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drawings/drawing2.xml" ContentType="application/vnd.openxmlformats-officedocument.drawing+xml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ctrlProps/ctrlProp7.xml" ContentType="application/vnd.ms-excel.controlproperties+xml"/>
  <Override PartName="/xl/drawings/drawing3.xml" ContentType="application/vnd.openxmlformats-officedocument.drawing+xml"/>
  <Override PartName="/xl/activeX/activeX10.xml" ContentType="application/vnd.ms-office.activeX+xml"/>
  <Override PartName="/xl/activeX/activeX10.bin" ContentType="application/vnd.ms-office.activeX"/>
  <Override PartName="/xl/ctrlProps/ctrlProp8.xml" ContentType="application/vnd.ms-excel.controlproperties+xml"/>
  <Override PartName="/xl/ctrlProps/ctrlProp9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CurveManager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20" windowWidth="15180" windowHeight="8835" tabRatio="728"/>
  </bookViews>
  <sheets>
    <sheet name="Curves" sheetId="1" r:id="rId1"/>
    <sheet name="Publish" sheetId="2" r:id="rId2"/>
    <sheet name="Listen" sheetId="3" r:id="rId3"/>
    <sheet name="Averaging" sheetId="4" r:id="rId4"/>
    <sheet name="DBReport" sheetId="5" r:id="rId5"/>
  </sheets>
  <definedNames>
    <definedName name="_xlnm._FilterDatabase" localSheetId="3" hidden="1">Averaging!$A$6:$AE$9</definedName>
    <definedName name="aDate" localSheetId="2">Listen!$B$5</definedName>
    <definedName name="aDiscount_factor">Listen!$A$5</definedName>
    <definedName name="apCurve">#REF!</definedName>
    <definedName name="apDate">#REF!</definedName>
    <definedName name="apRisk">#REF!</definedName>
    <definedName name="Basis_Adjustment">#REF!</definedName>
    <definedName name="cmCurve">#REF!</definedName>
    <definedName name="Curve_Code">Averaging!$A$3</definedName>
    <definedName name="CurveCode" localSheetId="2">Listen!$B$3</definedName>
    <definedName name="dCurveCode">Publish!$C$6</definedName>
    <definedName name="dDate">Publish!$C$8</definedName>
    <definedName name="Derived">#REF!</definedName>
    <definedName name="Discount_Factor">Publish!$A$8</definedName>
    <definedName name="dRiskType">Publish!$C$7</definedName>
    <definedName name="Effective_Date">#REF!</definedName>
    <definedName name="Environment" localSheetId="2">Listen!#REF!</definedName>
    <definedName name="Environment">Publish!$D$5</definedName>
    <definedName name="HPL_PASTE">#REF!</definedName>
    <definedName name="HPLClear">#REF!</definedName>
    <definedName name="HPLSHPDynaRange">OFFSET(#REF!,0,0,COUNTA(#REF!),1)</definedName>
    <definedName name="Index_Adjustment">#REF!</definedName>
    <definedName name="Interest_Rate">#REF!</definedName>
    <definedName name="network">Publish!$G$5</definedName>
    <definedName name="Period">Averaging!$A$5</definedName>
    <definedName name="rAmount">DBReport!$E$3</definedName>
    <definedName name="rBookType">DBReport!$B$3</definedName>
    <definedName name="rCurveCode">DBReport!$A$3</definedName>
    <definedName name="rCurveDefID">DBReport!$F$3</definedName>
    <definedName name="rCurveDefIdStatus">DBReport!$G$3</definedName>
    <definedName name="rCurvePointStatus">DBReport!$H$3</definedName>
    <definedName name="rCurveType">DBReport!$C$3</definedName>
    <definedName name="Reference_Date">#REF!</definedName>
    <definedName name="rEffDate">DBReport!$B$2</definedName>
    <definedName name="Risk">Averaging!$A$4</definedName>
    <definedName name="RiskType" localSheetId="2">Listen!$B$4</definedName>
    <definedName name="rngBlue">Curves!$G$8:$I$364</definedName>
    <definedName name="rngPurple">Curves!$D$8:$F$364</definedName>
    <definedName name="rRefDate">DBReport!$D$3</definedName>
    <definedName name="rTimeStamp">DBReport!$J$3</definedName>
    <definedName name="rUpdateMsg">DBReport!$I$3</definedName>
    <definedName name="service">Publish!$J$5</definedName>
    <definedName name="Telerate_Instrument">#REF!</definedName>
    <definedName name="Telerate_Producer">#REF!</definedName>
    <definedName name="Test">Publish!$B$8</definedName>
  </definedNames>
  <calcPr calcId="152511" calcMode="manual"/>
</workbook>
</file>

<file path=xl/calcChain.xml><?xml version="1.0" encoding="utf-8"?>
<calcChain xmlns="http://schemas.openxmlformats.org/spreadsheetml/2006/main">
  <c r="B6" i="4" l="1"/>
  <c r="B7" i="4"/>
  <c r="B8" i="4"/>
  <c r="B9" i="4"/>
  <c r="D1" i="1"/>
  <c r="E1" i="1"/>
  <c r="F1" i="1"/>
  <c r="G1" i="1"/>
  <c r="J1" i="1"/>
  <c r="K1" i="1"/>
  <c r="M1" i="1"/>
  <c r="O1" i="1"/>
  <c r="P1" i="1"/>
  <c r="S1" i="1"/>
  <c r="U1" i="1"/>
  <c r="V1" i="1"/>
  <c r="W1" i="1"/>
  <c r="Y1" i="1"/>
  <c r="AA1" i="1"/>
  <c r="AB1" i="1"/>
  <c r="AC1" i="1"/>
  <c r="AD1" i="1"/>
  <c r="AE1" i="1"/>
  <c r="AH1" i="1"/>
  <c r="AI1" i="1"/>
  <c r="AK1" i="1"/>
  <c r="AM1" i="1"/>
  <c r="AN1" i="1"/>
  <c r="AQ1" i="1"/>
  <c r="AS1" i="1"/>
  <c r="AT1" i="1"/>
  <c r="AU1" i="1"/>
  <c r="AW1" i="1"/>
  <c r="AY1" i="1"/>
  <c r="AZ1" i="1"/>
  <c r="BA1" i="1"/>
  <c r="BB1" i="1"/>
  <c r="BC1" i="1"/>
  <c r="BF1" i="1"/>
  <c r="BG1" i="1"/>
  <c r="BI1" i="1"/>
  <c r="BK1" i="1"/>
  <c r="B2" i="1"/>
  <c r="C2" i="1"/>
  <c r="D2" i="1"/>
  <c r="A3" i="1"/>
  <c r="A2" i="1" s="1"/>
  <c r="A7" i="1"/>
  <c r="B7" i="1"/>
  <c r="C7" i="1"/>
  <c r="D7" i="1"/>
  <c r="E8" i="1"/>
  <c r="F8" i="1"/>
  <c r="H8" i="1"/>
  <c r="K8" i="1"/>
  <c r="L8" i="1"/>
  <c r="L1" i="1" s="1"/>
  <c r="N8" i="1"/>
  <c r="N1" i="1" s="1"/>
  <c r="O8" i="1"/>
  <c r="Q8" i="1"/>
  <c r="Q1" i="1" s="1"/>
  <c r="R8" i="1"/>
  <c r="R1" i="1" s="1"/>
  <c r="T8" i="1"/>
  <c r="T1" i="1" s="1"/>
  <c r="U8" i="1"/>
  <c r="W8" i="1"/>
  <c r="X8" i="1"/>
  <c r="X1" i="1" s="1"/>
  <c r="Z8" i="1"/>
  <c r="Z1" i="1" s="1"/>
  <c r="AA8" i="1"/>
  <c r="AC8" i="1"/>
  <c r="AD8" i="1"/>
  <c r="AF8" i="1"/>
  <c r="AF1" i="1" s="1"/>
  <c r="AG8" i="1"/>
  <c r="AG1" i="1" s="1"/>
  <c r="AI8" i="1"/>
  <c r="AJ8" i="1"/>
  <c r="AJ1" i="1" s="1"/>
  <c r="AL8" i="1"/>
  <c r="AL1" i="1" s="1"/>
  <c r="AM8" i="1"/>
  <c r="AO8" i="1"/>
  <c r="AO1" i="1" s="1"/>
  <c r="AP8" i="1"/>
  <c r="AP1" i="1" s="1"/>
  <c r="AR8" i="1"/>
  <c r="AR1" i="1" s="1"/>
  <c r="AS8" i="1"/>
  <c r="AU8" i="1"/>
  <c r="AV8" i="1"/>
  <c r="AV1" i="1" s="1"/>
  <c r="AX8" i="1"/>
  <c r="AX1" i="1" s="1"/>
  <c r="AY8" i="1"/>
  <c r="BA8" i="1"/>
  <c r="BB8" i="1"/>
  <c r="BD8" i="1"/>
  <c r="BD1" i="1" s="1"/>
  <c r="BE8" i="1"/>
  <c r="BE1" i="1" s="1"/>
  <c r="BG8" i="1"/>
  <c r="BH8" i="1"/>
  <c r="BH1" i="1" s="1"/>
  <c r="BJ8" i="1"/>
  <c r="BJ1" i="1" s="1"/>
  <c r="BK8" i="1"/>
  <c r="B10" i="1"/>
  <c r="X10" i="1" s="1"/>
  <c r="F10" i="1"/>
  <c r="I10" i="1"/>
  <c r="O10" i="1"/>
  <c r="R10" i="1"/>
  <c r="U10" i="1"/>
  <c r="AA10" i="1"/>
  <c r="AD10" i="1"/>
  <c r="AG10" i="1"/>
  <c r="AM10" i="1"/>
  <c r="AP10" i="1"/>
  <c r="AS10" i="1"/>
  <c r="AY10" i="1"/>
  <c r="BB10" i="1"/>
  <c r="BE10" i="1"/>
  <c r="BK10" i="1"/>
  <c r="B11" i="1"/>
  <c r="B12" i="1"/>
  <c r="I12" i="1"/>
  <c r="AA12" i="1"/>
  <c r="AJ12" i="1"/>
  <c r="AM12" i="1"/>
  <c r="BE12" i="1"/>
  <c r="B13" i="1"/>
  <c r="F13" i="1"/>
  <c r="I13" i="1"/>
  <c r="L13" i="1"/>
  <c r="O13" i="1"/>
  <c r="R13" i="1"/>
  <c r="U13" i="1"/>
  <c r="X13" i="1"/>
  <c r="AA13" i="1"/>
  <c r="AD13" i="1"/>
  <c r="AG13" i="1"/>
  <c r="AJ13" i="1"/>
  <c r="AM13" i="1"/>
  <c r="AP13" i="1"/>
  <c r="AS13" i="1"/>
  <c r="AV13" i="1"/>
  <c r="AY13" i="1"/>
  <c r="BB13" i="1"/>
  <c r="BE13" i="1"/>
  <c r="BH13" i="1"/>
  <c r="BK13" i="1"/>
  <c r="B14" i="1"/>
  <c r="B15" i="1"/>
  <c r="U15" i="1" s="1"/>
  <c r="F15" i="1"/>
  <c r="L15" i="1"/>
  <c r="O15" i="1"/>
  <c r="R15" i="1"/>
  <c r="AA15" i="1"/>
  <c r="AD15" i="1"/>
  <c r="AJ15" i="1"/>
  <c r="AM15" i="1"/>
  <c r="AP15" i="1"/>
  <c r="AY15" i="1"/>
  <c r="BB15" i="1"/>
  <c r="BH15" i="1"/>
  <c r="BK15" i="1"/>
  <c r="B16" i="1"/>
  <c r="R16" i="1" s="1"/>
  <c r="D16" i="1"/>
  <c r="L16" i="1"/>
  <c r="U16" i="1"/>
  <c r="X16" i="1"/>
  <c r="AJ16" i="1"/>
  <c r="AP16" i="1"/>
  <c r="AS16" i="1"/>
  <c r="AV16" i="1"/>
  <c r="BH16" i="1"/>
  <c r="B17" i="1"/>
  <c r="D17" i="1"/>
  <c r="F17" i="1" s="1"/>
  <c r="R17" i="1"/>
  <c r="X17" i="1"/>
  <c r="AA17" i="1"/>
  <c r="AD17" i="1"/>
  <c r="AP17" i="1"/>
  <c r="AV17" i="1"/>
  <c r="AY17" i="1"/>
  <c r="BB17" i="1"/>
  <c r="B18" i="1"/>
  <c r="D18" i="1"/>
  <c r="I18" i="1"/>
  <c r="L18" i="1"/>
  <c r="AD18" i="1"/>
  <c r="AG18" i="1"/>
  <c r="AJ18" i="1"/>
  <c r="AV18" i="1"/>
  <c r="BE18" i="1"/>
  <c r="BH18" i="1"/>
  <c r="B19" i="1"/>
  <c r="U19" i="1" s="1"/>
  <c r="D19" i="1"/>
  <c r="F19" i="1"/>
  <c r="L19" i="1"/>
  <c r="O19" i="1"/>
  <c r="R19" i="1"/>
  <c r="X19" i="1"/>
  <c r="AA19" i="1"/>
  <c r="AD19" i="1"/>
  <c r="AJ19" i="1"/>
  <c r="AM19" i="1"/>
  <c r="AP19" i="1"/>
  <c r="AV19" i="1"/>
  <c r="AY19" i="1"/>
  <c r="BB19" i="1"/>
  <c r="BH19" i="1"/>
  <c r="BK19" i="1"/>
  <c r="B20" i="1"/>
  <c r="O20" i="1"/>
  <c r="U20" i="1"/>
  <c r="X20" i="1"/>
  <c r="AM20" i="1"/>
  <c r="AY20" i="1"/>
  <c r="BK20" i="1"/>
  <c r="B21" i="1"/>
  <c r="O21" i="1" s="1"/>
  <c r="F21" i="1"/>
  <c r="I21" i="1"/>
  <c r="L21" i="1"/>
  <c r="R21" i="1"/>
  <c r="U21" i="1"/>
  <c r="X21" i="1"/>
  <c r="AA21" i="1"/>
  <c r="AD21" i="1"/>
  <c r="AG21" i="1"/>
  <c r="AJ21" i="1"/>
  <c r="AP21" i="1"/>
  <c r="AS21" i="1"/>
  <c r="AV21" i="1"/>
  <c r="AY21" i="1"/>
  <c r="BB21" i="1"/>
  <c r="BE21" i="1"/>
  <c r="BH21" i="1"/>
  <c r="BK21" i="1"/>
  <c r="B22" i="1"/>
  <c r="X22" i="1" s="1"/>
  <c r="F22" i="1"/>
  <c r="I22" i="1"/>
  <c r="O22" i="1"/>
  <c r="R22" i="1"/>
  <c r="U22" i="1"/>
  <c r="AA22" i="1"/>
  <c r="AD22" i="1"/>
  <c r="AG22" i="1"/>
  <c r="AM22" i="1"/>
  <c r="AP22" i="1"/>
  <c r="AS22" i="1"/>
  <c r="AY22" i="1"/>
  <c r="BB22" i="1"/>
  <c r="BE22" i="1"/>
  <c r="BK22" i="1"/>
  <c r="B23" i="1"/>
  <c r="BB23" i="1" s="1"/>
  <c r="F23" i="1"/>
  <c r="AY23" i="1"/>
  <c r="B24" i="1"/>
  <c r="I24" i="1"/>
  <c r="L24" i="1"/>
  <c r="O24" i="1"/>
  <c r="AA24" i="1"/>
  <c r="AJ24" i="1"/>
  <c r="AM24" i="1"/>
  <c r="AY24" i="1"/>
  <c r="BE24" i="1"/>
  <c r="BH24" i="1"/>
  <c r="BK24" i="1"/>
  <c r="B25" i="1"/>
  <c r="F25" i="1"/>
  <c r="I25" i="1"/>
  <c r="L25" i="1"/>
  <c r="O25" i="1"/>
  <c r="R25" i="1"/>
  <c r="U25" i="1"/>
  <c r="X25" i="1"/>
  <c r="AA25" i="1"/>
  <c r="AD25" i="1"/>
  <c r="AG25" i="1"/>
  <c r="AJ25" i="1"/>
  <c r="AM25" i="1"/>
  <c r="AP25" i="1"/>
  <c r="AS25" i="1"/>
  <c r="AV25" i="1"/>
  <c r="AY25" i="1"/>
  <c r="BB25" i="1"/>
  <c r="BE25" i="1"/>
  <c r="BH25" i="1"/>
  <c r="BK25" i="1"/>
  <c r="B26" i="1"/>
  <c r="F26" i="1"/>
  <c r="AS26" i="1"/>
  <c r="AY26" i="1"/>
  <c r="B27" i="1"/>
  <c r="L27" i="1" s="1"/>
  <c r="D27" i="1"/>
  <c r="I27" i="1"/>
  <c r="O27" i="1"/>
  <c r="X27" i="1"/>
  <c r="AA27" i="1"/>
  <c r="AG27" i="1"/>
  <c r="AJ27" i="1"/>
  <c r="AM27" i="1"/>
  <c r="AV27" i="1"/>
  <c r="AY27" i="1"/>
  <c r="BE27" i="1"/>
  <c r="BH27" i="1"/>
  <c r="BK27" i="1"/>
  <c r="B28" i="1"/>
  <c r="L28" i="1" s="1"/>
  <c r="D28" i="1"/>
  <c r="F28" i="1"/>
  <c r="I28" i="1"/>
  <c r="O28" i="1"/>
  <c r="R28" i="1"/>
  <c r="U28" i="1"/>
  <c r="X28" i="1"/>
  <c r="AA28" i="1"/>
  <c r="AD28" i="1"/>
  <c r="AG28" i="1"/>
  <c r="AJ28" i="1"/>
  <c r="AM28" i="1"/>
  <c r="AP28" i="1"/>
  <c r="AS28" i="1"/>
  <c r="AV28" i="1"/>
  <c r="AY28" i="1"/>
  <c r="BB28" i="1"/>
  <c r="BE28" i="1"/>
  <c r="BH28" i="1"/>
  <c r="BK28" i="1"/>
  <c r="B29" i="1"/>
  <c r="D29" i="1"/>
  <c r="F29" i="1" s="1"/>
  <c r="L29" i="1"/>
  <c r="O29" i="1"/>
  <c r="X29" i="1"/>
  <c r="AM29" i="1"/>
  <c r="AS29" i="1"/>
  <c r="AV29" i="1"/>
  <c r="AY29" i="1"/>
  <c r="BH29" i="1"/>
  <c r="BK29" i="1"/>
  <c r="B30" i="1"/>
  <c r="D30" i="1"/>
  <c r="F30" i="1"/>
  <c r="I30" i="1"/>
  <c r="L30" i="1"/>
  <c r="O30" i="1"/>
  <c r="R30" i="1"/>
  <c r="U30" i="1"/>
  <c r="X30" i="1"/>
  <c r="AA30" i="1"/>
  <c r="AD30" i="1"/>
  <c r="AG30" i="1"/>
  <c r="AJ30" i="1"/>
  <c r="AM30" i="1"/>
  <c r="AP30" i="1"/>
  <c r="AS30" i="1"/>
  <c r="AV30" i="1"/>
  <c r="AY30" i="1"/>
  <c r="BB30" i="1"/>
  <c r="BE30" i="1"/>
  <c r="BH30" i="1"/>
  <c r="BK30" i="1"/>
  <c r="B31" i="1"/>
  <c r="D31" i="1"/>
  <c r="AY31" i="1"/>
  <c r="B32" i="1"/>
  <c r="D32" i="1"/>
  <c r="F32" i="1"/>
  <c r="I32" i="1"/>
  <c r="L32" i="1"/>
  <c r="O32" i="1"/>
  <c r="R32" i="1"/>
  <c r="U32" i="1"/>
  <c r="X32" i="1"/>
  <c r="AA32" i="1"/>
  <c r="AD32" i="1"/>
  <c r="AG32" i="1"/>
  <c r="AJ32" i="1"/>
  <c r="AM32" i="1"/>
  <c r="AP32" i="1"/>
  <c r="AS32" i="1"/>
  <c r="AV32" i="1"/>
  <c r="AY32" i="1"/>
  <c r="BB32" i="1"/>
  <c r="BE32" i="1"/>
  <c r="BH32" i="1"/>
  <c r="BK32" i="1"/>
  <c r="B33" i="1"/>
  <c r="D33" i="1"/>
  <c r="F33" i="1" s="1"/>
  <c r="I33" i="1"/>
  <c r="L33" i="1"/>
  <c r="O33" i="1"/>
  <c r="U33" i="1"/>
  <c r="X33" i="1"/>
  <c r="AA33" i="1"/>
  <c r="AG33" i="1"/>
  <c r="AJ33" i="1"/>
  <c r="AM33" i="1"/>
  <c r="AS33" i="1"/>
  <c r="AV33" i="1"/>
  <c r="AY33" i="1"/>
  <c r="BE33" i="1"/>
  <c r="BH33" i="1"/>
  <c r="BK33" i="1"/>
  <c r="B34" i="1"/>
  <c r="D34" i="1"/>
  <c r="F34" i="1" s="1"/>
  <c r="I34" i="1"/>
  <c r="L34" i="1"/>
  <c r="O34" i="1"/>
  <c r="R34" i="1"/>
  <c r="U34" i="1"/>
  <c r="X34" i="1"/>
  <c r="AA34" i="1"/>
  <c r="AD34" i="1"/>
  <c r="AG34" i="1"/>
  <c r="AJ34" i="1"/>
  <c r="AM34" i="1"/>
  <c r="AP34" i="1"/>
  <c r="AS34" i="1"/>
  <c r="AV34" i="1"/>
  <c r="AY34" i="1"/>
  <c r="BB34" i="1"/>
  <c r="BE34" i="1"/>
  <c r="BH34" i="1"/>
  <c r="BK34" i="1"/>
  <c r="B35" i="1"/>
  <c r="AA35" i="1" s="1"/>
  <c r="D35" i="1"/>
  <c r="AG35" i="1"/>
  <c r="AM35" i="1"/>
  <c r="AS35" i="1"/>
  <c r="B36" i="1"/>
  <c r="I36" i="1" s="1"/>
  <c r="D36" i="1"/>
  <c r="F36" i="1"/>
  <c r="L36" i="1"/>
  <c r="O36" i="1"/>
  <c r="R36" i="1"/>
  <c r="U36" i="1"/>
  <c r="X36" i="1"/>
  <c r="AA36" i="1"/>
  <c r="AD36" i="1"/>
  <c r="AG36" i="1"/>
  <c r="AJ36" i="1"/>
  <c r="AM36" i="1"/>
  <c r="AP36" i="1"/>
  <c r="AS36" i="1"/>
  <c r="AV36" i="1"/>
  <c r="AY36" i="1"/>
  <c r="BB36" i="1"/>
  <c r="BE36" i="1"/>
  <c r="BH36" i="1"/>
  <c r="BK36" i="1"/>
  <c r="B37" i="1"/>
  <c r="I37" i="1" s="1"/>
  <c r="D37" i="1"/>
  <c r="F37" i="1" s="1"/>
  <c r="L37" i="1"/>
  <c r="R37" i="1"/>
  <c r="U37" i="1"/>
  <c r="X37" i="1"/>
  <c r="AG37" i="1"/>
  <c r="AJ37" i="1"/>
  <c r="AS37" i="1"/>
  <c r="AV37" i="1"/>
  <c r="AY37" i="1"/>
  <c r="BE37" i="1"/>
  <c r="B38" i="1"/>
  <c r="AM38" i="1" s="1"/>
  <c r="D38" i="1"/>
  <c r="F38" i="1" s="1"/>
  <c r="I38" i="1"/>
  <c r="O38" i="1"/>
  <c r="R38" i="1"/>
  <c r="X38" i="1"/>
  <c r="AD38" i="1"/>
  <c r="AG38" i="1"/>
  <c r="AP38" i="1"/>
  <c r="AV38" i="1"/>
  <c r="AY38" i="1"/>
  <c r="BB38" i="1"/>
  <c r="BK38" i="1"/>
  <c r="B39" i="1"/>
  <c r="AJ39" i="1" s="1"/>
  <c r="I39" i="1"/>
  <c r="L39" i="1"/>
  <c r="O39" i="1"/>
  <c r="U39" i="1"/>
  <c r="AG39" i="1"/>
  <c r="AM39" i="1"/>
  <c r="AS39" i="1"/>
  <c r="AV39" i="1"/>
  <c r="BB39" i="1"/>
  <c r="BK39" i="1"/>
  <c r="B40" i="1"/>
  <c r="D40" i="1"/>
  <c r="F40" i="1" s="1"/>
  <c r="I40" i="1"/>
  <c r="L40" i="1"/>
  <c r="O40" i="1"/>
  <c r="R40" i="1"/>
  <c r="U40" i="1"/>
  <c r="X40" i="1"/>
  <c r="AA40" i="1"/>
  <c r="AD40" i="1"/>
  <c r="AG40" i="1"/>
  <c r="AJ40" i="1"/>
  <c r="AM40" i="1"/>
  <c r="AP40" i="1"/>
  <c r="AS40" i="1"/>
  <c r="AV40" i="1"/>
  <c r="AY40" i="1"/>
  <c r="BB40" i="1"/>
  <c r="BE40" i="1"/>
  <c r="BH40" i="1"/>
  <c r="BK40" i="1"/>
  <c r="B41" i="1"/>
  <c r="I41" i="1" s="1"/>
  <c r="D41" i="1"/>
  <c r="L41" i="1"/>
  <c r="R41" i="1"/>
  <c r="U41" i="1"/>
  <c r="X41" i="1"/>
  <c r="AG41" i="1"/>
  <c r="AJ41" i="1"/>
  <c r="AS41" i="1"/>
  <c r="AV41" i="1"/>
  <c r="AY41" i="1"/>
  <c r="BE41" i="1"/>
  <c r="B42" i="1"/>
  <c r="AM42" i="1" s="1"/>
  <c r="D42" i="1"/>
  <c r="I42" i="1"/>
  <c r="O42" i="1"/>
  <c r="R42" i="1"/>
  <c r="X42" i="1"/>
  <c r="AD42" i="1"/>
  <c r="AG42" i="1"/>
  <c r="AP42" i="1"/>
  <c r="AV42" i="1"/>
  <c r="AY42" i="1"/>
  <c r="BB42" i="1"/>
  <c r="BK42" i="1"/>
  <c r="B43" i="1"/>
  <c r="AG43" i="1" s="1"/>
  <c r="B44" i="1"/>
  <c r="D44" i="1"/>
  <c r="F44" i="1"/>
  <c r="I44" i="1"/>
  <c r="L44" i="1"/>
  <c r="O44" i="1"/>
  <c r="R44" i="1"/>
  <c r="U44" i="1"/>
  <c r="X44" i="1"/>
  <c r="AA44" i="1"/>
  <c r="AD44" i="1"/>
  <c r="AG44" i="1"/>
  <c r="AJ44" i="1"/>
  <c r="AM44" i="1"/>
  <c r="AP44" i="1"/>
  <c r="AS44" i="1"/>
  <c r="AV44" i="1"/>
  <c r="AY44" i="1"/>
  <c r="BB44" i="1"/>
  <c r="BE44" i="1"/>
  <c r="BH44" i="1"/>
  <c r="BK44" i="1"/>
  <c r="B45" i="1"/>
  <c r="I45" i="1" s="1"/>
  <c r="D45" i="1"/>
  <c r="L45" i="1"/>
  <c r="R45" i="1"/>
  <c r="U45" i="1"/>
  <c r="X45" i="1"/>
  <c r="AG45" i="1"/>
  <c r="AJ45" i="1"/>
  <c r="AS45" i="1"/>
  <c r="AV45" i="1"/>
  <c r="AY45" i="1"/>
  <c r="BE45" i="1"/>
  <c r="B46" i="1"/>
  <c r="AM46" i="1" s="1"/>
  <c r="D46" i="1"/>
  <c r="I46" i="1"/>
  <c r="O46" i="1"/>
  <c r="R46" i="1"/>
  <c r="X46" i="1"/>
  <c r="AD46" i="1"/>
  <c r="AG46" i="1"/>
  <c r="AP46" i="1"/>
  <c r="AV46" i="1"/>
  <c r="AY46" i="1"/>
  <c r="BB46" i="1"/>
  <c r="BK46" i="1"/>
  <c r="B47" i="1"/>
  <c r="AS47" i="1" s="1"/>
  <c r="D47" i="1"/>
  <c r="I47" i="1"/>
  <c r="L47" i="1"/>
  <c r="O47" i="1"/>
  <c r="AD47" i="1"/>
  <c r="AM47" i="1"/>
  <c r="BH47" i="1"/>
  <c r="B48" i="1"/>
  <c r="D48" i="1"/>
  <c r="D60" i="1" s="1"/>
  <c r="F48" i="1"/>
  <c r="I48" i="1"/>
  <c r="L48" i="1"/>
  <c r="O48" i="1"/>
  <c r="R48" i="1"/>
  <c r="U48" i="1"/>
  <c r="X48" i="1"/>
  <c r="AA48" i="1"/>
  <c r="AD48" i="1"/>
  <c r="AG48" i="1"/>
  <c r="AJ48" i="1"/>
  <c r="AM48" i="1"/>
  <c r="AP48" i="1"/>
  <c r="AS48" i="1"/>
  <c r="AV48" i="1"/>
  <c r="AY48" i="1"/>
  <c r="BB48" i="1"/>
  <c r="BE48" i="1"/>
  <c r="BH48" i="1"/>
  <c r="BK48" i="1"/>
  <c r="B49" i="1"/>
  <c r="I49" i="1"/>
  <c r="L49" i="1"/>
  <c r="R49" i="1"/>
  <c r="U49" i="1"/>
  <c r="AG49" i="1"/>
  <c r="AP49" i="1"/>
  <c r="AS49" i="1"/>
  <c r="AV49" i="1"/>
  <c r="AY49" i="1"/>
  <c r="BH49" i="1"/>
  <c r="B50" i="1"/>
  <c r="AD50" i="1"/>
  <c r="AM50" i="1"/>
  <c r="AP50" i="1"/>
  <c r="B51" i="1"/>
  <c r="I51" i="1"/>
  <c r="L51" i="1"/>
  <c r="O51" i="1"/>
  <c r="X51" i="1"/>
  <c r="AD51" i="1"/>
  <c r="AG51" i="1"/>
  <c r="AJ51" i="1"/>
  <c r="AM51" i="1"/>
  <c r="AS51" i="1"/>
  <c r="AV51" i="1"/>
  <c r="BE51" i="1"/>
  <c r="BH51" i="1"/>
  <c r="BK51" i="1"/>
  <c r="B52" i="1"/>
  <c r="I52" i="1"/>
  <c r="L52" i="1"/>
  <c r="O52" i="1"/>
  <c r="R52" i="1"/>
  <c r="U52" i="1"/>
  <c r="X52" i="1"/>
  <c r="AA52" i="1"/>
  <c r="AD52" i="1"/>
  <c r="AG52" i="1"/>
  <c r="AJ52" i="1"/>
  <c r="AM52" i="1"/>
  <c r="AP52" i="1"/>
  <c r="AS52" i="1"/>
  <c r="AV52" i="1"/>
  <c r="AY52" i="1"/>
  <c r="BB52" i="1"/>
  <c r="BE52" i="1"/>
  <c r="BH52" i="1"/>
  <c r="BK52" i="1"/>
  <c r="B53" i="1"/>
  <c r="R53" i="1" s="1"/>
  <c r="I53" i="1"/>
  <c r="L53" i="1"/>
  <c r="U53" i="1"/>
  <c r="AA53" i="1"/>
  <c r="AG53" i="1"/>
  <c r="AP53" i="1"/>
  <c r="AS53" i="1"/>
  <c r="AV53" i="1"/>
  <c r="AY53" i="1"/>
  <c r="B54" i="1"/>
  <c r="AV54" i="1"/>
  <c r="AY54" i="1"/>
  <c r="BE54" i="1"/>
  <c r="B55" i="1"/>
  <c r="I55" i="1"/>
  <c r="L55" i="1"/>
  <c r="O55" i="1"/>
  <c r="X55" i="1"/>
  <c r="AD55" i="1"/>
  <c r="AG55" i="1"/>
  <c r="AJ55" i="1"/>
  <c r="AM55" i="1"/>
  <c r="AS55" i="1"/>
  <c r="AV55" i="1"/>
  <c r="BE55" i="1"/>
  <c r="BH55" i="1"/>
  <c r="BK55" i="1"/>
  <c r="B56" i="1"/>
  <c r="D56" i="1"/>
  <c r="F56" i="1" s="1"/>
  <c r="I56" i="1"/>
  <c r="L56" i="1"/>
  <c r="O56" i="1"/>
  <c r="R56" i="1"/>
  <c r="U56" i="1"/>
  <c r="X56" i="1"/>
  <c r="AA56" i="1"/>
  <c r="AD56" i="1"/>
  <c r="AG56" i="1"/>
  <c r="AJ56" i="1"/>
  <c r="AM56" i="1"/>
  <c r="AP56" i="1"/>
  <c r="AS56" i="1"/>
  <c r="AV56" i="1"/>
  <c r="AY56" i="1"/>
  <c r="BB56" i="1"/>
  <c r="BE56" i="1"/>
  <c r="BH56" i="1"/>
  <c r="BK56" i="1"/>
  <c r="B57" i="1"/>
  <c r="I57" i="1" s="1"/>
  <c r="AG57" i="1"/>
  <c r="AP57" i="1"/>
  <c r="AS57" i="1"/>
  <c r="AV57" i="1"/>
  <c r="B58" i="1"/>
  <c r="AV58" i="1" s="1"/>
  <c r="I58" i="1"/>
  <c r="O58" i="1"/>
  <c r="R58" i="1"/>
  <c r="AA58" i="1"/>
  <c r="AM58" i="1"/>
  <c r="AP58" i="1"/>
  <c r="AY58" i="1"/>
  <c r="BE58" i="1"/>
  <c r="BK58" i="1"/>
  <c r="B59" i="1"/>
  <c r="D59" i="1"/>
  <c r="F59" i="1"/>
  <c r="I59" i="1"/>
  <c r="L59" i="1"/>
  <c r="U59" i="1"/>
  <c r="X59" i="1"/>
  <c r="AD59" i="1"/>
  <c r="AG59" i="1"/>
  <c r="AJ59" i="1"/>
  <c r="AM59" i="1"/>
  <c r="AS59" i="1"/>
  <c r="BB59" i="1"/>
  <c r="BE59" i="1"/>
  <c r="BH59" i="1"/>
  <c r="BK59" i="1"/>
  <c r="B60" i="1"/>
  <c r="I60" i="1"/>
  <c r="L60" i="1"/>
  <c r="O60" i="1"/>
  <c r="R60" i="1"/>
  <c r="U60" i="1"/>
  <c r="X60" i="1"/>
  <c r="AA60" i="1"/>
  <c r="AD60" i="1"/>
  <c r="AG60" i="1"/>
  <c r="AJ60" i="1"/>
  <c r="AM60" i="1"/>
  <c r="AP60" i="1"/>
  <c r="AS60" i="1"/>
  <c r="AV60" i="1"/>
  <c r="AY60" i="1"/>
  <c r="BB60" i="1"/>
  <c r="BE60" i="1"/>
  <c r="BH60" i="1"/>
  <c r="BK60" i="1"/>
  <c r="B61" i="1"/>
  <c r="I61" i="1"/>
  <c r="L61" i="1"/>
  <c r="R61" i="1"/>
  <c r="X61" i="1"/>
  <c r="AA61" i="1"/>
  <c r="AG61" i="1"/>
  <c r="AJ61" i="1"/>
  <c r="AP61" i="1"/>
  <c r="AS61" i="1"/>
  <c r="AV61" i="1"/>
  <c r="BE61" i="1"/>
  <c r="BH61" i="1"/>
  <c r="B62" i="1"/>
  <c r="I62" i="1"/>
  <c r="O62" i="1"/>
  <c r="X62" i="1"/>
  <c r="AA62" i="1"/>
  <c r="AD62" i="1"/>
  <c r="AG62" i="1"/>
  <c r="AM62" i="1"/>
  <c r="AP62" i="1"/>
  <c r="AS62" i="1"/>
  <c r="AY62" i="1"/>
  <c r="BB62" i="1"/>
  <c r="BE62" i="1"/>
  <c r="BK62" i="1"/>
  <c r="B63" i="1"/>
  <c r="L63" i="1"/>
  <c r="O63" i="1"/>
  <c r="X63" i="1"/>
  <c r="AA63" i="1"/>
  <c r="AD63" i="1"/>
  <c r="AG63" i="1"/>
  <c r="AM63" i="1"/>
  <c r="AS63" i="1"/>
  <c r="AY63" i="1"/>
  <c r="BB63" i="1"/>
  <c r="BE63" i="1"/>
  <c r="BH63" i="1"/>
  <c r="B64" i="1"/>
  <c r="I64" i="1"/>
  <c r="L64" i="1"/>
  <c r="O64" i="1"/>
  <c r="R64" i="1"/>
  <c r="U64" i="1"/>
  <c r="X64" i="1"/>
  <c r="AA64" i="1"/>
  <c r="AD64" i="1"/>
  <c r="AG64" i="1"/>
  <c r="AJ64" i="1"/>
  <c r="AM64" i="1"/>
  <c r="AP64" i="1"/>
  <c r="AS64" i="1"/>
  <c r="AV64" i="1"/>
  <c r="AY64" i="1"/>
  <c r="BB64" i="1"/>
  <c r="BE64" i="1"/>
  <c r="BH64" i="1"/>
  <c r="BK64" i="1"/>
  <c r="B65" i="1"/>
  <c r="BB65" i="1"/>
  <c r="BE65" i="1"/>
  <c r="BK65" i="1"/>
  <c r="B66" i="1"/>
  <c r="B67" i="1"/>
  <c r="O67" i="1" s="1"/>
  <c r="I67" i="1"/>
  <c r="L67" i="1"/>
  <c r="R67" i="1"/>
  <c r="U67" i="1"/>
  <c r="X67" i="1"/>
  <c r="AA67" i="1"/>
  <c r="AD67" i="1"/>
  <c r="AG67" i="1"/>
  <c r="AJ67" i="1"/>
  <c r="AP67" i="1"/>
  <c r="AS67" i="1"/>
  <c r="AV67" i="1"/>
  <c r="AY67" i="1"/>
  <c r="BB67" i="1"/>
  <c r="BE67" i="1"/>
  <c r="BH67" i="1"/>
  <c r="B68" i="1"/>
  <c r="D68" i="1"/>
  <c r="I68" i="1"/>
  <c r="L68" i="1"/>
  <c r="O68" i="1"/>
  <c r="R68" i="1"/>
  <c r="X68" i="1"/>
  <c r="AA68" i="1"/>
  <c r="AG68" i="1"/>
  <c r="AJ68" i="1"/>
  <c r="AM68" i="1"/>
  <c r="AP68" i="1"/>
  <c r="AV68" i="1"/>
  <c r="AY68" i="1"/>
  <c r="BE68" i="1"/>
  <c r="BH68" i="1"/>
  <c r="BK68" i="1"/>
  <c r="B69" i="1"/>
  <c r="I69" i="1"/>
  <c r="O69" i="1"/>
  <c r="AG69" i="1"/>
  <c r="AM69" i="1"/>
  <c r="B70" i="1"/>
  <c r="L70" i="1"/>
  <c r="AD70" i="1"/>
  <c r="AJ70" i="1"/>
  <c r="BK70" i="1"/>
  <c r="B71" i="1"/>
  <c r="O71" i="1" s="1"/>
  <c r="D71" i="1"/>
  <c r="F71" i="1" s="1"/>
  <c r="I71" i="1"/>
  <c r="L71" i="1"/>
  <c r="R71" i="1"/>
  <c r="U71" i="1"/>
  <c r="X71" i="1"/>
  <c r="AA71" i="1"/>
  <c r="AD71" i="1"/>
  <c r="AG71" i="1"/>
  <c r="AJ71" i="1"/>
  <c r="AP71" i="1"/>
  <c r="AS71" i="1"/>
  <c r="AV71" i="1"/>
  <c r="AY71" i="1"/>
  <c r="BB71" i="1"/>
  <c r="BE71" i="1"/>
  <c r="BH71" i="1"/>
  <c r="B72" i="1"/>
  <c r="L72" i="1" s="1"/>
  <c r="I72" i="1"/>
  <c r="O72" i="1"/>
  <c r="R72" i="1"/>
  <c r="X72" i="1"/>
  <c r="AA72" i="1"/>
  <c r="AG72" i="1"/>
  <c r="AJ72" i="1"/>
  <c r="AM72" i="1"/>
  <c r="AV72" i="1"/>
  <c r="AY72" i="1"/>
  <c r="BE72" i="1"/>
  <c r="BH72" i="1"/>
  <c r="BK72" i="1"/>
  <c r="B73" i="1"/>
  <c r="AM73" i="1" s="1"/>
  <c r="O73" i="1"/>
  <c r="R73" i="1"/>
  <c r="U73" i="1"/>
  <c r="X73" i="1"/>
  <c r="AG73" i="1"/>
  <c r="AS73" i="1"/>
  <c r="AV73" i="1"/>
  <c r="BB73" i="1"/>
  <c r="BE73" i="1"/>
  <c r="B74" i="1"/>
  <c r="AJ74" i="1" s="1"/>
  <c r="L74" i="1"/>
  <c r="O74" i="1"/>
  <c r="U74" i="1"/>
  <c r="X74" i="1"/>
  <c r="AD74" i="1"/>
  <c r="AS74" i="1"/>
  <c r="AV74" i="1"/>
  <c r="AY74" i="1"/>
  <c r="BB74" i="1"/>
  <c r="BK74" i="1"/>
  <c r="B75" i="1"/>
  <c r="O75" i="1" s="1"/>
  <c r="I75" i="1"/>
  <c r="L75" i="1"/>
  <c r="R75" i="1"/>
  <c r="U75" i="1"/>
  <c r="X75" i="1"/>
  <c r="AA75" i="1"/>
  <c r="AD75" i="1"/>
  <c r="AG75" i="1"/>
  <c r="AJ75" i="1"/>
  <c r="AP75" i="1"/>
  <c r="AS75" i="1"/>
  <c r="AV75" i="1"/>
  <c r="AY75" i="1"/>
  <c r="BB75" i="1"/>
  <c r="BE75" i="1"/>
  <c r="BH75" i="1"/>
  <c r="B76" i="1"/>
  <c r="I76" i="1"/>
  <c r="AA76" i="1"/>
  <c r="AG76" i="1"/>
  <c r="AM76" i="1"/>
  <c r="BH76" i="1"/>
  <c r="BK76" i="1"/>
  <c r="B77" i="1"/>
  <c r="X77" i="1"/>
  <c r="AD77" i="1"/>
  <c r="B78" i="1"/>
  <c r="B79" i="1"/>
  <c r="O79" i="1" s="1"/>
  <c r="I79" i="1"/>
  <c r="L79" i="1"/>
  <c r="R79" i="1"/>
  <c r="U79" i="1"/>
  <c r="X79" i="1"/>
  <c r="AA79" i="1"/>
  <c r="AD79" i="1"/>
  <c r="AG79" i="1"/>
  <c r="AJ79" i="1"/>
  <c r="AP79" i="1"/>
  <c r="AS79" i="1"/>
  <c r="AV79" i="1"/>
  <c r="AY79" i="1"/>
  <c r="BB79" i="1"/>
  <c r="BE79" i="1"/>
  <c r="BH79" i="1"/>
  <c r="B80" i="1"/>
  <c r="AJ80" i="1" s="1"/>
  <c r="I80" i="1"/>
  <c r="L80" i="1"/>
  <c r="O80" i="1"/>
  <c r="R80" i="1"/>
  <c r="AA80" i="1"/>
  <c r="AG80" i="1"/>
  <c r="AM80" i="1"/>
  <c r="AP80" i="1"/>
  <c r="AV80" i="1"/>
  <c r="AY80" i="1"/>
  <c r="BH80" i="1"/>
  <c r="BK80" i="1"/>
  <c r="B81" i="1"/>
  <c r="I81" i="1"/>
  <c r="O81" i="1"/>
  <c r="R81" i="1"/>
  <c r="U81" i="1"/>
  <c r="X81" i="1"/>
  <c r="AD81" i="1"/>
  <c r="AG81" i="1"/>
  <c r="AM81" i="1"/>
  <c r="AP81" i="1"/>
  <c r="AS81" i="1"/>
  <c r="AV81" i="1"/>
  <c r="BB81" i="1"/>
  <c r="BE81" i="1"/>
  <c r="BK81" i="1"/>
  <c r="B82" i="1"/>
  <c r="L82" i="1"/>
  <c r="O82" i="1"/>
  <c r="U82" i="1"/>
  <c r="X82" i="1"/>
  <c r="AA82" i="1"/>
  <c r="AD82" i="1"/>
  <c r="AJ82" i="1"/>
  <c r="AM82" i="1"/>
  <c r="AS82" i="1"/>
  <c r="AV82" i="1"/>
  <c r="AY82" i="1"/>
  <c r="BB82" i="1"/>
  <c r="BH82" i="1"/>
  <c r="BK82" i="1"/>
  <c r="B83" i="1"/>
  <c r="O83" i="1" s="1"/>
  <c r="D83" i="1"/>
  <c r="D95" i="1" s="1"/>
  <c r="I83" i="1"/>
  <c r="L83" i="1"/>
  <c r="R83" i="1"/>
  <c r="U83" i="1"/>
  <c r="X83" i="1"/>
  <c r="AA83" i="1"/>
  <c r="AD83" i="1"/>
  <c r="AG83" i="1"/>
  <c r="AJ83" i="1"/>
  <c r="AP83" i="1"/>
  <c r="AS83" i="1"/>
  <c r="AV83" i="1"/>
  <c r="AY83" i="1"/>
  <c r="BB83" i="1"/>
  <c r="BE83" i="1"/>
  <c r="BH83" i="1"/>
  <c r="B84" i="1"/>
  <c r="AY84" i="1"/>
  <c r="BE84" i="1"/>
  <c r="BH84" i="1"/>
  <c r="BK84" i="1"/>
  <c r="B85" i="1"/>
  <c r="O85" i="1" s="1"/>
  <c r="I85" i="1"/>
  <c r="R85" i="1"/>
  <c r="U85" i="1"/>
  <c r="X85" i="1"/>
  <c r="AD85" i="1"/>
  <c r="AG85" i="1"/>
  <c r="AM85" i="1"/>
  <c r="AP85" i="1"/>
  <c r="AV85" i="1"/>
  <c r="BB85" i="1"/>
  <c r="BE85" i="1"/>
  <c r="BK85" i="1"/>
  <c r="B86" i="1"/>
  <c r="L86" i="1" s="1"/>
  <c r="O86" i="1"/>
  <c r="U86" i="1"/>
  <c r="X86" i="1"/>
  <c r="AA86" i="1"/>
  <c r="AD86" i="1"/>
  <c r="AJ86" i="1"/>
  <c r="AM86" i="1"/>
  <c r="AV86" i="1"/>
  <c r="AY86" i="1"/>
  <c r="BB86" i="1"/>
  <c r="BH86" i="1"/>
  <c r="BK86" i="1"/>
  <c r="B87" i="1"/>
  <c r="O87" i="1" s="1"/>
  <c r="I87" i="1"/>
  <c r="L87" i="1"/>
  <c r="R87" i="1"/>
  <c r="U87" i="1"/>
  <c r="X87" i="1"/>
  <c r="AA87" i="1"/>
  <c r="AD87" i="1"/>
  <c r="AG87" i="1"/>
  <c r="AJ87" i="1"/>
  <c r="AP87" i="1"/>
  <c r="AS87" i="1"/>
  <c r="AV87" i="1"/>
  <c r="AY87" i="1"/>
  <c r="BB87" i="1"/>
  <c r="BE87" i="1"/>
  <c r="BH87" i="1"/>
  <c r="B88" i="1"/>
  <c r="I88" i="1"/>
  <c r="L88" i="1"/>
  <c r="AG88" i="1"/>
  <c r="AM88" i="1"/>
  <c r="AP88" i="1"/>
  <c r="BK88" i="1"/>
  <c r="B89" i="1"/>
  <c r="I89" i="1"/>
  <c r="AD89" i="1"/>
  <c r="B90" i="1"/>
  <c r="B91" i="1"/>
  <c r="O91" i="1" s="1"/>
  <c r="I91" i="1"/>
  <c r="L91" i="1"/>
  <c r="R91" i="1"/>
  <c r="U91" i="1"/>
  <c r="X91" i="1"/>
  <c r="AA91" i="1"/>
  <c r="AD91" i="1"/>
  <c r="AG91" i="1"/>
  <c r="AJ91" i="1"/>
  <c r="AP91" i="1"/>
  <c r="AS91" i="1"/>
  <c r="AV91" i="1"/>
  <c r="AY91" i="1"/>
  <c r="BB91" i="1"/>
  <c r="BE91" i="1"/>
  <c r="BH91" i="1"/>
  <c r="B92" i="1"/>
  <c r="AJ92" i="1" s="1"/>
  <c r="L92" i="1"/>
  <c r="O92" i="1"/>
  <c r="R92" i="1"/>
  <c r="X92" i="1"/>
  <c r="AG92" i="1"/>
  <c r="AP92" i="1"/>
  <c r="AV92" i="1"/>
  <c r="AY92" i="1"/>
  <c r="BE92" i="1"/>
  <c r="BK92" i="1"/>
  <c r="B93" i="1"/>
  <c r="AG93" i="1" s="1"/>
  <c r="I93" i="1"/>
  <c r="L93" i="1"/>
  <c r="O93" i="1"/>
  <c r="R93" i="1"/>
  <c r="X93" i="1"/>
  <c r="AD93" i="1"/>
  <c r="AJ93" i="1"/>
  <c r="AM93" i="1"/>
  <c r="AP93" i="1"/>
  <c r="AS93" i="1"/>
  <c r="BB93" i="1"/>
  <c r="BE93" i="1"/>
  <c r="BK93" i="1"/>
  <c r="B94" i="1"/>
  <c r="X94" i="1"/>
  <c r="AA94" i="1"/>
  <c r="AD94" i="1"/>
  <c r="AJ94" i="1"/>
  <c r="AY94" i="1"/>
  <c r="BB94" i="1"/>
  <c r="BH94" i="1"/>
  <c r="BK94" i="1"/>
  <c r="B95" i="1"/>
  <c r="I95" i="1"/>
  <c r="L95" i="1"/>
  <c r="R95" i="1"/>
  <c r="U95" i="1"/>
  <c r="X95" i="1"/>
  <c r="AA95" i="1"/>
  <c r="AD95" i="1"/>
  <c r="AG95" i="1"/>
  <c r="AJ95" i="1"/>
  <c r="AP95" i="1"/>
  <c r="AS95" i="1"/>
  <c r="AV95" i="1"/>
  <c r="AY95" i="1"/>
  <c r="BB95" i="1"/>
  <c r="BE95" i="1"/>
  <c r="BH95" i="1"/>
  <c r="B96" i="1"/>
  <c r="I96" i="1"/>
  <c r="L96" i="1"/>
  <c r="R96" i="1"/>
  <c r="X96" i="1"/>
  <c r="AA96" i="1"/>
  <c r="AD96" i="1"/>
  <c r="AG96" i="1"/>
  <c r="AJ96" i="1"/>
  <c r="AM96" i="1"/>
  <c r="AP96" i="1"/>
  <c r="AV96" i="1"/>
  <c r="AY96" i="1"/>
  <c r="BB96" i="1"/>
  <c r="BE96" i="1"/>
  <c r="BH96" i="1"/>
  <c r="BK96" i="1"/>
  <c r="B97" i="1"/>
  <c r="AS97" i="1"/>
  <c r="AV97" i="1"/>
  <c r="BB97" i="1"/>
  <c r="B98" i="1"/>
  <c r="AD98" i="1" s="1"/>
  <c r="L98" i="1"/>
  <c r="O98" i="1"/>
  <c r="R98" i="1"/>
  <c r="X98" i="1"/>
  <c r="AA98" i="1"/>
  <c r="AJ98" i="1"/>
  <c r="AM98" i="1"/>
  <c r="AP98" i="1"/>
  <c r="AS98" i="1"/>
  <c r="AY98" i="1"/>
  <c r="BB98" i="1"/>
  <c r="BK98" i="1"/>
  <c r="B99" i="1"/>
  <c r="B100" i="1"/>
  <c r="I100" i="1"/>
  <c r="L100" i="1"/>
  <c r="O100" i="1"/>
  <c r="R100" i="1"/>
  <c r="X100" i="1"/>
  <c r="AA100" i="1"/>
  <c r="AD100" i="1"/>
  <c r="AG100" i="1"/>
  <c r="AJ100" i="1"/>
  <c r="AM100" i="1"/>
  <c r="AP100" i="1"/>
  <c r="AV100" i="1"/>
  <c r="AY100" i="1"/>
  <c r="BB100" i="1"/>
  <c r="BE100" i="1"/>
  <c r="BH100" i="1"/>
  <c r="BK100" i="1"/>
  <c r="B101" i="1"/>
  <c r="I101" i="1"/>
  <c r="L101" i="1"/>
  <c r="AD101" i="1"/>
  <c r="AJ101" i="1"/>
  <c r="AM101" i="1"/>
  <c r="BE101" i="1"/>
  <c r="BH101" i="1"/>
  <c r="BK101" i="1"/>
  <c r="B102" i="1"/>
  <c r="R102" i="1"/>
  <c r="AV102" i="1"/>
  <c r="AY102" i="1"/>
  <c r="BB102" i="1"/>
  <c r="B103" i="1"/>
  <c r="AD103" i="1" s="1"/>
  <c r="I103" i="1"/>
  <c r="L103" i="1"/>
  <c r="R103" i="1"/>
  <c r="X103" i="1"/>
  <c r="AA103" i="1"/>
  <c r="AG103" i="1"/>
  <c r="AJ103" i="1"/>
  <c r="AP103" i="1"/>
  <c r="AS103" i="1"/>
  <c r="AY103" i="1"/>
  <c r="BB103" i="1"/>
  <c r="BH103" i="1"/>
  <c r="B104" i="1"/>
  <c r="AD104" i="1"/>
  <c r="AJ104" i="1"/>
  <c r="AS104" i="1"/>
  <c r="B105" i="1"/>
  <c r="O105" i="1" s="1"/>
  <c r="I105" i="1"/>
  <c r="L105" i="1"/>
  <c r="R105" i="1"/>
  <c r="U105" i="1"/>
  <c r="X105" i="1"/>
  <c r="AA105" i="1"/>
  <c r="AD105" i="1"/>
  <c r="AG105" i="1"/>
  <c r="AJ105" i="1"/>
  <c r="AP105" i="1"/>
  <c r="AS105" i="1"/>
  <c r="AV105" i="1"/>
  <c r="AY105" i="1"/>
  <c r="BB105" i="1"/>
  <c r="BE105" i="1"/>
  <c r="BH105" i="1"/>
  <c r="B106" i="1"/>
  <c r="B107" i="1"/>
  <c r="O107" i="1"/>
  <c r="R107" i="1"/>
  <c r="AP107" i="1"/>
  <c r="AS107" i="1"/>
  <c r="BB107" i="1"/>
  <c r="B108" i="1"/>
  <c r="AV108" i="1" s="1"/>
  <c r="L108" i="1"/>
  <c r="U108" i="1"/>
  <c r="X108" i="1"/>
  <c r="AA108" i="1"/>
  <c r="AJ108" i="1"/>
  <c r="AS108" i="1"/>
  <c r="AY108" i="1"/>
  <c r="BB108" i="1"/>
  <c r="BH108" i="1"/>
  <c r="B109" i="1"/>
  <c r="O109" i="1" s="1"/>
  <c r="I109" i="1"/>
  <c r="L109" i="1"/>
  <c r="R109" i="1"/>
  <c r="U109" i="1"/>
  <c r="X109" i="1"/>
  <c r="AA109" i="1"/>
  <c r="AD109" i="1"/>
  <c r="AG109" i="1"/>
  <c r="AJ109" i="1"/>
  <c r="AP109" i="1"/>
  <c r="AS109" i="1"/>
  <c r="AV109" i="1"/>
  <c r="AY109" i="1"/>
  <c r="BB109" i="1"/>
  <c r="BE109" i="1"/>
  <c r="BH109" i="1"/>
  <c r="B110" i="1"/>
  <c r="I110" i="1" s="1"/>
  <c r="L110" i="1"/>
  <c r="O110" i="1"/>
  <c r="R110" i="1"/>
  <c r="X110" i="1"/>
  <c r="AM110" i="1"/>
  <c r="AV110" i="1"/>
  <c r="AY110" i="1"/>
  <c r="BE110" i="1"/>
  <c r="BH110" i="1"/>
  <c r="B111" i="1"/>
  <c r="I111" i="1" s="1"/>
  <c r="O111" i="1"/>
  <c r="R111" i="1"/>
  <c r="U111" i="1"/>
  <c r="X111" i="1"/>
  <c r="AG111" i="1"/>
  <c r="AM111" i="1"/>
  <c r="AS111" i="1"/>
  <c r="AV111" i="1"/>
  <c r="BB111" i="1"/>
  <c r="BE111" i="1"/>
  <c r="B112" i="1"/>
  <c r="AM112" i="1" s="1"/>
  <c r="L112" i="1"/>
  <c r="O112" i="1"/>
  <c r="U112" i="1"/>
  <c r="X112" i="1"/>
  <c r="AD112" i="1"/>
  <c r="AJ112" i="1"/>
  <c r="AS112" i="1"/>
  <c r="AV112" i="1"/>
  <c r="AY112" i="1"/>
  <c r="BB112" i="1"/>
  <c r="BK112" i="1"/>
  <c r="B113" i="1"/>
  <c r="O113" i="1" s="1"/>
  <c r="I113" i="1"/>
  <c r="L113" i="1"/>
  <c r="R113" i="1"/>
  <c r="U113" i="1"/>
  <c r="X113" i="1"/>
  <c r="AA113" i="1"/>
  <c r="AD113" i="1"/>
  <c r="AG113" i="1"/>
  <c r="AJ113" i="1"/>
  <c r="AP113" i="1"/>
  <c r="AS113" i="1"/>
  <c r="AV113" i="1"/>
  <c r="AY113" i="1"/>
  <c r="BB113" i="1"/>
  <c r="BE113" i="1"/>
  <c r="BH113" i="1"/>
  <c r="B114" i="1"/>
  <c r="I114" i="1"/>
  <c r="AA114" i="1"/>
  <c r="AG114" i="1"/>
  <c r="AJ114" i="1"/>
  <c r="AM114" i="1"/>
  <c r="BH114" i="1"/>
  <c r="BK114" i="1"/>
  <c r="B115" i="1"/>
  <c r="X115" i="1" s="1"/>
  <c r="AD115" i="1"/>
  <c r="AG115" i="1"/>
  <c r="AM115" i="1"/>
  <c r="BE115" i="1"/>
  <c r="B116" i="1"/>
  <c r="X116" i="1" s="1"/>
  <c r="AA116" i="1"/>
  <c r="AD116" i="1"/>
  <c r="AJ116" i="1"/>
  <c r="BB116" i="1"/>
  <c r="BK116" i="1"/>
  <c r="B117" i="1"/>
  <c r="O117" i="1" s="1"/>
  <c r="I117" i="1"/>
  <c r="L117" i="1"/>
  <c r="R117" i="1"/>
  <c r="U117" i="1"/>
  <c r="X117" i="1"/>
  <c r="AA117" i="1"/>
  <c r="AD117" i="1"/>
  <c r="AG117" i="1"/>
  <c r="AJ117" i="1"/>
  <c r="AP117" i="1"/>
  <c r="AS117" i="1"/>
  <c r="AV117" i="1"/>
  <c r="AY117" i="1"/>
  <c r="BB117" i="1"/>
  <c r="BE117" i="1"/>
  <c r="BH117" i="1"/>
  <c r="B118" i="1"/>
  <c r="AJ118" i="1" s="1"/>
  <c r="I118" i="1"/>
  <c r="L118" i="1"/>
  <c r="O118" i="1"/>
  <c r="R118" i="1"/>
  <c r="AG118" i="1"/>
  <c r="AM118" i="1"/>
  <c r="AP118" i="1"/>
  <c r="AV118" i="1"/>
  <c r="AY118" i="1"/>
  <c r="BK118" i="1"/>
  <c r="B119" i="1"/>
  <c r="I119" i="1"/>
  <c r="O119" i="1"/>
  <c r="R119" i="1"/>
  <c r="X119" i="1"/>
  <c r="AD119" i="1"/>
  <c r="AG119" i="1"/>
  <c r="AM119" i="1"/>
  <c r="AP119" i="1"/>
  <c r="AS119" i="1"/>
  <c r="AV119" i="1"/>
  <c r="BE119" i="1"/>
  <c r="BK119" i="1"/>
  <c r="B120" i="1"/>
  <c r="L120" i="1"/>
  <c r="O120" i="1"/>
  <c r="X120" i="1"/>
  <c r="AA120" i="1"/>
  <c r="AD120" i="1"/>
  <c r="AJ120" i="1"/>
  <c r="AM120" i="1"/>
  <c r="AS120" i="1"/>
  <c r="AV120" i="1"/>
  <c r="BB120" i="1"/>
  <c r="BH120" i="1"/>
  <c r="BK120" i="1"/>
  <c r="B121" i="1"/>
  <c r="O121" i="1" s="1"/>
  <c r="I121" i="1"/>
  <c r="L121" i="1"/>
  <c r="R121" i="1"/>
  <c r="U121" i="1"/>
  <c r="X121" i="1"/>
  <c r="AA121" i="1"/>
  <c r="AD121" i="1"/>
  <c r="AG121" i="1"/>
  <c r="AJ121" i="1"/>
  <c r="AP121" i="1"/>
  <c r="AS121" i="1"/>
  <c r="AV121" i="1"/>
  <c r="AY121" i="1"/>
  <c r="BB121" i="1"/>
  <c r="BE121" i="1"/>
  <c r="BH121" i="1"/>
  <c r="B122" i="1"/>
  <c r="R122" i="1"/>
  <c r="B123" i="1"/>
  <c r="I123" i="1"/>
  <c r="O123" i="1"/>
  <c r="R123" i="1"/>
  <c r="U123" i="1"/>
  <c r="X123" i="1"/>
  <c r="AD123" i="1"/>
  <c r="AG123" i="1"/>
  <c r="AM123" i="1"/>
  <c r="AP123" i="1"/>
  <c r="AS123" i="1"/>
  <c r="AV123" i="1"/>
  <c r="BB123" i="1"/>
  <c r="BE123" i="1"/>
  <c r="BK123" i="1"/>
  <c r="B124" i="1"/>
  <c r="L124" i="1"/>
  <c r="O124" i="1"/>
  <c r="U124" i="1"/>
  <c r="X124" i="1"/>
  <c r="AA124" i="1"/>
  <c r="AD124" i="1"/>
  <c r="AJ124" i="1"/>
  <c r="AM124" i="1"/>
  <c r="AS124" i="1"/>
  <c r="AV124" i="1"/>
  <c r="AY124" i="1"/>
  <c r="BB124" i="1"/>
  <c r="BH124" i="1"/>
  <c r="BK124" i="1"/>
  <c r="B125" i="1"/>
  <c r="O125" i="1" s="1"/>
  <c r="I125" i="1"/>
  <c r="L125" i="1"/>
  <c r="R125" i="1"/>
  <c r="U125" i="1"/>
  <c r="X125" i="1"/>
  <c r="AA125" i="1"/>
  <c r="AD125" i="1"/>
  <c r="AG125" i="1"/>
  <c r="AJ125" i="1"/>
  <c r="AP125" i="1"/>
  <c r="AS125" i="1"/>
  <c r="AV125" i="1"/>
  <c r="AY125" i="1"/>
  <c r="BB125" i="1"/>
  <c r="BE125" i="1"/>
  <c r="BH125" i="1"/>
  <c r="B126" i="1"/>
  <c r="AP126" i="1" s="1"/>
  <c r="AM126" i="1"/>
  <c r="BK126" i="1"/>
  <c r="B127" i="1"/>
  <c r="B128" i="1"/>
  <c r="BK128" i="1" s="1"/>
  <c r="AJ128" i="1"/>
  <c r="B129" i="1"/>
  <c r="O129" i="1" s="1"/>
  <c r="I129" i="1"/>
  <c r="L129" i="1"/>
  <c r="R129" i="1"/>
  <c r="U129" i="1"/>
  <c r="X129" i="1"/>
  <c r="AA129" i="1"/>
  <c r="AD129" i="1"/>
  <c r="AG129" i="1"/>
  <c r="AJ129" i="1"/>
  <c r="AP129" i="1"/>
  <c r="AS129" i="1"/>
  <c r="AV129" i="1"/>
  <c r="AY129" i="1"/>
  <c r="BB129" i="1"/>
  <c r="BE129" i="1"/>
  <c r="BH129" i="1"/>
  <c r="B130" i="1"/>
  <c r="I130" i="1" s="1"/>
  <c r="L130" i="1"/>
  <c r="O130" i="1"/>
  <c r="R130" i="1"/>
  <c r="X130" i="1"/>
  <c r="AG130" i="1"/>
  <c r="AJ130" i="1"/>
  <c r="AP130" i="1"/>
  <c r="AV130" i="1"/>
  <c r="AY130" i="1"/>
  <c r="BE130" i="1"/>
  <c r="BK130" i="1"/>
  <c r="B131" i="1"/>
  <c r="AM131" i="1" s="1"/>
  <c r="I131" i="1"/>
  <c r="O131" i="1"/>
  <c r="R131" i="1"/>
  <c r="U131" i="1"/>
  <c r="AG131" i="1"/>
  <c r="AP131" i="1"/>
  <c r="AS131" i="1"/>
  <c r="AV131" i="1"/>
  <c r="BB131" i="1"/>
  <c r="B132" i="1"/>
  <c r="AJ132" i="1" s="1"/>
  <c r="L132" i="1"/>
  <c r="O132" i="1"/>
  <c r="U132" i="1"/>
  <c r="AD132" i="1"/>
  <c r="AM132" i="1"/>
  <c r="AS132" i="1"/>
  <c r="AV132" i="1"/>
  <c r="AY132" i="1"/>
  <c r="BK132" i="1"/>
  <c r="B133" i="1"/>
  <c r="O133" i="1" s="1"/>
  <c r="I133" i="1"/>
  <c r="L133" i="1"/>
  <c r="R133" i="1"/>
  <c r="U133" i="1"/>
  <c r="X133" i="1"/>
  <c r="AA133" i="1"/>
  <c r="AD133" i="1"/>
  <c r="AG133" i="1"/>
  <c r="AJ133" i="1"/>
  <c r="AP133" i="1"/>
  <c r="AS133" i="1"/>
  <c r="AV133" i="1"/>
  <c r="AY133" i="1"/>
  <c r="BB133" i="1"/>
  <c r="BE133" i="1"/>
  <c r="BH133" i="1"/>
  <c r="B134" i="1"/>
  <c r="BH134" i="1"/>
  <c r="B135" i="1"/>
  <c r="BB135" i="1"/>
  <c r="BE135" i="1"/>
  <c r="BK135" i="1"/>
  <c r="B136" i="1"/>
  <c r="AY136" i="1"/>
  <c r="BB136" i="1"/>
  <c r="BH136" i="1"/>
  <c r="BK136" i="1"/>
  <c r="B137" i="1"/>
  <c r="O137" i="1" s="1"/>
  <c r="I137" i="1"/>
  <c r="L137" i="1"/>
  <c r="R137" i="1"/>
  <c r="U137" i="1"/>
  <c r="X137" i="1"/>
  <c r="AA137" i="1"/>
  <c r="AD137" i="1"/>
  <c r="AG137" i="1"/>
  <c r="AJ137" i="1"/>
  <c r="AP137" i="1"/>
  <c r="AS137" i="1"/>
  <c r="AV137" i="1"/>
  <c r="AY137" i="1"/>
  <c r="BB137" i="1"/>
  <c r="BE137" i="1"/>
  <c r="BH137" i="1"/>
  <c r="B138" i="1"/>
  <c r="I138" i="1"/>
  <c r="L138" i="1"/>
  <c r="O138" i="1"/>
  <c r="X138" i="1"/>
  <c r="AA138" i="1"/>
  <c r="AG138" i="1"/>
  <c r="AJ138" i="1"/>
  <c r="AM138" i="1"/>
  <c r="AP138" i="1"/>
  <c r="AV138" i="1"/>
  <c r="BE138" i="1"/>
  <c r="BH138" i="1"/>
  <c r="BK138" i="1"/>
  <c r="B139" i="1"/>
  <c r="I139" i="1"/>
  <c r="O139" i="1"/>
  <c r="AG139" i="1"/>
  <c r="AM139" i="1"/>
  <c r="AP139" i="1"/>
  <c r="AS139" i="1"/>
  <c r="B140" i="1"/>
  <c r="L140" i="1"/>
  <c r="AD140" i="1"/>
  <c r="AJ140" i="1"/>
  <c r="AM140" i="1"/>
  <c r="AS140" i="1"/>
  <c r="BK140" i="1"/>
  <c r="B141" i="1"/>
  <c r="O141" i="1" s="1"/>
  <c r="I141" i="1"/>
  <c r="L141" i="1"/>
  <c r="R141" i="1"/>
  <c r="U141" i="1"/>
  <c r="X141" i="1"/>
  <c r="AA141" i="1"/>
  <c r="AD141" i="1"/>
  <c r="AG141" i="1"/>
  <c r="AJ141" i="1"/>
  <c r="AP141" i="1"/>
  <c r="AS141" i="1"/>
  <c r="AV141" i="1"/>
  <c r="AY141" i="1"/>
  <c r="BB141" i="1"/>
  <c r="BE141" i="1"/>
  <c r="BH141" i="1"/>
  <c r="B142" i="1"/>
  <c r="I142" i="1"/>
  <c r="L142" i="1"/>
  <c r="O142" i="1"/>
  <c r="R142" i="1"/>
  <c r="X142" i="1"/>
  <c r="AA142" i="1"/>
  <c r="AG142" i="1"/>
  <c r="AJ142" i="1"/>
  <c r="AM142" i="1"/>
  <c r="AP142" i="1"/>
  <c r="AV142" i="1"/>
  <c r="AY142" i="1"/>
  <c r="BE142" i="1"/>
  <c r="BH142" i="1"/>
  <c r="BK142" i="1"/>
  <c r="B143" i="1"/>
  <c r="I143" i="1" s="1"/>
  <c r="O143" i="1"/>
  <c r="R143" i="1"/>
  <c r="U143" i="1"/>
  <c r="X143" i="1"/>
  <c r="AG143" i="1"/>
  <c r="AM143" i="1"/>
  <c r="AS143" i="1"/>
  <c r="AV143" i="1"/>
  <c r="BB143" i="1"/>
  <c r="BE143" i="1"/>
  <c r="B144" i="1"/>
  <c r="AM144" i="1" s="1"/>
  <c r="L144" i="1"/>
  <c r="O144" i="1"/>
  <c r="U144" i="1"/>
  <c r="X144" i="1"/>
  <c r="AD144" i="1"/>
  <c r="AJ144" i="1"/>
  <c r="AS144" i="1"/>
  <c r="AV144" i="1"/>
  <c r="AY144" i="1"/>
  <c r="BB144" i="1"/>
  <c r="BK144" i="1"/>
  <c r="B145" i="1"/>
  <c r="O145" i="1" s="1"/>
  <c r="I145" i="1"/>
  <c r="L145" i="1"/>
  <c r="R145" i="1"/>
  <c r="U145" i="1"/>
  <c r="X145" i="1"/>
  <c r="AA145" i="1"/>
  <c r="AD145" i="1"/>
  <c r="AG145" i="1"/>
  <c r="AJ145" i="1"/>
  <c r="AP145" i="1"/>
  <c r="AS145" i="1"/>
  <c r="AV145" i="1"/>
  <c r="AY145" i="1"/>
  <c r="BB145" i="1"/>
  <c r="BE145" i="1"/>
  <c r="BH145" i="1"/>
  <c r="B146" i="1"/>
  <c r="BK146" i="1" s="1"/>
  <c r="I146" i="1"/>
  <c r="BH146" i="1"/>
  <c r="B147" i="1"/>
  <c r="B148" i="1"/>
  <c r="BH148" i="1" s="1"/>
  <c r="BB148" i="1"/>
  <c r="BK148" i="1"/>
  <c r="B149" i="1"/>
  <c r="O149" i="1" s="1"/>
  <c r="I149" i="1"/>
  <c r="L149" i="1"/>
  <c r="R149" i="1"/>
  <c r="U149" i="1"/>
  <c r="X149" i="1"/>
  <c r="AA149" i="1"/>
  <c r="AD149" i="1"/>
  <c r="AG149" i="1"/>
  <c r="AJ149" i="1"/>
  <c r="AP149" i="1"/>
  <c r="AS149" i="1"/>
  <c r="AV149" i="1"/>
  <c r="AY149" i="1"/>
  <c r="BB149" i="1"/>
  <c r="BE149" i="1"/>
  <c r="BH149" i="1"/>
  <c r="B150" i="1"/>
  <c r="AJ150" i="1" s="1"/>
  <c r="I150" i="1"/>
  <c r="L150" i="1"/>
  <c r="O150" i="1"/>
  <c r="R150" i="1"/>
  <c r="AG150" i="1"/>
  <c r="AM150" i="1"/>
  <c r="AP150" i="1"/>
  <c r="AV150" i="1"/>
  <c r="AY150" i="1"/>
  <c r="BH150" i="1"/>
  <c r="B151" i="1"/>
  <c r="I151" i="1"/>
  <c r="L151" i="1"/>
  <c r="AD151" i="1"/>
  <c r="AJ151" i="1"/>
  <c r="AM151" i="1"/>
  <c r="BE151" i="1"/>
  <c r="BH151" i="1"/>
  <c r="BK151" i="1"/>
  <c r="B152" i="1"/>
  <c r="R152" i="1"/>
  <c r="AV152" i="1"/>
  <c r="AY152" i="1"/>
  <c r="BB152" i="1"/>
  <c r="B153" i="1"/>
  <c r="AD153" i="1" s="1"/>
  <c r="I153" i="1"/>
  <c r="L153" i="1"/>
  <c r="R153" i="1"/>
  <c r="AA153" i="1"/>
  <c r="AG153" i="1"/>
  <c r="AJ153" i="1"/>
  <c r="AP153" i="1"/>
  <c r="AS153" i="1"/>
  <c r="BB153" i="1"/>
  <c r="BH153" i="1"/>
  <c r="B154" i="1"/>
  <c r="X154" i="1"/>
  <c r="AA154" i="1"/>
  <c r="AG154" i="1"/>
  <c r="AY154" i="1"/>
  <c r="BB154" i="1"/>
  <c r="BE154" i="1"/>
  <c r="BH154" i="1"/>
  <c r="B155" i="1"/>
  <c r="I155" i="1" s="1"/>
  <c r="L155" i="1"/>
  <c r="O155" i="1"/>
  <c r="R155" i="1"/>
  <c r="U155" i="1"/>
  <c r="AD155" i="1"/>
  <c r="AG155" i="1"/>
  <c r="AM155" i="1"/>
  <c r="AP155" i="1"/>
  <c r="AS155" i="1"/>
  <c r="AV155" i="1"/>
  <c r="BE155" i="1"/>
  <c r="BH155" i="1"/>
  <c r="B156" i="1"/>
  <c r="L156" i="1"/>
  <c r="U156" i="1"/>
  <c r="AD156" i="1"/>
  <c r="AG156" i="1"/>
  <c r="AJ156" i="1"/>
  <c r="AS156" i="1"/>
  <c r="AY156" i="1"/>
  <c r="BB156" i="1"/>
  <c r="BE156" i="1"/>
  <c r="B157" i="1"/>
  <c r="U157" i="1" s="1"/>
  <c r="I157" i="1"/>
  <c r="L157" i="1"/>
  <c r="O157" i="1"/>
  <c r="R157" i="1"/>
  <c r="X157" i="1"/>
  <c r="AA157" i="1"/>
  <c r="AG157" i="1"/>
  <c r="AJ157" i="1"/>
  <c r="AM157" i="1"/>
  <c r="AP157" i="1"/>
  <c r="AV157" i="1"/>
  <c r="AY157" i="1"/>
  <c r="BE157" i="1"/>
  <c r="BH157" i="1"/>
  <c r="BK157" i="1"/>
  <c r="B158" i="1"/>
  <c r="I158" i="1" s="1"/>
  <c r="O158" i="1"/>
  <c r="R158" i="1"/>
  <c r="U158" i="1"/>
  <c r="X158" i="1"/>
  <c r="AM158" i="1"/>
  <c r="AP158" i="1"/>
  <c r="AV158" i="1"/>
  <c r="BB158" i="1"/>
  <c r="BE158" i="1"/>
  <c r="BK158" i="1"/>
  <c r="B159" i="1"/>
  <c r="L159" i="1"/>
  <c r="O159" i="1"/>
  <c r="U159" i="1"/>
  <c r="X159" i="1"/>
  <c r="AA159" i="1"/>
  <c r="AD159" i="1"/>
  <c r="AJ159" i="1"/>
  <c r="AM159" i="1"/>
  <c r="AS159" i="1"/>
  <c r="AV159" i="1"/>
  <c r="AY159" i="1"/>
  <c r="BB159" i="1"/>
  <c r="BH159" i="1"/>
  <c r="BK159" i="1"/>
  <c r="B160" i="1"/>
  <c r="O160" i="1" s="1"/>
  <c r="I160" i="1"/>
  <c r="L160" i="1"/>
  <c r="R160" i="1"/>
  <c r="U160" i="1"/>
  <c r="X160" i="1"/>
  <c r="AA160" i="1"/>
  <c r="AD160" i="1"/>
  <c r="AG160" i="1"/>
  <c r="AJ160" i="1"/>
  <c r="AP160" i="1"/>
  <c r="AS160" i="1"/>
  <c r="AV160" i="1"/>
  <c r="AY160" i="1"/>
  <c r="BB160" i="1"/>
  <c r="BE160" i="1"/>
  <c r="BH160" i="1"/>
  <c r="B161" i="1"/>
  <c r="AG161" i="1" s="1"/>
  <c r="BK161" i="1"/>
  <c r="B162" i="1"/>
  <c r="AD162" i="1"/>
  <c r="BK162" i="1"/>
  <c r="B163" i="1"/>
  <c r="BH163" i="1" s="1"/>
  <c r="AA163" i="1"/>
  <c r="B164" i="1"/>
  <c r="O164" i="1" s="1"/>
  <c r="I164" i="1"/>
  <c r="L164" i="1"/>
  <c r="R164" i="1"/>
  <c r="U164" i="1"/>
  <c r="X164" i="1"/>
  <c r="AA164" i="1"/>
  <c r="AD164" i="1"/>
  <c r="AG164" i="1"/>
  <c r="AJ164" i="1"/>
  <c r="AP164" i="1"/>
  <c r="AS164" i="1"/>
  <c r="AV164" i="1"/>
  <c r="AY164" i="1"/>
  <c r="BB164" i="1"/>
  <c r="BE164" i="1"/>
  <c r="BH164" i="1"/>
  <c r="B165" i="1"/>
  <c r="I165" i="1" s="1"/>
  <c r="L165" i="1"/>
  <c r="O165" i="1"/>
  <c r="R165" i="1"/>
  <c r="X165" i="1"/>
  <c r="AG165" i="1"/>
  <c r="AJ165" i="1"/>
  <c r="AP165" i="1"/>
  <c r="AV165" i="1"/>
  <c r="AY165" i="1"/>
  <c r="BE165" i="1"/>
  <c r="BK165" i="1"/>
  <c r="B166" i="1"/>
  <c r="AM166" i="1" s="1"/>
  <c r="I166" i="1"/>
  <c r="O166" i="1"/>
  <c r="R166" i="1"/>
  <c r="U166" i="1"/>
  <c r="AD166" i="1"/>
  <c r="AG166" i="1"/>
  <c r="AP166" i="1"/>
  <c r="AS166" i="1"/>
  <c r="AV166" i="1"/>
  <c r="BB166" i="1"/>
  <c r="BK166" i="1"/>
  <c r="B167" i="1"/>
  <c r="AJ167" i="1" s="1"/>
  <c r="L167" i="1"/>
  <c r="O167" i="1"/>
  <c r="U167" i="1"/>
  <c r="AD167" i="1"/>
  <c r="AM167" i="1"/>
  <c r="AS167" i="1"/>
  <c r="AV167" i="1"/>
  <c r="AY167" i="1"/>
  <c r="BH167" i="1"/>
  <c r="BK167" i="1"/>
  <c r="B168" i="1"/>
  <c r="O168" i="1" s="1"/>
  <c r="I168" i="1"/>
  <c r="L168" i="1"/>
  <c r="R168" i="1"/>
  <c r="U168" i="1"/>
  <c r="X168" i="1"/>
  <c r="AA168" i="1"/>
  <c r="AD168" i="1"/>
  <c r="AG168" i="1"/>
  <c r="AJ168" i="1"/>
  <c r="AP168" i="1"/>
  <c r="AS168" i="1"/>
  <c r="AV168" i="1"/>
  <c r="AY168" i="1"/>
  <c r="BB168" i="1"/>
  <c r="BE168" i="1"/>
  <c r="BH168" i="1"/>
  <c r="B169" i="1"/>
  <c r="AJ169" i="1"/>
  <c r="BE169" i="1"/>
  <c r="BK169" i="1"/>
  <c r="B170" i="1"/>
  <c r="B171" i="1"/>
  <c r="AD171" i="1"/>
  <c r="AY171" i="1"/>
  <c r="BK171" i="1"/>
  <c r="B172" i="1"/>
  <c r="O172" i="1" s="1"/>
  <c r="I172" i="1"/>
  <c r="L172" i="1"/>
  <c r="R172" i="1"/>
  <c r="U172" i="1"/>
  <c r="X172" i="1"/>
  <c r="AA172" i="1"/>
  <c r="AD172" i="1"/>
  <c r="AG172" i="1"/>
  <c r="AJ172" i="1"/>
  <c r="AP172" i="1"/>
  <c r="AS172" i="1"/>
  <c r="AV172" i="1"/>
  <c r="AY172" i="1"/>
  <c r="BB172" i="1"/>
  <c r="BE172" i="1"/>
  <c r="BH172" i="1"/>
  <c r="B173" i="1"/>
  <c r="I173" i="1"/>
  <c r="L173" i="1"/>
  <c r="O173" i="1"/>
  <c r="X173" i="1"/>
  <c r="AA173" i="1"/>
  <c r="AG173" i="1"/>
  <c r="AJ173" i="1"/>
  <c r="AM173" i="1"/>
  <c r="AP173" i="1"/>
  <c r="AV173" i="1"/>
  <c r="BE173" i="1"/>
  <c r="BH173" i="1"/>
  <c r="BK173" i="1"/>
  <c r="B174" i="1"/>
  <c r="AM174" i="1" s="1"/>
  <c r="I174" i="1"/>
  <c r="O174" i="1"/>
  <c r="AG174" i="1"/>
  <c r="AP174" i="1"/>
  <c r="AS174" i="1"/>
  <c r="B175" i="1"/>
  <c r="AJ175" i="1" s="1"/>
  <c r="L175" i="1"/>
  <c r="AD175" i="1"/>
  <c r="AM175" i="1"/>
  <c r="AS175" i="1"/>
  <c r="BK175" i="1"/>
  <c r="B176" i="1"/>
  <c r="O176" i="1" s="1"/>
  <c r="I176" i="1"/>
  <c r="L176" i="1"/>
  <c r="R176" i="1"/>
  <c r="U176" i="1"/>
  <c r="X176" i="1"/>
  <c r="AA176" i="1"/>
  <c r="AD176" i="1"/>
  <c r="AG176" i="1"/>
  <c r="AJ176" i="1"/>
  <c r="AP176" i="1"/>
  <c r="AS176" i="1"/>
  <c r="AV176" i="1"/>
  <c r="AY176" i="1"/>
  <c r="BB176" i="1"/>
  <c r="BE176" i="1"/>
  <c r="BH176" i="1"/>
  <c r="B177" i="1"/>
  <c r="I177" i="1"/>
  <c r="L177" i="1"/>
  <c r="O177" i="1"/>
  <c r="R177" i="1"/>
  <c r="X177" i="1"/>
  <c r="AA177" i="1"/>
  <c r="AG177" i="1"/>
  <c r="AJ177" i="1"/>
  <c r="AM177" i="1"/>
  <c r="AP177" i="1"/>
  <c r="AV177" i="1"/>
  <c r="AY177" i="1"/>
  <c r="BE177" i="1"/>
  <c r="BH177" i="1"/>
  <c r="BK177" i="1"/>
  <c r="B178" i="1"/>
  <c r="AM178" i="1" s="1"/>
  <c r="O178" i="1"/>
  <c r="R178" i="1"/>
  <c r="U178" i="1"/>
  <c r="X178" i="1"/>
  <c r="AG178" i="1"/>
  <c r="AS178" i="1"/>
  <c r="AV178" i="1"/>
  <c r="BB178" i="1"/>
  <c r="BE178" i="1"/>
  <c r="B179" i="1"/>
  <c r="AJ179" i="1" s="1"/>
  <c r="L179" i="1"/>
  <c r="O179" i="1"/>
  <c r="U179" i="1"/>
  <c r="X179" i="1"/>
  <c r="AD179" i="1"/>
  <c r="AS179" i="1"/>
  <c r="AV179" i="1"/>
  <c r="AY179" i="1"/>
  <c r="BB179" i="1"/>
  <c r="BK179" i="1"/>
  <c r="B180" i="1"/>
  <c r="O180" i="1" s="1"/>
  <c r="I180" i="1"/>
  <c r="L180" i="1"/>
  <c r="R180" i="1"/>
  <c r="U180" i="1"/>
  <c r="X180" i="1"/>
  <c r="AA180" i="1"/>
  <c r="AD180" i="1"/>
  <c r="AG180" i="1"/>
  <c r="AJ180" i="1"/>
  <c r="AP180" i="1"/>
  <c r="AS180" i="1"/>
  <c r="AV180" i="1"/>
  <c r="AY180" i="1"/>
  <c r="BB180" i="1"/>
  <c r="BE180" i="1"/>
  <c r="BH180" i="1"/>
  <c r="B181" i="1"/>
  <c r="AA181" i="1" s="1"/>
  <c r="BB181" i="1"/>
  <c r="BE181" i="1"/>
  <c r="B182" i="1"/>
  <c r="I182" i="1" s="1"/>
  <c r="L182" i="1"/>
  <c r="O182" i="1"/>
  <c r="R182" i="1"/>
  <c r="U182" i="1"/>
  <c r="AD182" i="1"/>
  <c r="AG182" i="1"/>
  <c r="AM182" i="1"/>
  <c r="AP182" i="1"/>
  <c r="AS182" i="1"/>
  <c r="AV182" i="1"/>
  <c r="BE182" i="1"/>
  <c r="BH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D9" i="2"/>
  <c r="B9" i="2" s="1"/>
  <c r="E9" i="2"/>
  <c r="D10" i="2"/>
  <c r="B10" i="2" s="1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B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B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B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B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D16" i="2"/>
  <c r="E16" i="2"/>
  <c r="B16" i="2" s="1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B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B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AN19" i="2"/>
  <c r="D20" i="2"/>
  <c r="E20" i="2"/>
  <c r="B20" i="2" s="1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AM20" i="2"/>
  <c r="AN20" i="2"/>
  <c r="D21" i="2"/>
  <c r="B21" i="2" s="1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B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B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D24" i="2"/>
  <c r="E24" i="2"/>
  <c r="B24" i="2" s="1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AM25" i="2"/>
  <c r="AN25" i="2"/>
  <c r="B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B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AM27" i="2"/>
  <c r="AN27" i="2"/>
  <c r="B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AN29" i="2"/>
  <c r="B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AM30" i="2"/>
  <c r="AN30" i="2"/>
  <c r="B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AM31" i="2"/>
  <c r="AN31" i="2"/>
  <c r="D32" i="2"/>
  <c r="B32" i="2" s="1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AJ32" i="2"/>
  <c r="AK32" i="2"/>
  <c r="AL32" i="2"/>
  <c r="AM32" i="2"/>
  <c r="AN32" i="2"/>
  <c r="D33" i="2"/>
  <c r="B33" i="2" s="1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AK33" i="2"/>
  <c r="AL33" i="2"/>
  <c r="AM33" i="2"/>
  <c r="AN33" i="2"/>
  <c r="B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AK34" i="2"/>
  <c r="AL34" i="2"/>
  <c r="AM34" i="2"/>
  <c r="AN34" i="2"/>
  <c r="B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AI35" i="2"/>
  <c r="AJ35" i="2"/>
  <c r="AK35" i="2"/>
  <c r="AL35" i="2"/>
  <c r="AM35" i="2"/>
  <c r="AN35" i="2"/>
  <c r="D36" i="2"/>
  <c r="B36" i="2" s="1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AI36" i="2"/>
  <c r="AJ36" i="2"/>
  <c r="AK36" i="2"/>
  <c r="AL36" i="2"/>
  <c r="AM36" i="2"/>
  <c r="AN36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AK37" i="2"/>
  <c r="AL37" i="2"/>
  <c r="AM37" i="2"/>
  <c r="AN37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AL38" i="2"/>
  <c r="AM38" i="2"/>
  <c r="AN38" i="2"/>
  <c r="B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AH39" i="2"/>
  <c r="AI39" i="2"/>
  <c r="AJ39" i="2"/>
  <c r="AK39" i="2"/>
  <c r="AL39" i="2"/>
  <c r="AM39" i="2"/>
  <c r="AN39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AH40" i="2"/>
  <c r="AI40" i="2"/>
  <c r="AJ40" i="2"/>
  <c r="AK40" i="2"/>
  <c r="AL40" i="2"/>
  <c r="AM40" i="2"/>
  <c r="AN40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AF41" i="2"/>
  <c r="AG41" i="2"/>
  <c r="AH41" i="2"/>
  <c r="AI41" i="2"/>
  <c r="AJ41" i="2"/>
  <c r="AK41" i="2"/>
  <c r="AL41" i="2"/>
  <c r="AM41" i="2"/>
  <c r="AN41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AK42" i="2"/>
  <c r="AL42" i="2"/>
  <c r="AM42" i="2"/>
  <c r="AN42" i="2"/>
  <c r="B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AF43" i="2"/>
  <c r="AG43" i="2"/>
  <c r="AH43" i="2"/>
  <c r="AI43" i="2"/>
  <c r="AJ43" i="2"/>
  <c r="AK43" i="2"/>
  <c r="AL43" i="2"/>
  <c r="AM43" i="2"/>
  <c r="AN43" i="2"/>
  <c r="B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AI44" i="2"/>
  <c r="AJ44" i="2"/>
  <c r="AK44" i="2"/>
  <c r="AL44" i="2"/>
  <c r="AM44" i="2"/>
  <c r="AN44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AF45" i="2"/>
  <c r="AG45" i="2"/>
  <c r="AH45" i="2"/>
  <c r="AI45" i="2"/>
  <c r="AJ45" i="2"/>
  <c r="AK45" i="2"/>
  <c r="AL45" i="2"/>
  <c r="AM45" i="2"/>
  <c r="AN45" i="2"/>
  <c r="B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AE46" i="2"/>
  <c r="AF46" i="2"/>
  <c r="AG46" i="2"/>
  <c r="AH46" i="2"/>
  <c r="AI46" i="2"/>
  <c r="AJ46" i="2"/>
  <c r="AK46" i="2"/>
  <c r="AL46" i="2"/>
  <c r="AM46" i="2"/>
  <c r="AN46" i="2"/>
  <c r="B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AE47" i="2"/>
  <c r="AF47" i="2"/>
  <c r="AG47" i="2"/>
  <c r="AH47" i="2"/>
  <c r="AI47" i="2"/>
  <c r="AJ47" i="2"/>
  <c r="AK47" i="2"/>
  <c r="AL47" i="2"/>
  <c r="AM47" i="2"/>
  <c r="AN47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AE48" i="2"/>
  <c r="AF48" i="2"/>
  <c r="AG48" i="2"/>
  <c r="AH48" i="2"/>
  <c r="AI48" i="2"/>
  <c r="AJ48" i="2"/>
  <c r="AK48" i="2"/>
  <c r="AL48" i="2"/>
  <c r="AM48" i="2"/>
  <c r="AN48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AE49" i="2"/>
  <c r="AF49" i="2"/>
  <c r="AG49" i="2"/>
  <c r="AH49" i="2"/>
  <c r="AI49" i="2"/>
  <c r="AJ49" i="2"/>
  <c r="AK49" i="2"/>
  <c r="AL49" i="2"/>
  <c r="AM49" i="2"/>
  <c r="AN49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AE50" i="2"/>
  <c r="AF50" i="2"/>
  <c r="AG50" i="2"/>
  <c r="AH50" i="2"/>
  <c r="AI50" i="2"/>
  <c r="AJ50" i="2"/>
  <c r="AK50" i="2"/>
  <c r="AL50" i="2"/>
  <c r="AM50" i="2"/>
  <c r="AN50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C51" i="2"/>
  <c r="AD51" i="2"/>
  <c r="AE51" i="2"/>
  <c r="AF51" i="2"/>
  <c r="AG51" i="2"/>
  <c r="AH51" i="2"/>
  <c r="AI51" i="2"/>
  <c r="AJ51" i="2"/>
  <c r="AK51" i="2"/>
  <c r="AL51" i="2"/>
  <c r="AM51" i="2"/>
  <c r="AN51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AC52" i="2"/>
  <c r="AD52" i="2"/>
  <c r="AE52" i="2"/>
  <c r="AF52" i="2"/>
  <c r="AG52" i="2"/>
  <c r="AH52" i="2"/>
  <c r="AI52" i="2"/>
  <c r="AJ52" i="2"/>
  <c r="AK52" i="2"/>
  <c r="AL52" i="2"/>
  <c r="AM52" i="2"/>
  <c r="AN52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Y53" i="2"/>
  <c r="Z53" i="2"/>
  <c r="AA53" i="2"/>
  <c r="AB53" i="2"/>
  <c r="AC53" i="2"/>
  <c r="AD53" i="2"/>
  <c r="AE53" i="2"/>
  <c r="AF53" i="2"/>
  <c r="AG53" i="2"/>
  <c r="AH53" i="2"/>
  <c r="AI53" i="2"/>
  <c r="AJ53" i="2"/>
  <c r="AK53" i="2"/>
  <c r="AL53" i="2"/>
  <c r="AM53" i="2"/>
  <c r="AN53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Y54" i="2"/>
  <c r="Z54" i="2"/>
  <c r="AA54" i="2"/>
  <c r="AB54" i="2"/>
  <c r="AC54" i="2"/>
  <c r="AD54" i="2"/>
  <c r="AE54" i="2"/>
  <c r="AF54" i="2"/>
  <c r="AG54" i="2"/>
  <c r="AH54" i="2"/>
  <c r="AI54" i="2"/>
  <c r="AJ54" i="2"/>
  <c r="AK54" i="2"/>
  <c r="AL54" i="2"/>
  <c r="AM54" i="2"/>
  <c r="AN54" i="2"/>
  <c r="B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Y55" i="2"/>
  <c r="Z55" i="2"/>
  <c r="AA55" i="2"/>
  <c r="AB55" i="2"/>
  <c r="AC55" i="2"/>
  <c r="AD55" i="2"/>
  <c r="AE55" i="2"/>
  <c r="AF55" i="2"/>
  <c r="AG55" i="2"/>
  <c r="AH55" i="2"/>
  <c r="AI55" i="2"/>
  <c r="AJ55" i="2"/>
  <c r="AK55" i="2"/>
  <c r="AL55" i="2"/>
  <c r="AM55" i="2"/>
  <c r="AN55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AC56" i="2"/>
  <c r="AD56" i="2"/>
  <c r="AE56" i="2"/>
  <c r="AF56" i="2"/>
  <c r="AG56" i="2"/>
  <c r="AH56" i="2"/>
  <c r="AI56" i="2"/>
  <c r="AJ56" i="2"/>
  <c r="AK56" i="2"/>
  <c r="AL56" i="2"/>
  <c r="AM56" i="2"/>
  <c r="AN56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AC57" i="2"/>
  <c r="AD57" i="2"/>
  <c r="AE57" i="2"/>
  <c r="AF57" i="2"/>
  <c r="AG57" i="2"/>
  <c r="AH57" i="2"/>
  <c r="AI57" i="2"/>
  <c r="AJ57" i="2"/>
  <c r="AK57" i="2"/>
  <c r="AL57" i="2"/>
  <c r="AM57" i="2"/>
  <c r="AN57" i="2"/>
  <c r="B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Y58" i="2"/>
  <c r="Z58" i="2"/>
  <c r="AA58" i="2"/>
  <c r="AB58" i="2"/>
  <c r="AC58" i="2"/>
  <c r="AD58" i="2"/>
  <c r="AE58" i="2"/>
  <c r="AF58" i="2"/>
  <c r="AG58" i="2"/>
  <c r="AH58" i="2"/>
  <c r="AI58" i="2"/>
  <c r="AJ58" i="2"/>
  <c r="AK58" i="2"/>
  <c r="AL58" i="2"/>
  <c r="AM58" i="2"/>
  <c r="AN58" i="2"/>
  <c r="B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X59" i="2"/>
  <c r="Y59" i="2"/>
  <c r="Z59" i="2"/>
  <c r="AA59" i="2"/>
  <c r="AB59" i="2"/>
  <c r="AC59" i="2"/>
  <c r="AD59" i="2"/>
  <c r="AE59" i="2"/>
  <c r="AF59" i="2"/>
  <c r="AG59" i="2"/>
  <c r="AH59" i="2"/>
  <c r="AI59" i="2"/>
  <c r="AJ59" i="2"/>
  <c r="AK59" i="2"/>
  <c r="AL59" i="2"/>
  <c r="AM59" i="2"/>
  <c r="AN59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X60" i="2"/>
  <c r="Y60" i="2"/>
  <c r="Z60" i="2"/>
  <c r="AA60" i="2"/>
  <c r="AB60" i="2"/>
  <c r="AC60" i="2"/>
  <c r="AD60" i="2"/>
  <c r="AE60" i="2"/>
  <c r="AF60" i="2"/>
  <c r="AG60" i="2"/>
  <c r="AH60" i="2"/>
  <c r="AI60" i="2"/>
  <c r="AJ60" i="2"/>
  <c r="AK60" i="2"/>
  <c r="AL60" i="2"/>
  <c r="AM60" i="2"/>
  <c r="AN60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C61" i="2"/>
  <c r="AD61" i="2"/>
  <c r="AE61" i="2"/>
  <c r="AF61" i="2"/>
  <c r="AG61" i="2"/>
  <c r="AH61" i="2"/>
  <c r="AI61" i="2"/>
  <c r="AJ61" i="2"/>
  <c r="AK61" i="2"/>
  <c r="AL61" i="2"/>
  <c r="AM61" i="2"/>
  <c r="AN61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AA62" i="2"/>
  <c r="AB62" i="2"/>
  <c r="AC62" i="2"/>
  <c r="AD62" i="2"/>
  <c r="AE62" i="2"/>
  <c r="AF62" i="2"/>
  <c r="AG62" i="2"/>
  <c r="AH62" i="2"/>
  <c r="AI62" i="2"/>
  <c r="AJ62" i="2"/>
  <c r="AK62" i="2"/>
  <c r="AL62" i="2"/>
  <c r="AM62" i="2"/>
  <c r="AN62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AA63" i="2"/>
  <c r="AB63" i="2"/>
  <c r="AC63" i="2"/>
  <c r="AD63" i="2"/>
  <c r="AE63" i="2"/>
  <c r="AF63" i="2"/>
  <c r="AG63" i="2"/>
  <c r="AH63" i="2"/>
  <c r="AI63" i="2"/>
  <c r="AJ63" i="2"/>
  <c r="AK63" i="2"/>
  <c r="AL63" i="2"/>
  <c r="AM63" i="2"/>
  <c r="AN63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X64" i="2"/>
  <c r="Y64" i="2"/>
  <c r="Z64" i="2"/>
  <c r="AA64" i="2"/>
  <c r="AB64" i="2"/>
  <c r="AC64" i="2"/>
  <c r="AD64" i="2"/>
  <c r="AE64" i="2"/>
  <c r="AF64" i="2"/>
  <c r="AG64" i="2"/>
  <c r="AH64" i="2"/>
  <c r="AI64" i="2"/>
  <c r="AJ64" i="2"/>
  <c r="AK64" i="2"/>
  <c r="AL64" i="2"/>
  <c r="AM64" i="2"/>
  <c r="AN64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W65" i="2"/>
  <c r="X65" i="2"/>
  <c r="Y65" i="2"/>
  <c r="Z65" i="2"/>
  <c r="AA65" i="2"/>
  <c r="AB65" i="2"/>
  <c r="AC65" i="2"/>
  <c r="AD65" i="2"/>
  <c r="AE65" i="2"/>
  <c r="AF65" i="2"/>
  <c r="AG65" i="2"/>
  <c r="AH65" i="2"/>
  <c r="AI65" i="2"/>
  <c r="AJ65" i="2"/>
  <c r="AK65" i="2"/>
  <c r="AL65" i="2"/>
  <c r="AM65" i="2"/>
  <c r="AN65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V66" i="2"/>
  <c r="W66" i="2"/>
  <c r="X66" i="2"/>
  <c r="Y66" i="2"/>
  <c r="Z66" i="2"/>
  <c r="AA66" i="2"/>
  <c r="AB66" i="2"/>
  <c r="AC66" i="2"/>
  <c r="AD66" i="2"/>
  <c r="AE66" i="2"/>
  <c r="AF66" i="2"/>
  <c r="AG66" i="2"/>
  <c r="AH66" i="2"/>
  <c r="AI66" i="2"/>
  <c r="AJ66" i="2"/>
  <c r="AK66" i="2"/>
  <c r="AL66" i="2"/>
  <c r="AM66" i="2"/>
  <c r="AN66" i="2"/>
  <c r="B67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/>
  <c r="U67" i="2"/>
  <c r="V67" i="2"/>
  <c r="W67" i="2"/>
  <c r="X67" i="2"/>
  <c r="Y67" i="2"/>
  <c r="Z67" i="2"/>
  <c r="AA67" i="2"/>
  <c r="AB67" i="2"/>
  <c r="AC67" i="2"/>
  <c r="AD67" i="2"/>
  <c r="AE67" i="2"/>
  <c r="AF67" i="2"/>
  <c r="AG67" i="2"/>
  <c r="AH67" i="2"/>
  <c r="AI67" i="2"/>
  <c r="AJ67" i="2"/>
  <c r="AK67" i="2"/>
  <c r="AL67" i="2"/>
  <c r="AM67" i="2"/>
  <c r="AN67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U68" i="2"/>
  <c r="V68" i="2"/>
  <c r="W68" i="2"/>
  <c r="X68" i="2"/>
  <c r="Y68" i="2"/>
  <c r="Z68" i="2"/>
  <c r="AA68" i="2"/>
  <c r="AB68" i="2"/>
  <c r="AC68" i="2"/>
  <c r="AD68" i="2"/>
  <c r="AE68" i="2"/>
  <c r="AF68" i="2"/>
  <c r="AG68" i="2"/>
  <c r="AH68" i="2"/>
  <c r="AI68" i="2"/>
  <c r="AJ68" i="2"/>
  <c r="AK68" i="2"/>
  <c r="AL68" i="2"/>
  <c r="AM68" i="2"/>
  <c r="AN68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U69" i="2"/>
  <c r="V69" i="2"/>
  <c r="W69" i="2"/>
  <c r="X69" i="2"/>
  <c r="Y69" i="2"/>
  <c r="Z69" i="2"/>
  <c r="AA69" i="2"/>
  <c r="AB69" i="2"/>
  <c r="AC69" i="2"/>
  <c r="AD69" i="2"/>
  <c r="AE69" i="2"/>
  <c r="AF69" i="2"/>
  <c r="AG69" i="2"/>
  <c r="AH69" i="2"/>
  <c r="AI69" i="2"/>
  <c r="AJ69" i="2"/>
  <c r="AK69" i="2"/>
  <c r="AL69" i="2"/>
  <c r="AM69" i="2"/>
  <c r="AN69" i="2"/>
  <c r="B70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S70" i="2"/>
  <c r="T70" i="2"/>
  <c r="U70" i="2"/>
  <c r="V70" i="2"/>
  <c r="W70" i="2"/>
  <c r="X70" i="2"/>
  <c r="Y70" i="2"/>
  <c r="Z70" i="2"/>
  <c r="AA70" i="2"/>
  <c r="AB70" i="2"/>
  <c r="AC70" i="2"/>
  <c r="AD70" i="2"/>
  <c r="AE70" i="2"/>
  <c r="AF70" i="2"/>
  <c r="AG70" i="2"/>
  <c r="AH70" i="2"/>
  <c r="AI70" i="2"/>
  <c r="AJ70" i="2"/>
  <c r="AK70" i="2"/>
  <c r="AL70" i="2"/>
  <c r="AM70" i="2"/>
  <c r="AN70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T71" i="2"/>
  <c r="U71" i="2"/>
  <c r="V71" i="2"/>
  <c r="W71" i="2"/>
  <c r="X71" i="2"/>
  <c r="Y71" i="2"/>
  <c r="Z71" i="2"/>
  <c r="AA71" i="2"/>
  <c r="AB71" i="2"/>
  <c r="AC71" i="2"/>
  <c r="AD71" i="2"/>
  <c r="AE71" i="2"/>
  <c r="AF71" i="2"/>
  <c r="AG71" i="2"/>
  <c r="AH71" i="2"/>
  <c r="AI71" i="2"/>
  <c r="AJ71" i="2"/>
  <c r="AK71" i="2"/>
  <c r="AL71" i="2"/>
  <c r="AM71" i="2"/>
  <c r="AN71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S72" i="2"/>
  <c r="T72" i="2"/>
  <c r="U72" i="2"/>
  <c r="V72" i="2"/>
  <c r="W72" i="2"/>
  <c r="X72" i="2"/>
  <c r="Y72" i="2"/>
  <c r="Z72" i="2"/>
  <c r="AA72" i="2"/>
  <c r="AB72" i="2"/>
  <c r="AC72" i="2"/>
  <c r="AD72" i="2"/>
  <c r="AE72" i="2"/>
  <c r="AF72" i="2"/>
  <c r="AG72" i="2"/>
  <c r="AH72" i="2"/>
  <c r="AI72" i="2"/>
  <c r="AJ72" i="2"/>
  <c r="AK72" i="2"/>
  <c r="AL72" i="2"/>
  <c r="AM72" i="2"/>
  <c r="AN72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S73" i="2"/>
  <c r="T73" i="2"/>
  <c r="U73" i="2"/>
  <c r="V73" i="2"/>
  <c r="W73" i="2"/>
  <c r="X73" i="2"/>
  <c r="Y73" i="2"/>
  <c r="Z73" i="2"/>
  <c r="AA73" i="2"/>
  <c r="AB73" i="2"/>
  <c r="AC73" i="2"/>
  <c r="AD73" i="2"/>
  <c r="AE73" i="2"/>
  <c r="AF73" i="2"/>
  <c r="AG73" i="2"/>
  <c r="AH73" i="2"/>
  <c r="AI73" i="2"/>
  <c r="AJ73" i="2"/>
  <c r="AK73" i="2"/>
  <c r="AL73" i="2"/>
  <c r="AM73" i="2"/>
  <c r="AN73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S74" i="2"/>
  <c r="T74" i="2"/>
  <c r="U74" i="2"/>
  <c r="V74" i="2"/>
  <c r="W74" i="2"/>
  <c r="X74" i="2"/>
  <c r="Y74" i="2"/>
  <c r="Z74" i="2"/>
  <c r="AA74" i="2"/>
  <c r="AB74" i="2"/>
  <c r="AC74" i="2"/>
  <c r="AD74" i="2"/>
  <c r="AE74" i="2"/>
  <c r="AF74" i="2"/>
  <c r="AG74" i="2"/>
  <c r="AH74" i="2"/>
  <c r="AI74" i="2"/>
  <c r="AJ74" i="2"/>
  <c r="AK74" i="2"/>
  <c r="AL74" i="2"/>
  <c r="AM74" i="2"/>
  <c r="AN74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S75" i="2"/>
  <c r="T75" i="2"/>
  <c r="U75" i="2"/>
  <c r="V75" i="2"/>
  <c r="W75" i="2"/>
  <c r="X75" i="2"/>
  <c r="Y75" i="2"/>
  <c r="Z75" i="2"/>
  <c r="AA75" i="2"/>
  <c r="AB75" i="2"/>
  <c r="AC75" i="2"/>
  <c r="AD75" i="2"/>
  <c r="AE75" i="2"/>
  <c r="AF75" i="2"/>
  <c r="AG75" i="2"/>
  <c r="AH75" i="2"/>
  <c r="AI75" i="2"/>
  <c r="AJ75" i="2"/>
  <c r="AK75" i="2"/>
  <c r="AL75" i="2"/>
  <c r="AM75" i="2"/>
  <c r="AN75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T76" i="2"/>
  <c r="U76" i="2"/>
  <c r="V76" i="2"/>
  <c r="W76" i="2"/>
  <c r="X76" i="2"/>
  <c r="Y76" i="2"/>
  <c r="Z76" i="2"/>
  <c r="AA76" i="2"/>
  <c r="AB76" i="2"/>
  <c r="AC76" i="2"/>
  <c r="AD76" i="2"/>
  <c r="AE76" i="2"/>
  <c r="AF76" i="2"/>
  <c r="AG76" i="2"/>
  <c r="AH76" i="2"/>
  <c r="AI76" i="2"/>
  <c r="AJ76" i="2"/>
  <c r="AK76" i="2"/>
  <c r="AL76" i="2"/>
  <c r="AM76" i="2"/>
  <c r="AN76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S77" i="2"/>
  <c r="T77" i="2"/>
  <c r="U77" i="2"/>
  <c r="V77" i="2"/>
  <c r="W77" i="2"/>
  <c r="X77" i="2"/>
  <c r="Y77" i="2"/>
  <c r="Z77" i="2"/>
  <c r="AA77" i="2"/>
  <c r="AB77" i="2"/>
  <c r="AC77" i="2"/>
  <c r="AD77" i="2"/>
  <c r="AE77" i="2"/>
  <c r="AF77" i="2"/>
  <c r="AG77" i="2"/>
  <c r="AH77" i="2"/>
  <c r="AI77" i="2"/>
  <c r="AJ77" i="2"/>
  <c r="AK77" i="2"/>
  <c r="AL77" i="2"/>
  <c r="AM77" i="2"/>
  <c r="AN77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S78" i="2"/>
  <c r="T78" i="2"/>
  <c r="U78" i="2"/>
  <c r="V78" i="2"/>
  <c r="W78" i="2"/>
  <c r="X78" i="2"/>
  <c r="Y78" i="2"/>
  <c r="Z78" i="2"/>
  <c r="AA78" i="2"/>
  <c r="AB78" i="2"/>
  <c r="AC78" i="2"/>
  <c r="AD78" i="2"/>
  <c r="AE78" i="2"/>
  <c r="AF78" i="2"/>
  <c r="AG78" i="2"/>
  <c r="AH78" i="2"/>
  <c r="AI78" i="2"/>
  <c r="AJ78" i="2"/>
  <c r="AK78" i="2"/>
  <c r="AL78" i="2"/>
  <c r="AM78" i="2"/>
  <c r="AN78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S79" i="2"/>
  <c r="T79" i="2"/>
  <c r="U79" i="2"/>
  <c r="V79" i="2"/>
  <c r="W79" i="2"/>
  <c r="X79" i="2"/>
  <c r="Y79" i="2"/>
  <c r="Z79" i="2"/>
  <c r="AA79" i="2"/>
  <c r="AB79" i="2"/>
  <c r="AC79" i="2"/>
  <c r="AD79" i="2"/>
  <c r="AE79" i="2"/>
  <c r="AF79" i="2"/>
  <c r="AG79" i="2"/>
  <c r="AH79" i="2"/>
  <c r="AI79" i="2"/>
  <c r="AJ79" i="2"/>
  <c r="AK79" i="2"/>
  <c r="AL79" i="2"/>
  <c r="AM79" i="2"/>
  <c r="AN79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S80" i="2"/>
  <c r="T80" i="2"/>
  <c r="U80" i="2"/>
  <c r="V80" i="2"/>
  <c r="W80" i="2"/>
  <c r="X80" i="2"/>
  <c r="Y80" i="2"/>
  <c r="Z80" i="2"/>
  <c r="AA80" i="2"/>
  <c r="AB80" i="2"/>
  <c r="AC80" i="2"/>
  <c r="AD80" i="2"/>
  <c r="AE80" i="2"/>
  <c r="AF80" i="2"/>
  <c r="AG80" i="2"/>
  <c r="AH80" i="2"/>
  <c r="AI80" i="2"/>
  <c r="AJ80" i="2"/>
  <c r="AK80" i="2"/>
  <c r="AL80" i="2"/>
  <c r="AM80" i="2"/>
  <c r="AN80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S81" i="2"/>
  <c r="T81" i="2"/>
  <c r="U81" i="2"/>
  <c r="V81" i="2"/>
  <c r="W81" i="2"/>
  <c r="X81" i="2"/>
  <c r="Y81" i="2"/>
  <c r="Z81" i="2"/>
  <c r="AA81" i="2"/>
  <c r="AB81" i="2"/>
  <c r="AC81" i="2"/>
  <c r="AD81" i="2"/>
  <c r="AE81" i="2"/>
  <c r="AF81" i="2"/>
  <c r="AG81" i="2"/>
  <c r="AH81" i="2"/>
  <c r="AI81" i="2"/>
  <c r="AJ81" i="2"/>
  <c r="AK81" i="2"/>
  <c r="AL81" i="2"/>
  <c r="AM81" i="2"/>
  <c r="AN81" i="2"/>
  <c r="B82" i="2"/>
  <c r="D82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S82" i="2"/>
  <c r="T82" i="2"/>
  <c r="U82" i="2"/>
  <c r="V82" i="2"/>
  <c r="W82" i="2"/>
  <c r="X82" i="2"/>
  <c r="Y82" i="2"/>
  <c r="Z82" i="2"/>
  <c r="AA82" i="2"/>
  <c r="AB82" i="2"/>
  <c r="AC82" i="2"/>
  <c r="AD82" i="2"/>
  <c r="AE82" i="2"/>
  <c r="AF82" i="2"/>
  <c r="AG82" i="2"/>
  <c r="AH82" i="2"/>
  <c r="AI82" i="2"/>
  <c r="AJ82" i="2"/>
  <c r="AK82" i="2"/>
  <c r="AL82" i="2"/>
  <c r="AM82" i="2"/>
  <c r="AN82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R83" i="2"/>
  <c r="S83" i="2"/>
  <c r="T83" i="2"/>
  <c r="U83" i="2"/>
  <c r="V83" i="2"/>
  <c r="W83" i="2"/>
  <c r="X83" i="2"/>
  <c r="Y83" i="2"/>
  <c r="Z83" i="2"/>
  <c r="AA83" i="2"/>
  <c r="AB83" i="2"/>
  <c r="AC83" i="2"/>
  <c r="AD83" i="2"/>
  <c r="AE83" i="2"/>
  <c r="AF83" i="2"/>
  <c r="AG83" i="2"/>
  <c r="AH83" i="2"/>
  <c r="AI83" i="2"/>
  <c r="AJ83" i="2"/>
  <c r="AK83" i="2"/>
  <c r="AL83" i="2"/>
  <c r="AM83" i="2"/>
  <c r="AN83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R84" i="2"/>
  <c r="S84" i="2"/>
  <c r="T84" i="2"/>
  <c r="U84" i="2"/>
  <c r="V84" i="2"/>
  <c r="W84" i="2"/>
  <c r="X84" i="2"/>
  <c r="Y84" i="2"/>
  <c r="Z84" i="2"/>
  <c r="AA84" i="2"/>
  <c r="AB84" i="2"/>
  <c r="AC84" i="2"/>
  <c r="AD84" i="2"/>
  <c r="AE84" i="2"/>
  <c r="AF84" i="2"/>
  <c r="AG84" i="2"/>
  <c r="AH84" i="2"/>
  <c r="AI84" i="2"/>
  <c r="AJ84" i="2"/>
  <c r="AK84" i="2"/>
  <c r="AL84" i="2"/>
  <c r="AM84" i="2"/>
  <c r="AN84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R85" i="2"/>
  <c r="S85" i="2"/>
  <c r="T85" i="2"/>
  <c r="U85" i="2"/>
  <c r="V85" i="2"/>
  <c r="W85" i="2"/>
  <c r="X85" i="2"/>
  <c r="Y85" i="2"/>
  <c r="Z85" i="2"/>
  <c r="AA85" i="2"/>
  <c r="AB85" i="2"/>
  <c r="AC85" i="2"/>
  <c r="AD85" i="2"/>
  <c r="AE85" i="2"/>
  <c r="AF85" i="2"/>
  <c r="AG85" i="2"/>
  <c r="AH85" i="2"/>
  <c r="AI85" i="2"/>
  <c r="AJ85" i="2"/>
  <c r="AK85" i="2"/>
  <c r="AL85" i="2"/>
  <c r="AM85" i="2"/>
  <c r="AN85" i="2"/>
  <c r="E86" i="2"/>
  <c r="F86" i="2"/>
  <c r="G86" i="2"/>
  <c r="H86" i="2"/>
  <c r="I86" i="2"/>
  <c r="J86" i="2"/>
  <c r="K86" i="2"/>
  <c r="L86" i="2"/>
  <c r="M86" i="2"/>
  <c r="N86" i="2"/>
  <c r="O86" i="2"/>
  <c r="P86" i="2"/>
  <c r="Q86" i="2"/>
  <c r="R86" i="2"/>
  <c r="S86" i="2"/>
  <c r="T86" i="2"/>
  <c r="U86" i="2"/>
  <c r="V86" i="2"/>
  <c r="W86" i="2"/>
  <c r="X86" i="2"/>
  <c r="Y86" i="2"/>
  <c r="Z86" i="2"/>
  <c r="AA86" i="2"/>
  <c r="AB86" i="2"/>
  <c r="AC86" i="2"/>
  <c r="AD86" i="2"/>
  <c r="AE86" i="2"/>
  <c r="AF86" i="2"/>
  <c r="AG86" i="2"/>
  <c r="AH86" i="2"/>
  <c r="AI86" i="2"/>
  <c r="AJ86" i="2"/>
  <c r="AK86" i="2"/>
  <c r="AL86" i="2"/>
  <c r="AM86" i="2"/>
  <c r="AN86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R87" i="2"/>
  <c r="S87" i="2"/>
  <c r="T87" i="2"/>
  <c r="U87" i="2"/>
  <c r="V87" i="2"/>
  <c r="W87" i="2"/>
  <c r="X87" i="2"/>
  <c r="Y87" i="2"/>
  <c r="Z87" i="2"/>
  <c r="AA87" i="2"/>
  <c r="AB87" i="2"/>
  <c r="AC87" i="2"/>
  <c r="AD87" i="2"/>
  <c r="AE87" i="2"/>
  <c r="AF87" i="2"/>
  <c r="AG87" i="2"/>
  <c r="AH87" i="2"/>
  <c r="AI87" i="2"/>
  <c r="AJ87" i="2"/>
  <c r="AK87" i="2"/>
  <c r="AL87" i="2"/>
  <c r="AM87" i="2"/>
  <c r="AN87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R88" i="2"/>
  <c r="S88" i="2"/>
  <c r="T88" i="2"/>
  <c r="U88" i="2"/>
  <c r="V88" i="2"/>
  <c r="W88" i="2"/>
  <c r="X88" i="2"/>
  <c r="Y88" i="2"/>
  <c r="Z88" i="2"/>
  <c r="AA88" i="2"/>
  <c r="AB88" i="2"/>
  <c r="AC88" i="2"/>
  <c r="AD88" i="2"/>
  <c r="AE88" i="2"/>
  <c r="AF88" i="2"/>
  <c r="AG88" i="2"/>
  <c r="AH88" i="2"/>
  <c r="AI88" i="2"/>
  <c r="AJ88" i="2"/>
  <c r="AK88" i="2"/>
  <c r="AL88" i="2"/>
  <c r="AM88" i="2"/>
  <c r="AN88" i="2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R89" i="2"/>
  <c r="S89" i="2"/>
  <c r="T89" i="2"/>
  <c r="U89" i="2"/>
  <c r="V89" i="2"/>
  <c r="W89" i="2"/>
  <c r="X89" i="2"/>
  <c r="Y89" i="2"/>
  <c r="Z89" i="2"/>
  <c r="AA89" i="2"/>
  <c r="AB89" i="2"/>
  <c r="AC89" i="2"/>
  <c r="AD89" i="2"/>
  <c r="AE89" i="2"/>
  <c r="AF89" i="2"/>
  <c r="AG89" i="2"/>
  <c r="AH89" i="2"/>
  <c r="AI89" i="2"/>
  <c r="AJ89" i="2"/>
  <c r="AK89" i="2"/>
  <c r="AL89" i="2"/>
  <c r="AM89" i="2"/>
  <c r="AN89" i="2"/>
  <c r="E90" i="2"/>
  <c r="F90" i="2"/>
  <c r="G90" i="2"/>
  <c r="H90" i="2"/>
  <c r="I90" i="2"/>
  <c r="J90" i="2"/>
  <c r="K90" i="2"/>
  <c r="L90" i="2"/>
  <c r="M90" i="2"/>
  <c r="N90" i="2"/>
  <c r="O90" i="2"/>
  <c r="P90" i="2"/>
  <c r="Q90" i="2"/>
  <c r="R90" i="2"/>
  <c r="S90" i="2"/>
  <c r="T90" i="2"/>
  <c r="U90" i="2"/>
  <c r="V90" i="2"/>
  <c r="W90" i="2"/>
  <c r="X90" i="2"/>
  <c r="Y90" i="2"/>
  <c r="Z90" i="2"/>
  <c r="AA90" i="2"/>
  <c r="AB90" i="2"/>
  <c r="AC90" i="2"/>
  <c r="AD90" i="2"/>
  <c r="AE90" i="2"/>
  <c r="AF90" i="2"/>
  <c r="AG90" i="2"/>
  <c r="AH90" i="2"/>
  <c r="AI90" i="2"/>
  <c r="AJ90" i="2"/>
  <c r="AK90" i="2"/>
  <c r="AL90" i="2"/>
  <c r="AM90" i="2"/>
  <c r="AN90" i="2"/>
  <c r="E91" i="2"/>
  <c r="F91" i="2"/>
  <c r="G91" i="2"/>
  <c r="H91" i="2"/>
  <c r="I91" i="2"/>
  <c r="J91" i="2"/>
  <c r="K91" i="2"/>
  <c r="L91" i="2"/>
  <c r="M91" i="2"/>
  <c r="N91" i="2"/>
  <c r="O91" i="2"/>
  <c r="P91" i="2"/>
  <c r="Q91" i="2"/>
  <c r="R91" i="2"/>
  <c r="S91" i="2"/>
  <c r="T91" i="2"/>
  <c r="U91" i="2"/>
  <c r="V91" i="2"/>
  <c r="W91" i="2"/>
  <c r="X91" i="2"/>
  <c r="Y91" i="2"/>
  <c r="Z91" i="2"/>
  <c r="AA91" i="2"/>
  <c r="AB91" i="2"/>
  <c r="AC91" i="2"/>
  <c r="AD91" i="2"/>
  <c r="AE91" i="2"/>
  <c r="AF91" i="2"/>
  <c r="AG91" i="2"/>
  <c r="AH91" i="2"/>
  <c r="AI91" i="2"/>
  <c r="AJ91" i="2"/>
  <c r="AK91" i="2"/>
  <c r="AL91" i="2"/>
  <c r="AM91" i="2"/>
  <c r="AN91" i="2"/>
  <c r="E92" i="2"/>
  <c r="F92" i="2"/>
  <c r="G92" i="2"/>
  <c r="H92" i="2"/>
  <c r="I92" i="2"/>
  <c r="J92" i="2"/>
  <c r="K92" i="2"/>
  <c r="L92" i="2"/>
  <c r="M92" i="2"/>
  <c r="N92" i="2"/>
  <c r="O92" i="2"/>
  <c r="P92" i="2"/>
  <c r="Q92" i="2"/>
  <c r="R92" i="2"/>
  <c r="S92" i="2"/>
  <c r="T92" i="2"/>
  <c r="U92" i="2"/>
  <c r="V92" i="2"/>
  <c r="W92" i="2"/>
  <c r="X92" i="2"/>
  <c r="Y92" i="2"/>
  <c r="Z92" i="2"/>
  <c r="AA92" i="2"/>
  <c r="AB92" i="2"/>
  <c r="AC92" i="2"/>
  <c r="AD92" i="2"/>
  <c r="AE92" i="2"/>
  <c r="AF92" i="2"/>
  <c r="AG92" i="2"/>
  <c r="AH92" i="2"/>
  <c r="AI92" i="2"/>
  <c r="AJ92" i="2"/>
  <c r="AK92" i="2"/>
  <c r="AL92" i="2"/>
  <c r="AM92" i="2"/>
  <c r="AN92" i="2"/>
  <c r="E93" i="2"/>
  <c r="F93" i="2"/>
  <c r="G93" i="2"/>
  <c r="H93" i="2"/>
  <c r="I93" i="2"/>
  <c r="J93" i="2"/>
  <c r="K93" i="2"/>
  <c r="L93" i="2"/>
  <c r="M93" i="2"/>
  <c r="N93" i="2"/>
  <c r="O93" i="2"/>
  <c r="P93" i="2"/>
  <c r="Q93" i="2"/>
  <c r="R93" i="2"/>
  <c r="S93" i="2"/>
  <c r="T93" i="2"/>
  <c r="U93" i="2"/>
  <c r="V93" i="2"/>
  <c r="W93" i="2"/>
  <c r="X93" i="2"/>
  <c r="Y93" i="2"/>
  <c r="Z93" i="2"/>
  <c r="AA93" i="2"/>
  <c r="AB93" i="2"/>
  <c r="AC93" i="2"/>
  <c r="AD93" i="2"/>
  <c r="AE93" i="2"/>
  <c r="AF93" i="2"/>
  <c r="AG93" i="2"/>
  <c r="AH93" i="2"/>
  <c r="AI93" i="2"/>
  <c r="AJ93" i="2"/>
  <c r="AK93" i="2"/>
  <c r="AL93" i="2"/>
  <c r="AM93" i="2"/>
  <c r="AN93" i="2"/>
  <c r="B94" i="2"/>
  <c r="D94" i="2"/>
  <c r="E94" i="2"/>
  <c r="F94" i="2"/>
  <c r="G94" i="2"/>
  <c r="H94" i="2"/>
  <c r="I94" i="2"/>
  <c r="J94" i="2"/>
  <c r="K94" i="2"/>
  <c r="L94" i="2"/>
  <c r="M94" i="2"/>
  <c r="N94" i="2"/>
  <c r="O94" i="2"/>
  <c r="P94" i="2"/>
  <c r="Q94" i="2"/>
  <c r="R94" i="2"/>
  <c r="S94" i="2"/>
  <c r="T94" i="2"/>
  <c r="U94" i="2"/>
  <c r="V94" i="2"/>
  <c r="W94" i="2"/>
  <c r="X94" i="2"/>
  <c r="Y94" i="2"/>
  <c r="Z94" i="2"/>
  <c r="AA94" i="2"/>
  <c r="AB94" i="2"/>
  <c r="AC94" i="2"/>
  <c r="AD94" i="2"/>
  <c r="AE94" i="2"/>
  <c r="AF94" i="2"/>
  <c r="AG94" i="2"/>
  <c r="AH94" i="2"/>
  <c r="AI94" i="2"/>
  <c r="AJ94" i="2"/>
  <c r="AK94" i="2"/>
  <c r="AL94" i="2"/>
  <c r="AM94" i="2"/>
  <c r="AN94" i="2"/>
  <c r="E95" i="2"/>
  <c r="F95" i="2"/>
  <c r="G95" i="2"/>
  <c r="H95" i="2"/>
  <c r="I95" i="2"/>
  <c r="J95" i="2"/>
  <c r="K95" i="2"/>
  <c r="L95" i="2"/>
  <c r="M95" i="2"/>
  <c r="N95" i="2"/>
  <c r="O95" i="2"/>
  <c r="P95" i="2"/>
  <c r="Q95" i="2"/>
  <c r="R95" i="2"/>
  <c r="S95" i="2"/>
  <c r="T95" i="2"/>
  <c r="U95" i="2"/>
  <c r="V95" i="2"/>
  <c r="W95" i="2"/>
  <c r="X95" i="2"/>
  <c r="Y95" i="2"/>
  <c r="Z95" i="2"/>
  <c r="AA95" i="2"/>
  <c r="AB95" i="2"/>
  <c r="AC95" i="2"/>
  <c r="AD95" i="2"/>
  <c r="AE95" i="2"/>
  <c r="AF95" i="2"/>
  <c r="AG95" i="2"/>
  <c r="AH95" i="2"/>
  <c r="AI95" i="2"/>
  <c r="AJ95" i="2"/>
  <c r="AK95" i="2"/>
  <c r="AL95" i="2"/>
  <c r="AM95" i="2"/>
  <c r="AN95" i="2"/>
  <c r="E96" i="2"/>
  <c r="F96" i="2"/>
  <c r="G96" i="2"/>
  <c r="H96" i="2"/>
  <c r="I96" i="2"/>
  <c r="J96" i="2"/>
  <c r="K96" i="2"/>
  <c r="L96" i="2"/>
  <c r="M96" i="2"/>
  <c r="N96" i="2"/>
  <c r="O96" i="2"/>
  <c r="P96" i="2"/>
  <c r="Q96" i="2"/>
  <c r="R96" i="2"/>
  <c r="S96" i="2"/>
  <c r="T96" i="2"/>
  <c r="U96" i="2"/>
  <c r="V96" i="2"/>
  <c r="W96" i="2"/>
  <c r="X96" i="2"/>
  <c r="Y96" i="2"/>
  <c r="Z96" i="2"/>
  <c r="AA96" i="2"/>
  <c r="AB96" i="2"/>
  <c r="AC96" i="2"/>
  <c r="AD96" i="2"/>
  <c r="AE96" i="2"/>
  <c r="AF96" i="2"/>
  <c r="AG96" i="2"/>
  <c r="AH96" i="2"/>
  <c r="AI96" i="2"/>
  <c r="AJ96" i="2"/>
  <c r="AK96" i="2"/>
  <c r="AL96" i="2"/>
  <c r="AM96" i="2"/>
  <c r="AN96" i="2"/>
  <c r="E97" i="2"/>
  <c r="F97" i="2"/>
  <c r="G97" i="2"/>
  <c r="H97" i="2"/>
  <c r="I97" i="2"/>
  <c r="J97" i="2"/>
  <c r="K97" i="2"/>
  <c r="L97" i="2"/>
  <c r="M97" i="2"/>
  <c r="N97" i="2"/>
  <c r="O97" i="2"/>
  <c r="P97" i="2"/>
  <c r="Q97" i="2"/>
  <c r="R97" i="2"/>
  <c r="S97" i="2"/>
  <c r="T97" i="2"/>
  <c r="U97" i="2"/>
  <c r="V97" i="2"/>
  <c r="W97" i="2"/>
  <c r="X97" i="2"/>
  <c r="Y97" i="2"/>
  <c r="Z97" i="2"/>
  <c r="AA97" i="2"/>
  <c r="AB97" i="2"/>
  <c r="AC97" i="2"/>
  <c r="AD97" i="2"/>
  <c r="AE97" i="2"/>
  <c r="AF97" i="2"/>
  <c r="AG97" i="2"/>
  <c r="AH97" i="2"/>
  <c r="AI97" i="2"/>
  <c r="AJ97" i="2"/>
  <c r="AK97" i="2"/>
  <c r="AL97" i="2"/>
  <c r="AM97" i="2"/>
  <c r="AN97" i="2"/>
  <c r="E98" i="2"/>
  <c r="F98" i="2"/>
  <c r="G98" i="2"/>
  <c r="H98" i="2"/>
  <c r="I98" i="2"/>
  <c r="J98" i="2"/>
  <c r="K98" i="2"/>
  <c r="L98" i="2"/>
  <c r="M98" i="2"/>
  <c r="N98" i="2"/>
  <c r="O98" i="2"/>
  <c r="P98" i="2"/>
  <c r="Q98" i="2"/>
  <c r="R98" i="2"/>
  <c r="S98" i="2"/>
  <c r="T98" i="2"/>
  <c r="U98" i="2"/>
  <c r="V98" i="2"/>
  <c r="W98" i="2"/>
  <c r="X98" i="2"/>
  <c r="Y98" i="2"/>
  <c r="Z98" i="2"/>
  <c r="AA98" i="2"/>
  <c r="AB98" i="2"/>
  <c r="AC98" i="2"/>
  <c r="AD98" i="2"/>
  <c r="AE98" i="2"/>
  <c r="AF98" i="2"/>
  <c r="AG98" i="2"/>
  <c r="AH98" i="2"/>
  <c r="AI98" i="2"/>
  <c r="AJ98" i="2"/>
  <c r="AK98" i="2"/>
  <c r="AL98" i="2"/>
  <c r="AM98" i="2"/>
  <c r="AN98" i="2"/>
  <c r="E99" i="2"/>
  <c r="F99" i="2"/>
  <c r="G99" i="2"/>
  <c r="H99" i="2"/>
  <c r="I99" i="2"/>
  <c r="J99" i="2"/>
  <c r="K99" i="2"/>
  <c r="L99" i="2"/>
  <c r="M99" i="2"/>
  <c r="N99" i="2"/>
  <c r="O99" i="2"/>
  <c r="P99" i="2"/>
  <c r="Q99" i="2"/>
  <c r="R99" i="2"/>
  <c r="S99" i="2"/>
  <c r="T99" i="2"/>
  <c r="U99" i="2"/>
  <c r="V99" i="2"/>
  <c r="W99" i="2"/>
  <c r="X99" i="2"/>
  <c r="Y99" i="2"/>
  <c r="Z99" i="2"/>
  <c r="AA99" i="2"/>
  <c r="AB99" i="2"/>
  <c r="AC99" i="2"/>
  <c r="AD99" i="2"/>
  <c r="AE99" i="2"/>
  <c r="AF99" i="2"/>
  <c r="AG99" i="2"/>
  <c r="AH99" i="2"/>
  <c r="AI99" i="2"/>
  <c r="AJ99" i="2"/>
  <c r="AK99" i="2"/>
  <c r="AL99" i="2"/>
  <c r="AM99" i="2"/>
  <c r="AN99" i="2"/>
  <c r="E100" i="2"/>
  <c r="F100" i="2"/>
  <c r="G100" i="2"/>
  <c r="H100" i="2"/>
  <c r="I100" i="2"/>
  <c r="J100" i="2"/>
  <c r="K100" i="2"/>
  <c r="L100" i="2"/>
  <c r="M100" i="2"/>
  <c r="N100" i="2"/>
  <c r="O100" i="2"/>
  <c r="P100" i="2"/>
  <c r="Q100" i="2"/>
  <c r="R100" i="2"/>
  <c r="S100" i="2"/>
  <c r="T100" i="2"/>
  <c r="U100" i="2"/>
  <c r="V100" i="2"/>
  <c r="W100" i="2"/>
  <c r="X100" i="2"/>
  <c r="Y100" i="2"/>
  <c r="Z100" i="2"/>
  <c r="AA100" i="2"/>
  <c r="AB100" i="2"/>
  <c r="AC100" i="2"/>
  <c r="AD100" i="2"/>
  <c r="AE100" i="2"/>
  <c r="AF100" i="2"/>
  <c r="AG100" i="2"/>
  <c r="AH100" i="2"/>
  <c r="AI100" i="2"/>
  <c r="AJ100" i="2"/>
  <c r="AK100" i="2"/>
  <c r="AL100" i="2"/>
  <c r="AM100" i="2"/>
  <c r="AN100" i="2"/>
  <c r="E101" i="2"/>
  <c r="F101" i="2"/>
  <c r="G101" i="2"/>
  <c r="H101" i="2"/>
  <c r="I101" i="2"/>
  <c r="J101" i="2"/>
  <c r="K101" i="2"/>
  <c r="L101" i="2"/>
  <c r="M101" i="2"/>
  <c r="N101" i="2"/>
  <c r="O101" i="2"/>
  <c r="P101" i="2"/>
  <c r="Q101" i="2"/>
  <c r="R101" i="2"/>
  <c r="S101" i="2"/>
  <c r="T101" i="2"/>
  <c r="U101" i="2"/>
  <c r="V101" i="2"/>
  <c r="W101" i="2"/>
  <c r="X101" i="2"/>
  <c r="Y101" i="2"/>
  <c r="Z101" i="2"/>
  <c r="AA101" i="2"/>
  <c r="AB101" i="2"/>
  <c r="AC101" i="2"/>
  <c r="AD101" i="2"/>
  <c r="AE101" i="2"/>
  <c r="AF101" i="2"/>
  <c r="AG101" i="2"/>
  <c r="AH101" i="2"/>
  <c r="AI101" i="2"/>
  <c r="AJ101" i="2"/>
  <c r="AK101" i="2"/>
  <c r="AL101" i="2"/>
  <c r="AM101" i="2"/>
  <c r="AN101" i="2"/>
  <c r="E102" i="2"/>
  <c r="F102" i="2"/>
  <c r="G102" i="2"/>
  <c r="H102" i="2"/>
  <c r="I102" i="2"/>
  <c r="J102" i="2"/>
  <c r="K102" i="2"/>
  <c r="L102" i="2"/>
  <c r="M102" i="2"/>
  <c r="N102" i="2"/>
  <c r="O102" i="2"/>
  <c r="P102" i="2"/>
  <c r="Q102" i="2"/>
  <c r="R102" i="2"/>
  <c r="S102" i="2"/>
  <c r="T102" i="2"/>
  <c r="U102" i="2"/>
  <c r="V102" i="2"/>
  <c r="W102" i="2"/>
  <c r="X102" i="2"/>
  <c r="Y102" i="2"/>
  <c r="Z102" i="2"/>
  <c r="AA102" i="2"/>
  <c r="AB102" i="2"/>
  <c r="AC102" i="2"/>
  <c r="AD102" i="2"/>
  <c r="AE102" i="2"/>
  <c r="AF102" i="2"/>
  <c r="AG102" i="2"/>
  <c r="AH102" i="2"/>
  <c r="AI102" i="2"/>
  <c r="AJ102" i="2"/>
  <c r="AK102" i="2"/>
  <c r="AL102" i="2"/>
  <c r="AM102" i="2"/>
  <c r="AN102" i="2"/>
  <c r="E103" i="2"/>
  <c r="F103" i="2"/>
  <c r="G103" i="2"/>
  <c r="H103" i="2"/>
  <c r="I103" i="2"/>
  <c r="J103" i="2"/>
  <c r="K103" i="2"/>
  <c r="L103" i="2"/>
  <c r="M103" i="2"/>
  <c r="N103" i="2"/>
  <c r="O103" i="2"/>
  <c r="P103" i="2"/>
  <c r="Q103" i="2"/>
  <c r="R103" i="2"/>
  <c r="S103" i="2"/>
  <c r="T103" i="2"/>
  <c r="U103" i="2"/>
  <c r="V103" i="2"/>
  <c r="W103" i="2"/>
  <c r="X103" i="2"/>
  <c r="Y103" i="2"/>
  <c r="Z103" i="2"/>
  <c r="AA103" i="2"/>
  <c r="AB103" i="2"/>
  <c r="AC103" i="2"/>
  <c r="AD103" i="2"/>
  <c r="AE103" i="2"/>
  <c r="AF103" i="2"/>
  <c r="AG103" i="2"/>
  <c r="AH103" i="2"/>
  <c r="AI103" i="2"/>
  <c r="AJ103" i="2"/>
  <c r="AK103" i="2"/>
  <c r="AL103" i="2"/>
  <c r="AM103" i="2"/>
  <c r="AN103" i="2"/>
  <c r="E104" i="2"/>
  <c r="F104" i="2"/>
  <c r="G104" i="2"/>
  <c r="H104" i="2"/>
  <c r="I104" i="2"/>
  <c r="J104" i="2"/>
  <c r="K104" i="2"/>
  <c r="L104" i="2"/>
  <c r="M104" i="2"/>
  <c r="N104" i="2"/>
  <c r="O104" i="2"/>
  <c r="P104" i="2"/>
  <c r="Q104" i="2"/>
  <c r="R104" i="2"/>
  <c r="S104" i="2"/>
  <c r="T104" i="2"/>
  <c r="U104" i="2"/>
  <c r="V104" i="2"/>
  <c r="W104" i="2"/>
  <c r="X104" i="2"/>
  <c r="Y104" i="2"/>
  <c r="Z104" i="2"/>
  <c r="AA104" i="2"/>
  <c r="AB104" i="2"/>
  <c r="AC104" i="2"/>
  <c r="AD104" i="2"/>
  <c r="AE104" i="2"/>
  <c r="AF104" i="2"/>
  <c r="AG104" i="2"/>
  <c r="AH104" i="2"/>
  <c r="AI104" i="2"/>
  <c r="AJ104" i="2"/>
  <c r="AK104" i="2"/>
  <c r="AL104" i="2"/>
  <c r="AM104" i="2"/>
  <c r="AN104" i="2"/>
  <c r="E105" i="2"/>
  <c r="F105" i="2"/>
  <c r="G105" i="2"/>
  <c r="H105" i="2"/>
  <c r="I105" i="2"/>
  <c r="J105" i="2"/>
  <c r="K105" i="2"/>
  <c r="L105" i="2"/>
  <c r="M105" i="2"/>
  <c r="N105" i="2"/>
  <c r="O105" i="2"/>
  <c r="P105" i="2"/>
  <c r="Q105" i="2"/>
  <c r="R105" i="2"/>
  <c r="S105" i="2"/>
  <c r="T105" i="2"/>
  <c r="U105" i="2"/>
  <c r="V105" i="2"/>
  <c r="W105" i="2"/>
  <c r="X105" i="2"/>
  <c r="Y105" i="2"/>
  <c r="Z105" i="2"/>
  <c r="AA105" i="2"/>
  <c r="AB105" i="2"/>
  <c r="AC105" i="2"/>
  <c r="AD105" i="2"/>
  <c r="AE105" i="2"/>
  <c r="AF105" i="2"/>
  <c r="AG105" i="2"/>
  <c r="AH105" i="2"/>
  <c r="AI105" i="2"/>
  <c r="AJ105" i="2"/>
  <c r="AK105" i="2"/>
  <c r="AL105" i="2"/>
  <c r="AM105" i="2"/>
  <c r="AN105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S106" i="2"/>
  <c r="T106" i="2"/>
  <c r="U106" i="2"/>
  <c r="V106" i="2"/>
  <c r="W106" i="2"/>
  <c r="X106" i="2"/>
  <c r="Y106" i="2"/>
  <c r="Z106" i="2"/>
  <c r="AA106" i="2"/>
  <c r="AB106" i="2"/>
  <c r="AC106" i="2"/>
  <c r="AD106" i="2"/>
  <c r="AE106" i="2"/>
  <c r="AF106" i="2"/>
  <c r="AG106" i="2"/>
  <c r="AH106" i="2"/>
  <c r="AI106" i="2"/>
  <c r="AJ106" i="2"/>
  <c r="AK106" i="2"/>
  <c r="AL106" i="2"/>
  <c r="AM106" i="2"/>
  <c r="AN106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S107" i="2"/>
  <c r="T107" i="2"/>
  <c r="U107" i="2"/>
  <c r="V107" i="2"/>
  <c r="W107" i="2"/>
  <c r="X107" i="2"/>
  <c r="Y107" i="2"/>
  <c r="Z107" i="2"/>
  <c r="AA107" i="2"/>
  <c r="AB107" i="2"/>
  <c r="AC107" i="2"/>
  <c r="AD107" i="2"/>
  <c r="AE107" i="2"/>
  <c r="AF107" i="2"/>
  <c r="AG107" i="2"/>
  <c r="AH107" i="2"/>
  <c r="AI107" i="2"/>
  <c r="AJ107" i="2"/>
  <c r="AK107" i="2"/>
  <c r="AL107" i="2"/>
  <c r="AM107" i="2"/>
  <c r="AN107" i="2"/>
  <c r="E108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R108" i="2"/>
  <c r="S108" i="2"/>
  <c r="T108" i="2"/>
  <c r="U108" i="2"/>
  <c r="V108" i="2"/>
  <c r="W108" i="2"/>
  <c r="X108" i="2"/>
  <c r="Y108" i="2"/>
  <c r="Z108" i="2"/>
  <c r="AA108" i="2"/>
  <c r="AB108" i="2"/>
  <c r="AC108" i="2"/>
  <c r="AD108" i="2"/>
  <c r="AE108" i="2"/>
  <c r="AF108" i="2"/>
  <c r="AG108" i="2"/>
  <c r="AH108" i="2"/>
  <c r="AI108" i="2"/>
  <c r="AJ108" i="2"/>
  <c r="AK108" i="2"/>
  <c r="AL108" i="2"/>
  <c r="AM108" i="2"/>
  <c r="AN108" i="2"/>
  <c r="E109" i="2"/>
  <c r="F109" i="2"/>
  <c r="G109" i="2"/>
  <c r="H109" i="2"/>
  <c r="I109" i="2"/>
  <c r="J109" i="2"/>
  <c r="K109" i="2"/>
  <c r="L109" i="2"/>
  <c r="M109" i="2"/>
  <c r="N109" i="2"/>
  <c r="O109" i="2"/>
  <c r="P109" i="2"/>
  <c r="Q109" i="2"/>
  <c r="R109" i="2"/>
  <c r="S109" i="2"/>
  <c r="T109" i="2"/>
  <c r="U109" i="2"/>
  <c r="V109" i="2"/>
  <c r="W109" i="2"/>
  <c r="X109" i="2"/>
  <c r="Y109" i="2"/>
  <c r="Z109" i="2"/>
  <c r="AA109" i="2"/>
  <c r="AB109" i="2"/>
  <c r="AC109" i="2"/>
  <c r="AD109" i="2"/>
  <c r="AE109" i="2"/>
  <c r="AF109" i="2"/>
  <c r="AG109" i="2"/>
  <c r="AH109" i="2"/>
  <c r="AI109" i="2"/>
  <c r="AJ109" i="2"/>
  <c r="AK109" i="2"/>
  <c r="AL109" i="2"/>
  <c r="AM109" i="2"/>
  <c r="AN109" i="2"/>
  <c r="E110" i="2"/>
  <c r="F110" i="2"/>
  <c r="G110" i="2"/>
  <c r="H110" i="2"/>
  <c r="I110" i="2"/>
  <c r="J110" i="2"/>
  <c r="K110" i="2"/>
  <c r="L110" i="2"/>
  <c r="M110" i="2"/>
  <c r="N110" i="2"/>
  <c r="O110" i="2"/>
  <c r="P110" i="2"/>
  <c r="Q110" i="2"/>
  <c r="R110" i="2"/>
  <c r="S110" i="2"/>
  <c r="T110" i="2"/>
  <c r="U110" i="2"/>
  <c r="V110" i="2"/>
  <c r="W110" i="2"/>
  <c r="X110" i="2"/>
  <c r="Y110" i="2"/>
  <c r="Z110" i="2"/>
  <c r="AA110" i="2"/>
  <c r="AB110" i="2"/>
  <c r="AC110" i="2"/>
  <c r="AD110" i="2"/>
  <c r="AE110" i="2"/>
  <c r="AF110" i="2"/>
  <c r="AG110" i="2"/>
  <c r="AH110" i="2"/>
  <c r="AI110" i="2"/>
  <c r="AJ110" i="2"/>
  <c r="AK110" i="2"/>
  <c r="AL110" i="2"/>
  <c r="AM110" i="2"/>
  <c r="AN110" i="2"/>
  <c r="E111" i="2"/>
  <c r="F111" i="2"/>
  <c r="G111" i="2"/>
  <c r="H111" i="2"/>
  <c r="I111" i="2"/>
  <c r="J111" i="2"/>
  <c r="K111" i="2"/>
  <c r="L111" i="2"/>
  <c r="M111" i="2"/>
  <c r="N111" i="2"/>
  <c r="O111" i="2"/>
  <c r="P111" i="2"/>
  <c r="Q111" i="2"/>
  <c r="R111" i="2"/>
  <c r="S111" i="2"/>
  <c r="T111" i="2"/>
  <c r="U111" i="2"/>
  <c r="V111" i="2"/>
  <c r="W111" i="2"/>
  <c r="X111" i="2"/>
  <c r="Y111" i="2"/>
  <c r="Z111" i="2"/>
  <c r="AA111" i="2"/>
  <c r="AB111" i="2"/>
  <c r="AC111" i="2"/>
  <c r="AD111" i="2"/>
  <c r="AE111" i="2"/>
  <c r="AF111" i="2"/>
  <c r="AG111" i="2"/>
  <c r="AH111" i="2"/>
  <c r="AI111" i="2"/>
  <c r="AJ111" i="2"/>
  <c r="AK111" i="2"/>
  <c r="AL111" i="2"/>
  <c r="AM111" i="2"/>
  <c r="AN111" i="2"/>
  <c r="E112" i="2"/>
  <c r="F112" i="2"/>
  <c r="G112" i="2"/>
  <c r="H112" i="2"/>
  <c r="I112" i="2"/>
  <c r="J112" i="2"/>
  <c r="K112" i="2"/>
  <c r="L112" i="2"/>
  <c r="M112" i="2"/>
  <c r="N112" i="2"/>
  <c r="O112" i="2"/>
  <c r="P112" i="2"/>
  <c r="Q112" i="2"/>
  <c r="R112" i="2"/>
  <c r="S112" i="2"/>
  <c r="T112" i="2"/>
  <c r="U112" i="2"/>
  <c r="V112" i="2"/>
  <c r="W112" i="2"/>
  <c r="X112" i="2"/>
  <c r="Y112" i="2"/>
  <c r="Z112" i="2"/>
  <c r="AA112" i="2"/>
  <c r="AB112" i="2"/>
  <c r="AC112" i="2"/>
  <c r="AD112" i="2"/>
  <c r="AE112" i="2"/>
  <c r="AF112" i="2"/>
  <c r="AG112" i="2"/>
  <c r="AH112" i="2"/>
  <c r="AI112" i="2"/>
  <c r="AJ112" i="2"/>
  <c r="AK112" i="2"/>
  <c r="AL112" i="2"/>
  <c r="AM112" i="2"/>
  <c r="AN112" i="2"/>
  <c r="E113" i="2"/>
  <c r="F113" i="2"/>
  <c r="G113" i="2"/>
  <c r="H113" i="2"/>
  <c r="I113" i="2"/>
  <c r="J113" i="2"/>
  <c r="K113" i="2"/>
  <c r="L113" i="2"/>
  <c r="M113" i="2"/>
  <c r="N113" i="2"/>
  <c r="O113" i="2"/>
  <c r="P113" i="2"/>
  <c r="Q113" i="2"/>
  <c r="R113" i="2"/>
  <c r="S113" i="2"/>
  <c r="T113" i="2"/>
  <c r="U113" i="2"/>
  <c r="V113" i="2"/>
  <c r="W113" i="2"/>
  <c r="X113" i="2"/>
  <c r="Y113" i="2"/>
  <c r="Z113" i="2"/>
  <c r="AA113" i="2"/>
  <c r="AB113" i="2"/>
  <c r="AC113" i="2"/>
  <c r="AD113" i="2"/>
  <c r="AE113" i="2"/>
  <c r="AF113" i="2"/>
  <c r="AG113" i="2"/>
  <c r="AH113" i="2"/>
  <c r="AI113" i="2"/>
  <c r="AJ113" i="2"/>
  <c r="AK113" i="2"/>
  <c r="AL113" i="2"/>
  <c r="AM113" i="2"/>
  <c r="AN113" i="2"/>
  <c r="E114" i="2"/>
  <c r="F114" i="2"/>
  <c r="G114" i="2"/>
  <c r="H114" i="2"/>
  <c r="I114" i="2"/>
  <c r="J114" i="2"/>
  <c r="K114" i="2"/>
  <c r="L114" i="2"/>
  <c r="M114" i="2"/>
  <c r="N114" i="2"/>
  <c r="O114" i="2"/>
  <c r="P114" i="2"/>
  <c r="Q114" i="2"/>
  <c r="R114" i="2"/>
  <c r="S114" i="2"/>
  <c r="T114" i="2"/>
  <c r="U114" i="2"/>
  <c r="V114" i="2"/>
  <c r="W114" i="2"/>
  <c r="X114" i="2"/>
  <c r="Y114" i="2"/>
  <c r="Z114" i="2"/>
  <c r="AA114" i="2"/>
  <c r="AB114" i="2"/>
  <c r="AC114" i="2"/>
  <c r="AD114" i="2"/>
  <c r="AE114" i="2"/>
  <c r="AF114" i="2"/>
  <c r="AG114" i="2"/>
  <c r="AH114" i="2"/>
  <c r="AI114" i="2"/>
  <c r="AJ114" i="2"/>
  <c r="AK114" i="2"/>
  <c r="AL114" i="2"/>
  <c r="AM114" i="2"/>
  <c r="AN114" i="2"/>
  <c r="E115" i="2"/>
  <c r="F115" i="2"/>
  <c r="G115" i="2"/>
  <c r="H115" i="2"/>
  <c r="I115" i="2"/>
  <c r="J115" i="2"/>
  <c r="K115" i="2"/>
  <c r="L115" i="2"/>
  <c r="M115" i="2"/>
  <c r="N115" i="2"/>
  <c r="O115" i="2"/>
  <c r="P115" i="2"/>
  <c r="Q115" i="2"/>
  <c r="R115" i="2"/>
  <c r="S115" i="2"/>
  <c r="T115" i="2"/>
  <c r="U115" i="2"/>
  <c r="V115" i="2"/>
  <c r="W115" i="2"/>
  <c r="X115" i="2"/>
  <c r="Y115" i="2"/>
  <c r="Z115" i="2"/>
  <c r="AA115" i="2"/>
  <c r="AB115" i="2"/>
  <c r="AC115" i="2"/>
  <c r="AD115" i="2"/>
  <c r="AE115" i="2"/>
  <c r="AF115" i="2"/>
  <c r="AG115" i="2"/>
  <c r="AH115" i="2"/>
  <c r="AI115" i="2"/>
  <c r="AJ115" i="2"/>
  <c r="AK115" i="2"/>
  <c r="AL115" i="2"/>
  <c r="AM115" i="2"/>
  <c r="AN115" i="2"/>
  <c r="E116" i="2"/>
  <c r="F116" i="2"/>
  <c r="G116" i="2"/>
  <c r="H116" i="2"/>
  <c r="I116" i="2"/>
  <c r="J116" i="2"/>
  <c r="K116" i="2"/>
  <c r="L116" i="2"/>
  <c r="M116" i="2"/>
  <c r="N116" i="2"/>
  <c r="O116" i="2"/>
  <c r="P116" i="2"/>
  <c r="Q116" i="2"/>
  <c r="R116" i="2"/>
  <c r="S116" i="2"/>
  <c r="T116" i="2"/>
  <c r="U116" i="2"/>
  <c r="V116" i="2"/>
  <c r="W116" i="2"/>
  <c r="X116" i="2"/>
  <c r="Y116" i="2"/>
  <c r="Z116" i="2"/>
  <c r="AA116" i="2"/>
  <c r="AB116" i="2"/>
  <c r="AC116" i="2"/>
  <c r="AD116" i="2"/>
  <c r="AE116" i="2"/>
  <c r="AF116" i="2"/>
  <c r="AG116" i="2"/>
  <c r="AH116" i="2"/>
  <c r="AI116" i="2"/>
  <c r="AJ116" i="2"/>
  <c r="AK116" i="2"/>
  <c r="AL116" i="2"/>
  <c r="AM116" i="2"/>
  <c r="AN116" i="2"/>
  <c r="E117" i="2"/>
  <c r="F117" i="2"/>
  <c r="G117" i="2"/>
  <c r="H117" i="2"/>
  <c r="I117" i="2"/>
  <c r="J117" i="2"/>
  <c r="K117" i="2"/>
  <c r="L117" i="2"/>
  <c r="M117" i="2"/>
  <c r="N117" i="2"/>
  <c r="O117" i="2"/>
  <c r="P117" i="2"/>
  <c r="Q117" i="2"/>
  <c r="R117" i="2"/>
  <c r="S117" i="2"/>
  <c r="T117" i="2"/>
  <c r="U117" i="2"/>
  <c r="V117" i="2"/>
  <c r="W117" i="2"/>
  <c r="X117" i="2"/>
  <c r="Y117" i="2"/>
  <c r="Z117" i="2"/>
  <c r="AA117" i="2"/>
  <c r="AB117" i="2"/>
  <c r="AC117" i="2"/>
  <c r="AD117" i="2"/>
  <c r="AE117" i="2"/>
  <c r="AF117" i="2"/>
  <c r="AG117" i="2"/>
  <c r="AH117" i="2"/>
  <c r="AI117" i="2"/>
  <c r="AJ117" i="2"/>
  <c r="AK117" i="2"/>
  <c r="AL117" i="2"/>
  <c r="AM117" i="2"/>
  <c r="AN117" i="2"/>
  <c r="E118" i="2"/>
  <c r="F118" i="2"/>
  <c r="G118" i="2"/>
  <c r="H118" i="2"/>
  <c r="I118" i="2"/>
  <c r="J118" i="2"/>
  <c r="K118" i="2"/>
  <c r="L118" i="2"/>
  <c r="M118" i="2"/>
  <c r="N118" i="2"/>
  <c r="O118" i="2"/>
  <c r="P118" i="2"/>
  <c r="Q118" i="2"/>
  <c r="R118" i="2"/>
  <c r="S118" i="2"/>
  <c r="T118" i="2"/>
  <c r="U118" i="2"/>
  <c r="V118" i="2"/>
  <c r="W118" i="2"/>
  <c r="X118" i="2"/>
  <c r="Y118" i="2"/>
  <c r="Z118" i="2"/>
  <c r="AA118" i="2"/>
  <c r="AB118" i="2"/>
  <c r="AC118" i="2"/>
  <c r="AD118" i="2"/>
  <c r="AE118" i="2"/>
  <c r="AF118" i="2"/>
  <c r="AG118" i="2"/>
  <c r="AH118" i="2"/>
  <c r="AI118" i="2"/>
  <c r="AJ118" i="2"/>
  <c r="AK118" i="2"/>
  <c r="AL118" i="2"/>
  <c r="AM118" i="2"/>
  <c r="AN118" i="2"/>
  <c r="E119" i="2"/>
  <c r="F119" i="2"/>
  <c r="G119" i="2"/>
  <c r="H119" i="2"/>
  <c r="I119" i="2"/>
  <c r="J119" i="2"/>
  <c r="K119" i="2"/>
  <c r="L119" i="2"/>
  <c r="M119" i="2"/>
  <c r="N119" i="2"/>
  <c r="O119" i="2"/>
  <c r="P119" i="2"/>
  <c r="Q119" i="2"/>
  <c r="R119" i="2"/>
  <c r="S119" i="2"/>
  <c r="T119" i="2"/>
  <c r="U119" i="2"/>
  <c r="V119" i="2"/>
  <c r="W119" i="2"/>
  <c r="X119" i="2"/>
  <c r="Y119" i="2"/>
  <c r="Z119" i="2"/>
  <c r="AA119" i="2"/>
  <c r="AB119" i="2"/>
  <c r="AC119" i="2"/>
  <c r="AD119" i="2"/>
  <c r="AE119" i="2"/>
  <c r="AF119" i="2"/>
  <c r="AG119" i="2"/>
  <c r="AH119" i="2"/>
  <c r="AI119" i="2"/>
  <c r="AJ119" i="2"/>
  <c r="AK119" i="2"/>
  <c r="AL119" i="2"/>
  <c r="AM119" i="2"/>
  <c r="AN119" i="2"/>
  <c r="E120" i="2"/>
  <c r="F120" i="2"/>
  <c r="G120" i="2"/>
  <c r="H120" i="2"/>
  <c r="I120" i="2"/>
  <c r="J120" i="2"/>
  <c r="K120" i="2"/>
  <c r="L120" i="2"/>
  <c r="M120" i="2"/>
  <c r="N120" i="2"/>
  <c r="O120" i="2"/>
  <c r="P120" i="2"/>
  <c r="Q120" i="2"/>
  <c r="R120" i="2"/>
  <c r="S120" i="2"/>
  <c r="T120" i="2"/>
  <c r="U120" i="2"/>
  <c r="V120" i="2"/>
  <c r="W120" i="2"/>
  <c r="X120" i="2"/>
  <c r="Y120" i="2"/>
  <c r="Z120" i="2"/>
  <c r="AA120" i="2"/>
  <c r="AB120" i="2"/>
  <c r="AC120" i="2"/>
  <c r="AD120" i="2"/>
  <c r="AE120" i="2"/>
  <c r="AF120" i="2"/>
  <c r="AG120" i="2"/>
  <c r="AH120" i="2"/>
  <c r="AI120" i="2"/>
  <c r="AJ120" i="2"/>
  <c r="AK120" i="2"/>
  <c r="AL120" i="2"/>
  <c r="AM120" i="2"/>
  <c r="AN120" i="2"/>
  <c r="E121" i="2"/>
  <c r="F121" i="2"/>
  <c r="G121" i="2"/>
  <c r="H121" i="2"/>
  <c r="I121" i="2"/>
  <c r="J121" i="2"/>
  <c r="K121" i="2"/>
  <c r="L121" i="2"/>
  <c r="M121" i="2"/>
  <c r="N121" i="2"/>
  <c r="O121" i="2"/>
  <c r="P121" i="2"/>
  <c r="Q121" i="2"/>
  <c r="R121" i="2"/>
  <c r="S121" i="2"/>
  <c r="T121" i="2"/>
  <c r="U121" i="2"/>
  <c r="V121" i="2"/>
  <c r="W121" i="2"/>
  <c r="X121" i="2"/>
  <c r="Y121" i="2"/>
  <c r="Z121" i="2"/>
  <c r="AA121" i="2"/>
  <c r="AB121" i="2"/>
  <c r="AC121" i="2"/>
  <c r="AD121" i="2"/>
  <c r="AE121" i="2"/>
  <c r="AF121" i="2"/>
  <c r="AG121" i="2"/>
  <c r="AH121" i="2"/>
  <c r="AI121" i="2"/>
  <c r="AJ121" i="2"/>
  <c r="AK121" i="2"/>
  <c r="AL121" i="2"/>
  <c r="AM121" i="2"/>
  <c r="AN121" i="2"/>
  <c r="E122" i="2"/>
  <c r="F122" i="2"/>
  <c r="G122" i="2"/>
  <c r="H122" i="2"/>
  <c r="I122" i="2"/>
  <c r="J122" i="2"/>
  <c r="K122" i="2"/>
  <c r="L122" i="2"/>
  <c r="M122" i="2"/>
  <c r="N122" i="2"/>
  <c r="O122" i="2"/>
  <c r="P122" i="2"/>
  <c r="Q122" i="2"/>
  <c r="R122" i="2"/>
  <c r="S122" i="2"/>
  <c r="T122" i="2"/>
  <c r="U122" i="2"/>
  <c r="V122" i="2"/>
  <c r="W122" i="2"/>
  <c r="X122" i="2"/>
  <c r="Y122" i="2"/>
  <c r="Z122" i="2"/>
  <c r="AA122" i="2"/>
  <c r="AB122" i="2"/>
  <c r="AC122" i="2"/>
  <c r="AD122" i="2"/>
  <c r="AE122" i="2"/>
  <c r="AF122" i="2"/>
  <c r="AG122" i="2"/>
  <c r="AH122" i="2"/>
  <c r="AI122" i="2"/>
  <c r="AJ122" i="2"/>
  <c r="AK122" i="2"/>
  <c r="AL122" i="2"/>
  <c r="AM122" i="2"/>
  <c r="AN122" i="2"/>
  <c r="E123" i="2"/>
  <c r="F123" i="2"/>
  <c r="G123" i="2"/>
  <c r="H123" i="2"/>
  <c r="I123" i="2"/>
  <c r="J123" i="2"/>
  <c r="K123" i="2"/>
  <c r="L123" i="2"/>
  <c r="M123" i="2"/>
  <c r="N123" i="2"/>
  <c r="O123" i="2"/>
  <c r="P123" i="2"/>
  <c r="Q123" i="2"/>
  <c r="R123" i="2"/>
  <c r="S123" i="2"/>
  <c r="T123" i="2"/>
  <c r="U123" i="2"/>
  <c r="V123" i="2"/>
  <c r="W123" i="2"/>
  <c r="X123" i="2"/>
  <c r="Y123" i="2"/>
  <c r="Z123" i="2"/>
  <c r="AA123" i="2"/>
  <c r="AB123" i="2"/>
  <c r="AC123" i="2"/>
  <c r="AD123" i="2"/>
  <c r="AE123" i="2"/>
  <c r="AF123" i="2"/>
  <c r="AG123" i="2"/>
  <c r="AH123" i="2"/>
  <c r="AI123" i="2"/>
  <c r="AJ123" i="2"/>
  <c r="AK123" i="2"/>
  <c r="AL123" i="2"/>
  <c r="AM123" i="2"/>
  <c r="AN123" i="2"/>
  <c r="E124" i="2"/>
  <c r="F124" i="2"/>
  <c r="G124" i="2"/>
  <c r="H124" i="2"/>
  <c r="I124" i="2"/>
  <c r="J124" i="2"/>
  <c r="K124" i="2"/>
  <c r="L124" i="2"/>
  <c r="M124" i="2"/>
  <c r="N124" i="2"/>
  <c r="O124" i="2"/>
  <c r="P124" i="2"/>
  <c r="Q124" i="2"/>
  <c r="R124" i="2"/>
  <c r="S124" i="2"/>
  <c r="T124" i="2"/>
  <c r="U124" i="2"/>
  <c r="V124" i="2"/>
  <c r="W124" i="2"/>
  <c r="X124" i="2"/>
  <c r="Y124" i="2"/>
  <c r="Z124" i="2"/>
  <c r="AA124" i="2"/>
  <c r="AB124" i="2"/>
  <c r="AC124" i="2"/>
  <c r="AD124" i="2"/>
  <c r="AE124" i="2"/>
  <c r="AF124" i="2"/>
  <c r="AG124" i="2"/>
  <c r="AH124" i="2"/>
  <c r="AI124" i="2"/>
  <c r="AJ124" i="2"/>
  <c r="AK124" i="2"/>
  <c r="AL124" i="2"/>
  <c r="AM124" i="2"/>
  <c r="AN124" i="2"/>
  <c r="E125" i="2"/>
  <c r="F125" i="2"/>
  <c r="G125" i="2"/>
  <c r="H125" i="2"/>
  <c r="I125" i="2"/>
  <c r="J125" i="2"/>
  <c r="K125" i="2"/>
  <c r="L125" i="2"/>
  <c r="M125" i="2"/>
  <c r="N125" i="2"/>
  <c r="O125" i="2"/>
  <c r="P125" i="2"/>
  <c r="Q125" i="2"/>
  <c r="R125" i="2"/>
  <c r="S125" i="2"/>
  <c r="T125" i="2"/>
  <c r="U125" i="2"/>
  <c r="V125" i="2"/>
  <c r="W125" i="2"/>
  <c r="X125" i="2"/>
  <c r="Y125" i="2"/>
  <c r="Z125" i="2"/>
  <c r="AA125" i="2"/>
  <c r="AB125" i="2"/>
  <c r="AC125" i="2"/>
  <c r="AD125" i="2"/>
  <c r="AE125" i="2"/>
  <c r="AF125" i="2"/>
  <c r="AG125" i="2"/>
  <c r="AH125" i="2"/>
  <c r="AI125" i="2"/>
  <c r="AJ125" i="2"/>
  <c r="AK125" i="2"/>
  <c r="AL125" i="2"/>
  <c r="AM125" i="2"/>
  <c r="AN125" i="2"/>
  <c r="E126" i="2"/>
  <c r="F126" i="2"/>
  <c r="G126" i="2"/>
  <c r="H126" i="2"/>
  <c r="I126" i="2"/>
  <c r="J126" i="2"/>
  <c r="K126" i="2"/>
  <c r="L126" i="2"/>
  <c r="M126" i="2"/>
  <c r="N126" i="2"/>
  <c r="O126" i="2"/>
  <c r="P126" i="2"/>
  <c r="Q126" i="2"/>
  <c r="R126" i="2"/>
  <c r="S126" i="2"/>
  <c r="T126" i="2"/>
  <c r="U126" i="2"/>
  <c r="V126" i="2"/>
  <c r="W126" i="2"/>
  <c r="X126" i="2"/>
  <c r="Y126" i="2"/>
  <c r="Z126" i="2"/>
  <c r="AA126" i="2"/>
  <c r="AB126" i="2"/>
  <c r="AC126" i="2"/>
  <c r="AD126" i="2"/>
  <c r="AE126" i="2"/>
  <c r="AF126" i="2"/>
  <c r="AG126" i="2"/>
  <c r="AH126" i="2"/>
  <c r="AI126" i="2"/>
  <c r="AJ126" i="2"/>
  <c r="AK126" i="2"/>
  <c r="AL126" i="2"/>
  <c r="AM126" i="2"/>
  <c r="AN126" i="2"/>
  <c r="E127" i="2"/>
  <c r="F127" i="2"/>
  <c r="G127" i="2"/>
  <c r="H127" i="2"/>
  <c r="I127" i="2"/>
  <c r="J127" i="2"/>
  <c r="K127" i="2"/>
  <c r="L127" i="2"/>
  <c r="M127" i="2"/>
  <c r="N127" i="2"/>
  <c r="O127" i="2"/>
  <c r="P127" i="2"/>
  <c r="Q127" i="2"/>
  <c r="R127" i="2"/>
  <c r="S127" i="2"/>
  <c r="T127" i="2"/>
  <c r="U127" i="2"/>
  <c r="V127" i="2"/>
  <c r="W127" i="2"/>
  <c r="X127" i="2"/>
  <c r="Y127" i="2"/>
  <c r="Z127" i="2"/>
  <c r="AA127" i="2"/>
  <c r="AB127" i="2"/>
  <c r="AC127" i="2"/>
  <c r="AD127" i="2"/>
  <c r="AE127" i="2"/>
  <c r="AF127" i="2"/>
  <c r="AG127" i="2"/>
  <c r="AH127" i="2"/>
  <c r="AI127" i="2"/>
  <c r="AJ127" i="2"/>
  <c r="AK127" i="2"/>
  <c r="AL127" i="2"/>
  <c r="AM127" i="2"/>
  <c r="AN127" i="2"/>
  <c r="E128" i="2"/>
  <c r="F128" i="2"/>
  <c r="G128" i="2"/>
  <c r="H128" i="2"/>
  <c r="I128" i="2"/>
  <c r="J128" i="2"/>
  <c r="K128" i="2"/>
  <c r="L128" i="2"/>
  <c r="M128" i="2"/>
  <c r="N128" i="2"/>
  <c r="O128" i="2"/>
  <c r="P128" i="2"/>
  <c r="Q128" i="2"/>
  <c r="R128" i="2"/>
  <c r="S128" i="2"/>
  <c r="T128" i="2"/>
  <c r="U128" i="2"/>
  <c r="V128" i="2"/>
  <c r="W128" i="2"/>
  <c r="X128" i="2"/>
  <c r="Y128" i="2"/>
  <c r="Z128" i="2"/>
  <c r="AA128" i="2"/>
  <c r="AB128" i="2"/>
  <c r="AC128" i="2"/>
  <c r="AD128" i="2"/>
  <c r="AE128" i="2"/>
  <c r="AF128" i="2"/>
  <c r="AG128" i="2"/>
  <c r="AH128" i="2"/>
  <c r="AI128" i="2"/>
  <c r="AJ128" i="2"/>
  <c r="AK128" i="2"/>
  <c r="AL128" i="2"/>
  <c r="AM128" i="2"/>
  <c r="AN128" i="2"/>
  <c r="E129" i="2"/>
  <c r="F129" i="2"/>
  <c r="G129" i="2"/>
  <c r="H129" i="2"/>
  <c r="I129" i="2"/>
  <c r="J129" i="2"/>
  <c r="K129" i="2"/>
  <c r="L129" i="2"/>
  <c r="M129" i="2"/>
  <c r="N129" i="2"/>
  <c r="O129" i="2"/>
  <c r="P129" i="2"/>
  <c r="Q129" i="2"/>
  <c r="R129" i="2"/>
  <c r="S129" i="2"/>
  <c r="T129" i="2"/>
  <c r="U129" i="2"/>
  <c r="V129" i="2"/>
  <c r="W129" i="2"/>
  <c r="X129" i="2"/>
  <c r="Y129" i="2"/>
  <c r="Z129" i="2"/>
  <c r="AA129" i="2"/>
  <c r="AB129" i="2"/>
  <c r="AC129" i="2"/>
  <c r="AD129" i="2"/>
  <c r="AE129" i="2"/>
  <c r="AF129" i="2"/>
  <c r="AG129" i="2"/>
  <c r="AH129" i="2"/>
  <c r="AI129" i="2"/>
  <c r="AJ129" i="2"/>
  <c r="AK129" i="2"/>
  <c r="AL129" i="2"/>
  <c r="AM129" i="2"/>
  <c r="AN129" i="2"/>
  <c r="E130" i="2"/>
  <c r="F130" i="2"/>
  <c r="G130" i="2"/>
  <c r="H130" i="2"/>
  <c r="I130" i="2"/>
  <c r="J130" i="2"/>
  <c r="K130" i="2"/>
  <c r="L130" i="2"/>
  <c r="M130" i="2"/>
  <c r="N130" i="2"/>
  <c r="O130" i="2"/>
  <c r="P130" i="2"/>
  <c r="Q130" i="2"/>
  <c r="R130" i="2"/>
  <c r="S130" i="2"/>
  <c r="T130" i="2"/>
  <c r="U130" i="2"/>
  <c r="V130" i="2"/>
  <c r="W130" i="2"/>
  <c r="X130" i="2"/>
  <c r="Y130" i="2"/>
  <c r="Z130" i="2"/>
  <c r="AA130" i="2"/>
  <c r="AB130" i="2"/>
  <c r="AC130" i="2"/>
  <c r="AD130" i="2"/>
  <c r="AE130" i="2"/>
  <c r="AF130" i="2"/>
  <c r="AG130" i="2"/>
  <c r="AH130" i="2"/>
  <c r="AI130" i="2"/>
  <c r="AJ130" i="2"/>
  <c r="AK130" i="2"/>
  <c r="AL130" i="2"/>
  <c r="AM130" i="2"/>
  <c r="AN130" i="2"/>
  <c r="E131" i="2"/>
  <c r="F131" i="2"/>
  <c r="G131" i="2"/>
  <c r="H131" i="2"/>
  <c r="I131" i="2"/>
  <c r="J131" i="2"/>
  <c r="K131" i="2"/>
  <c r="L131" i="2"/>
  <c r="M131" i="2"/>
  <c r="N131" i="2"/>
  <c r="O131" i="2"/>
  <c r="P131" i="2"/>
  <c r="Q131" i="2"/>
  <c r="R131" i="2"/>
  <c r="S131" i="2"/>
  <c r="T131" i="2"/>
  <c r="U131" i="2"/>
  <c r="V131" i="2"/>
  <c r="W131" i="2"/>
  <c r="X131" i="2"/>
  <c r="Y131" i="2"/>
  <c r="Z131" i="2"/>
  <c r="AA131" i="2"/>
  <c r="AB131" i="2"/>
  <c r="AC131" i="2"/>
  <c r="AD131" i="2"/>
  <c r="AE131" i="2"/>
  <c r="AF131" i="2"/>
  <c r="AG131" i="2"/>
  <c r="AH131" i="2"/>
  <c r="AI131" i="2"/>
  <c r="AJ131" i="2"/>
  <c r="AK131" i="2"/>
  <c r="AL131" i="2"/>
  <c r="AM131" i="2"/>
  <c r="AN131" i="2"/>
  <c r="E132" i="2"/>
  <c r="F132" i="2"/>
  <c r="G132" i="2"/>
  <c r="H132" i="2"/>
  <c r="I132" i="2"/>
  <c r="J132" i="2"/>
  <c r="K132" i="2"/>
  <c r="L132" i="2"/>
  <c r="M132" i="2"/>
  <c r="N132" i="2"/>
  <c r="O132" i="2"/>
  <c r="P132" i="2"/>
  <c r="Q132" i="2"/>
  <c r="R132" i="2"/>
  <c r="S132" i="2"/>
  <c r="T132" i="2"/>
  <c r="U132" i="2"/>
  <c r="V132" i="2"/>
  <c r="W132" i="2"/>
  <c r="X132" i="2"/>
  <c r="Y132" i="2"/>
  <c r="Z132" i="2"/>
  <c r="AA132" i="2"/>
  <c r="AB132" i="2"/>
  <c r="AC132" i="2"/>
  <c r="AD132" i="2"/>
  <c r="AE132" i="2"/>
  <c r="AF132" i="2"/>
  <c r="AG132" i="2"/>
  <c r="AH132" i="2"/>
  <c r="AI132" i="2"/>
  <c r="AJ132" i="2"/>
  <c r="AK132" i="2"/>
  <c r="AL132" i="2"/>
  <c r="AM132" i="2"/>
  <c r="AN132" i="2"/>
  <c r="E133" i="2"/>
  <c r="F133" i="2"/>
  <c r="G133" i="2"/>
  <c r="H133" i="2"/>
  <c r="I133" i="2"/>
  <c r="J133" i="2"/>
  <c r="K133" i="2"/>
  <c r="L133" i="2"/>
  <c r="M133" i="2"/>
  <c r="N133" i="2"/>
  <c r="O133" i="2"/>
  <c r="P133" i="2"/>
  <c r="Q133" i="2"/>
  <c r="R133" i="2"/>
  <c r="S133" i="2"/>
  <c r="T133" i="2"/>
  <c r="U133" i="2"/>
  <c r="V133" i="2"/>
  <c r="W133" i="2"/>
  <c r="X133" i="2"/>
  <c r="Y133" i="2"/>
  <c r="Z133" i="2"/>
  <c r="AA133" i="2"/>
  <c r="AB133" i="2"/>
  <c r="AC133" i="2"/>
  <c r="AD133" i="2"/>
  <c r="AE133" i="2"/>
  <c r="AF133" i="2"/>
  <c r="AG133" i="2"/>
  <c r="AH133" i="2"/>
  <c r="AI133" i="2"/>
  <c r="AJ133" i="2"/>
  <c r="AK133" i="2"/>
  <c r="AL133" i="2"/>
  <c r="AM133" i="2"/>
  <c r="AN133" i="2"/>
  <c r="E134" i="2"/>
  <c r="F134" i="2"/>
  <c r="G134" i="2"/>
  <c r="H134" i="2"/>
  <c r="I134" i="2"/>
  <c r="J134" i="2"/>
  <c r="K134" i="2"/>
  <c r="L134" i="2"/>
  <c r="M134" i="2"/>
  <c r="N134" i="2"/>
  <c r="O134" i="2"/>
  <c r="P134" i="2"/>
  <c r="Q134" i="2"/>
  <c r="R134" i="2"/>
  <c r="S134" i="2"/>
  <c r="T134" i="2"/>
  <c r="U134" i="2"/>
  <c r="V134" i="2"/>
  <c r="W134" i="2"/>
  <c r="X134" i="2"/>
  <c r="Y134" i="2"/>
  <c r="Z134" i="2"/>
  <c r="AA134" i="2"/>
  <c r="AB134" i="2"/>
  <c r="AC134" i="2"/>
  <c r="AD134" i="2"/>
  <c r="AE134" i="2"/>
  <c r="AF134" i="2"/>
  <c r="AG134" i="2"/>
  <c r="AH134" i="2"/>
  <c r="AI134" i="2"/>
  <c r="AJ134" i="2"/>
  <c r="AK134" i="2"/>
  <c r="AL134" i="2"/>
  <c r="AM134" i="2"/>
  <c r="AN134" i="2"/>
  <c r="E135" i="2"/>
  <c r="F135" i="2"/>
  <c r="G135" i="2"/>
  <c r="H135" i="2"/>
  <c r="I135" i="2"/>
  <c r="J135" i="2"/>
  <c r="K135" i="2"/>
  <c r="L135" i="2"/>
  <c r="M135" i="2"/>
  <c r="N135" i="2"/>
  <c r="O135" i="2"/>
  <c r="P135" i="2"/>
  <c r="Q135" i="2"/>
  <c r="R135" i="2"/>
  <c r="S135" i="2"/>
  <c r="T135" i="2"/>
  <c r="U135" i="2"/>
  <c r="V135" i="2"/>
  <c r="W135" i="2"/>
  <c r="X135" i="2"/>
  <c r="Y135" i="2"/>
  <c r="Z135" i="2"/>
  <c r="AA135" i="2"/>
  <c r="AB135" i="2"/>
  <c r="AC135" i="2"/>
  <c r="AD135" i="2"/>
  <c r="AE135" i="2"/>
  <c r="AF135" i="2"/>
  <c r="AG135" i="2"/>
  <c r="AH135" i="2"/>
  <c r="AI135" i="2"/>
  <c r="AJ135" i="2"/>
  <c r="AK135" i="2"/>
  <c r="AL135" i="2"/>
  <c r="AM135" i="2"/>
  <c r="AN135" i="2"/>
  <c r="E136" i="2"/>
  <c r="F136" i="2"/>
  <c r="G136" i="2"/>
  <c r="H136" i="2"/>
  <c r="I136" i="2"/>
  <c r="J136" i="2"/>
  <c r="K136" i="2"/>
  <c r="L136" i="2"/>
  <c r="M136" i="2"/>
  <c r="N136" i="2"/>
  <c r="O136" i="2"/>
  <c r="P136" i="2"/>
  <c r="Q136" i="2"/>
  <c r="R136" i="2"/>
  <c r="S136" i="2"/>
  <c r="T136" i="2"/>
  <c r="U136" i="2"/>
  <c r="V136" i="2"/>
  <c r="W136" i="2"/>
  <c r="X136" i="2"/>
  <c r="Y136" i="2"/>
  <c r="Z136" i="2"/>
  <c r="AA136" i="2"/>
  <c r="AB136" i="2"/>
  <c r="AC136" i="2"/>
  <c r="AD136" i="2"/>
  <c r="AE136" i="2"/>
  <c r="AF136" i="2"/>
  <c r="AG136" i="2"/>
  <c r="AH136" i="2"/>
  <c r="AI136" i="2"/>
  <c r="AJ136" i="2"/>
  <c r="AK136" i="2"/>
  <c r="AL136" i="2"/>
  <c r="AM136" i="2"/>
  <c r="AN136" i="2"/>
  <c r="E137" i="2"/>
  <c r="F137" i="2"/>
  <c r="G137" i="2"/>
  <c r="H137" i="2"/>
  <c r="I137" i="2"/>
  <c r="J137" i="2"/>
  <c r="K137" i="2"/>
  <c r="L137" i="2"/>
  <c r="M137" i="2"/>
  <c r="N137" i="2"/>
  <c r="O137" i="2"/>
  <c r="P137" i="2"/>
  <c r="Q137" i="2"/>
  <c r="R137" i="2"/>
  <c r="S137" i="2"/>
  <c r="T137" i="2"/>
  <c r="U137" i="2"/>
  <c r="V137" i="2"/>
  <c r="W137" i="2"/>
  <c r="X137" i="2"/>
  <c r="Y137" i="2"/>
  <c r="Z137" i="2"/>
  <c r="AA137" i="2"/>
  <c r="AB137" i="2"/>
  <c r="AC137" i="2"/>
  <c r="AD137" i="2"/>
  <c r="AE137" i="2"/>
  <c r="AF137" i="2"/>
  <c r="AG137" i="2"/>
  <c r="AH137" i="2"/>
  <c r="AI137" i="2"/>
  <c r="AJ137" i="2"/>
  <c r="AK137" i="2"/>
  <c r="AL137" i="2"/>
  <c r="AM137" i="2"/>
  <c r="AN137" i="2"/>
  <c r="E138" i="2"/>
  <c r="F138" i="2"/>
  <c r="G138" i="2"/>
  <c r="H138" i="2"/>
  <c r="I138" i="2"/>
  <c r="J138" i="2"/>
  <c r="K138" i="2"/>
  <c r="L138" i="2"/>
  <c r="M138" i="2"/>
  <c r="N138" i="2"/>
  <c r="O138" i="2"/>
  <c r="P138" i="2"/>
  <c r="Q138" i="2"/>
  <c r="R138" i="2"/>
  <c r="S138" i="2"/>
  <c r="T138" i="2"/>
  <c r="U138" i="2"/>
  <c r="V138" i="2"/>
  <c r="W138" i="2"/>
  <c r="X138" i="2"/>
  <c r="Y138" i="2"/>
  <c r="Z138" i="2"/>
  <c r="AA138" i="2"/>
  <c r="AB138" i="2"/>
  <c r="AC138" i="2"/>
  <c r="AD138" i="2"/>
  <c r="AE138" i="2"/>
  <c r="AF138" i="2"/>
  <c r="AG138" i="2"/>
  <c r="AH138" i="2"/>
  <c r="AI138" i="2"/>
  <c r="AJ138" i="2"/>
  <c r="AK138" i="2"/>
  <c r="AL138" i="2"/>
  <c r="AM138" i="2"/>
  <c r="AN138" i="2"/>
  <c r="E139" i="2"/>
  <c r="F139" i="2"/>
  <c r="G139" i="2"/>
  <c r="H139" i="2"/>
  <c r="I139" i="2"/>
  <c r="J139" i="2"/>
  <c r="K139" i="2"/>
  <c r="L139" i="2"/>
  <c r="M139" i="2"/>
  <c r="N139" i="2"/>
  <c r="O139" i="2"/>
  <c r="P139" i="2"/>
  <c r="Q139" i="2"/>
  <c r="R139" i="2"/>
  <c r="S139" i="2"/>
  <c r="T139" i="2"/>
  <c r="U139" i="2"/>
  <c r="V139" i="2"/>
  <c r="W139" i="2"/>
  <c r="X139" i="2"/>
  <c r="Y139" i="2"/>
  <c r="Z139" i="2"/>
  <c r="AA139" i="2"/>
  <c r="AB139" i="2"/>
  <c r="AC139" i="2"/>
  <c r="AD139" i="2"/>
  <c r="AE139" i="2"/>
  <c r="AF139" i="2"/>
  <c r="AG139" i="2"/>
  <c r="AH139" i="2"/>
  <c r="AI139" i="2"/>
  <c r="AJ139" i="2"/>
  <c r="AK139" i="2"/>
  <c r="AL139" i="2"/>
  <c r="AM139" i="2"/>
  <c r="AN139" i="2"/>
  <c r="E140" i="2"/>
  <c r="F140" i="2"/>
  <c r="G140" i="2"/>
  <c r="H140" i="2"/>
  <c r="I140" i="2"/>
  <c r="J140" i="2"/>
  <c r="K140" i="2"/>
  <c r="L140" i="2"/>
  <c r="M140" i="2"/>
  <c r="N140" i="2"/>
  <c r="O140" i="2"/>
  <c r="P140" i="2"/>
  <c r="Q140" i="2"/>
  <c r="R140" i="2"/>
  <c r="S140" i="2"/>
  <c r="T140" i="2"/>
  <c r="U140" i="2"/>
  <c r="V140" i="2"/>
  <c r="W140" i="2"/>
  <c r="X140" i="2"/>
  <c r="Y140" i="2"/>
  <c r="Z140" i="2"/>
  <c r="AA140" i="2"/>
  <c r="AB140" i="2"/>
  <c r="AC140" i="2"/>
  <c r="AD140" i="2"/>
  <c r="AE140" i="2"/>
  <c r="AF140" i="2"/>
  <c r="AG140" i="2"/>
  <c r="AH140" i="2"/>
  <c r="AI140" i="2"/>
  <c r="AJ140" i="2"/>
  <c r="AK140" i="2"/>
  <c r="AL140" i="2"/>
  <c r="AM140" i="2"/>
  <c r="AN140" i="2"/>
  <c r="E141" i="2"/>
  <c r="F141" i="2"/>
  <c r="G141" i="2"/>
  <c r="H141" i="2"/>
  <c r="I141" i="2"/>
  <c r="J141" i="2"/>
  <c r="K141" i="2"/>
  <c r="L141" i="2"/>
  <c r="M141" i="2"/>
  <c r="N141" i="2"/>
  <c r="O141" i="2"/>
  <c r="P141" i="2"/>
  <c r="Q141" i="2"/>
  <c r="R141" i="2"/>
  <c r="S141" i="2"/>
  <c r="T141" i="2"/>
  <c r="U141" i="2"/>
  <c r="V141" i="2"/>
  <c r="W141" i="2"/>
  <c r="X141" i="2"/>
  <c r="Y141" i="2"/>
  <c r="Z141" i="2"/>
  <c r="AA141" i="2"/>
  <c r="AB141" i="2"/>
  <c r="AC141" i="2"/>
  <c r="AD141" i="2"/>
  <c r="AE141" i="2"/>
  <c r="AF141" i="2"/>
  <c r="AG141" i="2"/>
  <c r="AH141" i="2"/>
  <c r="AI141" i="2"/>
  <c r="AJ141" i="2"/>
  <c r="AK141" i="2"/>
  <c r="AL141" i="2"/>
  <c r="AM141" i="2"/>
  <c r="AN141" i="2"/>
  <c r="E142" i="2"/>
  <c r="F142" i="2"/>
  <c r="G142" i="2"/>
  <c r="H142" i="2"/>
  <c r="I142" i="2"/>
  <c r="J142" i="2"/>
  <c r="K142" i="2"/>
  <c r="L142" i="2"/>
  <c r="M142" i="2"/>
  <c r="N142" i="2"/>
  <c r="O142" i="2"/>
  <c r="P142" i="2"/>
  <c r="Q142" i="2"/>
  <c r="R142" i="2"/>
  <c r="S142" i="2"/>
  <c r="T142" i="2"/>
  <c r="U142" i="2"/>
  <c r="V142" i="2"/>
  <c r="W142" i="2"/>
  <c r="X142" i="2"/>
  <c r="Y142" i="2"/>
  <c r="Z142" i="2"/>
  <c r="AA142" i="2"/>
  <c r="AB142" i="2"/>
  <c r="AC142" i="2"/>
  <c r="AD142" i="2"/>
  <c r="AE142" i="2"/>
  <c r="AF142" i="2"/>
  <c r="AG142" i="2"/>
  <c r="AH142" i="2"/>
  <c r="AI142" i="2"/>
  <c r="AJ142" i="2"/>
  <c r="AK142" i="2"/>
  <c r="AL142" i="2"/>
  <c r="AM142" i="2"/>
  <c r="AN142" i="2"/>
  <c r="E143" i="2"/>
  <c r="F143" i="2"/>
  <c r="G143" i="2"/>
  <c r="H143" i="2"/>
  <c r="I143" i="2"/>
  <c r="J143" i="2"/>
  <c r="K143" i="2"/>
  <c r="L143" i="2"/>
  <c r="M143" i="2"/>
  <c r="N143" i="2"/>
  <c r="O143" i="2"/>
  <c r="P143" i="2"/>
  <c r="Q143" i="2"/>
  <c r="R143" i="2"/>
  <c r="S143" i="2"/>
  <c r="T143" i="2"/>
  <c r="U143" i="2"/>
  <c r="V143" i="2"/>
  <c r="W143" i="2"/>
  <c r="X143" i="2"/>
  <c r="Y143" i="2"/>
  <c r="Z143" i="2"/>
  <c r="AA143" i="2"/>
  <c r="AB143" i="2"/>
  <c r="AC143" i="2"/>
  <c r="AD143" i="2"/>
  <c r="AE143" i="2"/>
  <c r="AF143" i="2"/>
  <c r="AG143" i="2"/>
  <c r="AH143" i="2"/>
  <c r="AI143" i="2"/>
  <c r="AJ143" i="2"/>
  <c r="AK143" i="2"/>
  <c r="AL143" i="2"/>
  <c r="AM143" i="2"/>
  <c r="AN143" i="2"/>
  <c r="E144" i="2"/>
  <c r="F144" i="2"/>
  <c r="G144" i="2"/>
  <c r="H144" i="2"/>
  <c r="I144" i="2"/>
  <c r="J144" i="2"/>
  <c r="K144" i="2"/>
  <c r="L144" i="2"/>
  <c r="M144" i="2"/>
  <c r="N144" i="2"/>
  <c r="O144" i="2"/>
  <c r="P144" i="2"/>
  <c r="Q144" i="2"/>
  <c r="R144" i="2"/>
  <c r="S144" i="2"/>
  <c r="T144" i="2"/>
  <c r="U144" i="2"/>
  <c r="V144" i="2"/>
  <c r="W144" i="2"/>
  <c r="X144" i="2"/>
  <c r="Y144" i="2"/>
  <c r="Z144" i="2"/>
  <c r="AA144" i="2"/>
  <c r="AB144" i="2"/>
  <c r="AC144" i="2"/>
  <c r="AD144" i="2"/>
  <c r="AE144" i="2"/>
  <c r="AF144" i="2"/>
  <c r="AG144" i="2"/>
  <c r="AH144" i="2"/>
  <c r="AI144" i="2"/>
  <c r="AJ144" i="2"/>
  <c r="AK144" i="2"/>
  <c r="AL144" i="2"/>
  <c r="AM144" i="2"/>
  <c r="AN144" i="2"/>
  <c r="E145" i="2"/>
  <c r="F145" i="2"/>
  <c r="G145" i="2"/>
  <c r="H145" i="2"/>
  <c r="I145" i="2"/>
  <c r="J145" i="2"/>
  <c r="K145" i="2"/>
  <c r="L145" i="2"/>
  <c r="M145" i="2"/>
  <c r="N145" i="2"/>
  <c r="O145" i="2"/>
  <c r="P145" i="2"/>
  <c r="Q145" i="2"/>
  <c r="R145" i="2"/>
  <c r="S145" i="2"/>
  <c r="T145" i="2"/>
  <c r="U145" i="2"/>
  <c r="V145" i="2"/>
  <c r="W145" i="2"/>
  <c r="X145" i="2"/>
  <c r="Y145" i="2"/>
  <c r="Z145" i="2"/>
  <c r="AA145" i="2"/>
  <c r="AB145" i="2"/>
  <c r="AC145" i="2"/>
  <c r="AD145" i="2"/>
  <c r="AE145" i="2"/>
  <c r="AF145" i="2"/>
  <c r="AG145" i="2"/>
  <c r="AH145" i="2"/>
  <c r="AI145" i="2"/>
  <c r="AJ145" i="2"/>
  <c r="AK145" i="2"/>
  <c r="AL145" i="2"/>
  <c r="AM145" i="2"/>
  <c r="AN145" i="2"/>
  <c r="E146" i="2"/>
  <c r="F146" i="2"/>
  <c r="G146" i="2"/>
  <c r="H146" i="2"/>
  <c r="I146" i="2"/>
  <c r="J146" i="2"/>
  <c r="K146" i="2"/>
  <c r="L146" i="2"/>
  <c r="M146" i="2"/>
  <c r="N146" i="2"/>
  <c r="O146" i="2"/>
  <c r="P146" i="2"/>
  <c r="Q146" i="2"/>
  <c r="R146" i="2"/>
  <c r="S146" i="2"/>
  <c r="T146" i="2"/>
  <c r="U146" i="2"/>
  <c r="V146" i="2"/>
  <c r="W146" i="2"/>
  <c r="X146" i="2"/>
  <c r="Y146" i="2"/>
  <c r="Z146" i="2"/>
  <c r="AA146" i="2"/>
  <c r="AB146" i="2"/>
  <c r="AC146" i="2"/>
  <c r="AD146" i="2"/>
  <c r="AE146" i="2"/>
  <c r="AF146" i="2"/>
  <c r="AG146" i="2"/>
  <c r="AH146" i="2"/>
  <c r="AI146" i="2"/>
  <c r="AJ146" i="2"/>
  <c r="AK146" i="2"/>
  <c r="AL146" i="2"/>
  <c r="AM146" i="2"/>
  <c r="AN146" i="2"/>
  <c r="E147" i="2"/>
  <c r="F147" i="2"/>
  <c r="G147" i="2"/>
  <c r="H147" i="2"/>
  <c r="I147" i="2"/>
  <c r="J147" i="2"/>
  <c r="K147" i="2"/>
  <c r="L147" i="2"/>
  <c r="M147" i="2"/>
  <c r="N147" i="2"/>
  <c r="O147" i="2"/>
  <c r="P147" i="2"/>
  <c r="Q147" i="2"/>
  <c r="R147" i="2"/>
  <c r="S147" i="2"/>
  <c r="T147" i="2"/>
  <c r="U147" i="2"/>
  <c r="V147" i="2"/>
  <c r="W147" i="2"/>
  <c r="X147" i="2"/>
  <c r="Y147" i="2"/>
  <c r="Z147" i="2"/>
  <c r="AA147" i="2"/>
  <c r="AB147" i="2"/>
  <c r="AC147" i="2"/>
  <c r="AD147" i="2"/>
  <c r="AE147" i="2"/>
  <c r="AF147" i="2"/>
  <c r="AG147" i="2"/>
  <c r="AH147" i="2"/>
  <c r="AI147" i="2"/>
  <c r="AJ147" i="2"/>
  <c r="AK147" i="2"/>
  <c r="AL147" i="2"/>
  <c r="AM147" i="2"/>
  <c r="AN147" i="2"/>
  <c r="E148" i="2"/>
  <c r="F148" i="2"/>
  <c r="G148" i="2"/>
  <c r="H148" i="2"/>
  <c r="I148" i="2"/>
  <c r="J148" i="2"/>
  <c r="K148" i="2"/>
  <c r="L148" i="2"/>
  <c r="M148" i="2"/>
  <c r="N148" i="2"/>
  <c r="O148" i="2"/>
  <c r="P148" i="2"/>
  <c r="Q148" i="2"/>
  <c r="R148" i="2"/>
  <c r="S148" i="2"/>
  <c r="T148" i="2"/>
  <c r="U148" i="2"/>
  <c r="V148" i="2"/>
  <c r="W148" i="2"/>
  <c r="X148" i="2"/>
  <c r="Y148" i="2"/>
  <c r="Z148" i="2"/>
  <c r="AA148" i="2"/>
  <c r="AB148" i="2"/>
  <c r="AC148" i="2"/>
  <c r="AD148" i="2"/>
  <c r="AE148" i="2"/>
  <c r="AF148" i="2"/>
  <c r="AG148" i="2"/>
  <c r="AH148" i="2"/>
  <c r="AI148" i="2"/>
  <c r="AJ148" i="2"/>
  <c r="AK148" i="2"/>
  <c r="AL148" i="2"/>
  <c r="AM148" i="2"/>
  <c r="AN148" i="2"/>
  <c r="E149" i="2"/>
  <c r="F149" i="2"/>
  <c r="G149" i="2"/>
  <c r="H149" i="2"/>
  <c r="I149" i="2"/>
  <c r="J149" i="2"/>
  <c r="K149" i="2"/>
  <c r="L149" i="2"/>
  <c r="M149" i="2"/>
  <c r="N149" i="2"/>
  <c r="O149" i="2"/>
  <c r="P149" i="2"/>
  <c r="Q149" i="2"/>
  <c r="R149" i="2"/>
  <c r="S149" i="2"/>
  <c r="T149" i="2"/>
  <c r="U149" i="2"/>
  <c r="V149" i="2"/>
  <c r="W149" i="2"/>
  <c r="X149" i="2"/>
  <c r="Y149" i="2"/>
  <c r="Z149" i="2"/>
  <c r="AA149" i="2"/>
  <c r="AB149" i="2"/>
  <c r="AC149" i="2"/>
  <c r="AD149" i="2"/>
  <c r="AE149" i="2"/>
  <c r="AF149" i="2"/>
  <c r="AG149" i="2"/>
  <c r="AH149" i="2"/>
  <c r="AI149" i="2"/>
  <c r="AJ149" i="2"/>
  <c r="AK149" i="2"/>
  <c r="AL149" i="2"/>
  <c r="AM149" i="2"/>
  <c r="AN149" i="2"/>
  <c r="E150" i="2"/>
  <c r="F150" i="2"/>
  <c r="G150" i="2"/>
  <c r="H150" i="2"/>
  <c r="I150" i="2"/>
  <c r="J150" i="2"/>
  <c r="K150" i="2"/>
  <c r="L150" i="2"/>
  <c r="M150" i="2"/>
  <c r="N150" i="2"/>
  <c r="O150" i="2"/>
  <c r="P150" i="2"/>
  <c r="Q150" i="2"/>
  <c r="R150" i="2"/>
  <c r="S150" i="2"/>
  <c r="T150" i="2"/>
  <c r="U150" i="2"/>
  <c r="V150" i="2"/>
  <c r="W150" i="2"/>
  <c r="X150" i="2"/>
  <c r="Y150" i="2"/>
  <c r="Z150" i="2"/>
  <c r="AA150" i="2"/>
  <c r="AB150" i="2"/>
  <c r="AC150" i="2"/>
  <c r="AD150" i="2"/>
  <c r="AE150" i="2"/>
  <c r="AF150" i="2"/>
  <c r="AG150" i="2"/>
  <c r="AH150" i="2"/>
  <c r="AI150" i="2"/>
  <c r="AJ150" i="2"/>
  <c r="AK150" i="2"/>
  <c r="AL150" i="2"/>
  <c r="AM150" i="2"/>
  <c r="AN150" i="2"/>
  <c r="E151" i="2"/>
  <c r="F151" i="2"/>
  <c r="G151" i="2"/>
  <c r="H151" i="2"/>
  <c r="I151" i="2"/>
  <c r="J151" i="2"/>
  <c r="K151" i="2"/>
  <c r="L151" i="2"/>
  <c r="M151" i="2"/>
  <c r="N151" i="2"/>
  <c r="O151" i="2"/>
  <c r="P151" i="2"/>
  <c r="Q151" i="2"/>
  <c r="R151" i="2"/>
  <c r="S151" i="2"/>
  <c r="T151" i="2"/>
  <c r="U151" i="2"/>
  <c r="V151" i="2"/>
  <c r="W151" i="2"/>
  <c r="X151" i="2"/>
  <c r="Y151" i="2"/>
  <c r="Z151" i="2"/>
  <c r="AA151" i="2"/>
  <c r="AB151" i="2"/>
  <c r="AC151" i="2"/>
  <c r="AD151" i="2"/>
  <c r="AE151" i="2"/>
  <c r="AF151" i="2"/>
  <c r="AG151" i="2"/>
  <c r="AH151" i="2"/>
  <c r="AI151" i="2"/>
  <c r="AJ151" i="2"/>
  <c r="AK151" i="2"/>
  <c r="AL151" i="2"/>
  <c r="AM151" i="2"/>
  <c r="AN151" i="2"/>
  <c r="E152" i="2"/>
  <c r="F152" i="2"/>
  <c r="G152" i="2"/>
  <c r="H152" i="2"/>
  <c r="I152" i="2"/>
  <c r="J152" i="2"/>
  <c r="K152" i="2"/>
  <c r="L152" i="2"/>
  <c r="M152" i="2"/>
  <c r="N152" i="2"/>
  <c r="O152" i="2"/>
  <c r="P152" i="2"/>
  <c r="Q152" i="2"/>
  <c r="R152" i="2"/>
  <c r="S152" i="2"/>
  <c r="T152" i="2"/>
  <c r="U152" i="2"/>
  <c r="V152" i="2"/>
  <c r="W152" i="2"/>
  <c r="X152" i="2"/>
  <c r="Y152" i="2"/>
  <c r="Z152" i="2"/>
  <c r="AA152" i="2"/>
  <c r="AB152" i="2"/>
  <c r="AC152" i="2"/>
  <c r="AD152" i="2"/>
  <c r="AE152" i="2"/>
  <c r="AF152" i="2"/>
  <c r="AG152" i="2"/>
  <c r="AH152" i="2"/>
  <c r="AI152" i="2"/>
  <c r="AJ152" i="2"/>
  <c r="AK152" i="2"/>
  <c r="AL152" i="2"/>
  <c r="AM152" i="2"/>
  <c r="AN152" i="2"/>
  <c r="E153" i="2"/>
  <c r="F153" i="2"/>
  <c r="G153" i="2"/>
  <c r="H153" i="2"/>
  <c r="I153" i="2"/>
  <c r="J153" i="2"/>
  <c r="K153" i="2"/>
  <c r="L153" i="2"/>
  <c r="M153" i="2"/>
  <c r="N153" i="2"/>
  <c r="O153" i="2"/>
  <c r="P153" i="2"/>
  <c r="Q153" i="2"/>
  <c r="R153" i="2"/>
  <c r="S153" i="2"/>
  <c r="T153" i="2"/>
  <c r="U153" i="2"/>
  <c r="V153" i="2"/>
  <c r="W153" i="2"/>
  <c r="X153" i="2"/>
  <c r="Y153" i="2"/>
  <c r="Z153" i="2"/>
  <c r="AA153" i="2"/>
  <c r="AB153" i="2"/>
  <c r="AC153" i="2"/>
  <c r="AD153" i="2"/>
  <c r="AE153" i="2"/>
  <c r="AF153" i="2"/>
  <c r="AG153" i="2"/>
  <c r="AH153" i="2"/>
  <c r="AI153" i="2"/>
  <c r="AJ153" i="2"/>
  <c r="AK153" i="2"/>
  <c r="AL153" i="2"/>
  <c r="AM153" i="2"/>
  <c r="AN153" i="2"/>
  <c r="E154" i="2"/>
  <c r="F154" i="2"/>
  <c r="G154" i="2"/>
  <c r="H154" i="2"/>
  <c r="I154" i="2"/>
  <c r="J154" i="2"/>
  <c r="K154" i="2"/>
  <c r="L154" i="2"/>
  <c r="M154" i="2"/>
  <c r="N154" i="2"/>
  <c r="O154" i="2"/>
  <c r="P154" i="2"/>
  <c r="Q154" i="2"/>
  <c r="R154" i="2"/>
  <c r="S154" i="2"/>
  <c r="T154" i="2"/>
  <c r="U154" i="2"/>
  <c r="V154" i="2"/>
  <c r="W154" i="2"/>
  <c r="X154" i="2"/>
  <c r="Y154" i="2"/>
  <c r="Z154" i="2"/>
  <c r="AA154" i="2"/>
  <c r="AB154" i="2"/>
  <c r="AC154" i="2"/>
  <c r="AD154" i="2"/>
  <c r="AE154" i="2"/>
  <c r="AF154" i="2"/>
  <c r="AG154" i="2"/>
  <c r="AH154" i="2"/>
  <c r="AI154" i="2"/>
  <c r="AJ154" i="2"/>
  <c r="AK154" i="2"/>
  <c r="AL154" i="2"/>
  <c r="AM154" i="2"/>
  <c r="AN154" i="2"/>
  <c r="E155" i="2"/>
  <c r="F155" i="2"/>
  <c r="G155" i="2"/>
  <c r="H155" i="2"/>
  <c r="I155" i="2"/>
  <c r="J155" i="2"/>
  <c r="K155" i="2"/>
  <c r="L155" i="2"/>
  <c r="M155" i="2"/>
  <c r="N155" i="2"/>
  <c r="O155" i="2"/>
  <c r="P155" i="2"/>
  <c r="Q155" i="2"/>
  <c r="R155" i="2"/>
  <c r="S155" i="2"/>
  <c r="T155" i="2"/>
  <c r="U155" i="2"/>
  <c r="V155" i="2"/>
  <c r="W155" i="2"/>
  <c r="X155" i="2"/>
  <c r="Y155" i="2"/>
  <c r="Z155" i="2"/>
  <c r="AA155" i="2"/>
  <c r="AB155" i="2"/>
  <c r="AC155" i="2"/>
  <c r="AD155" i="2"/>
  <c r="AE155" i="2"/>
  <c r="AF155" i="2"/>
  <c r="AG155" i="2"/>
  <c r="AH155" i="2"/>
  <c r="AI155" i="2"/>
  <c r="AJ155" i="2"/>
  <c r="AK155" i="2"/>
  <c r="AL155" i="2"/>
  <c r="AM155" i="2"/>
  <c r="AN155" i="2"/>
  <c r="E156" i="2"/>
  <c r="F156" i="2"/>
  <c r="G156" i="2"/>
  <c r="H156" i="2"/>
  <c r="I156" i="2"/>
  <c r="J156" i="2"/>
  <c r="K156" i="2"/>
  <c r="L156" i="2"/>
  <c r="M156" i="2"/>
  <c r="N156" i="2"/>
  <c r="O156" i="2"/>
  <c r="P156" i="2"/>
  <c r="Q156" i="2"/>
  <c r="R156" i="2"/>
  <c r="S156" i="2"/>
  <c r="T156" i="2"/>
  <c r="U156" i="2"/>
  <c r="V156" i="2"/>
  <c r="W156" i="2"/>
  <c r="X156" i="2"/>
  <c r="Y156" i="2"/>
  <c r="Z156" i="2"/>
  <c r="AA156" i="2"/>
  <c r="AB156" i="2"/>
  <c r="AC156" i="2"/>
  <c r="AD156" i="2"/>
  <c r="AE156" i="2"/>
  <c r="AF156" i="2"/>
  <c r="AG156" i="2"/>
  <c r="AH156" i="2"/>
  <c r="AI156" i="2"/>
  <c r="AJ156" i="2"/>
  <c r="AK156" i="2"/>
  <c r="AL156" i="2"/>
  <c r="AM156" i="2"/>
  <c r="AN156" i="2"/>
  <c r="E157" i="2"/>
  <c r="F157" i="2"/>
  <c r="G157" i="2"/>
  <c r="H157" i="2"/>
  <c r="I157" i="2"/>
  <c r="J157" i="2"/>
  <c r="K157" i="2"/>
  <c r="L157" i="2"/>
  <c r="M157" i="2"/>
  <c r="N157" i="2"/>
  <c r="O157" i="2"/>
  <c r="P157" i="2"/>
  <c r="Q157" i="2"/>
  <c r="R157" i="2"/>
  <c r="S157" i="2"/>
  <c r="T157" i="2"/>
  <c r="U157" i="2"/>
  <c r="V157" i="2"/>
  <c r="W157" i="2"/>
  <c r="X157" i="2"/>
  <c r="Y157" i="2"/>
  <c r="Z157" i="2"/>
  <c r="AA157" i="2"/>
  <c r="AB157" i="2"/>
  <c r="AC157" i="2"/>
  <c r="AD157" i="2"/>
  <c r="AE157" i="2"/>
  <c r="AF157" i="2"/>
  <c r="AG157" i="2"/>
  <c r="AH157" i="2"/>
  <c r="AI157" i="2"/>
  <c r="AJ157" i="2"/>
  <c r="AK157" i="2"/>
  <c r="AL157" i="2"/>
  <c r="AM157" i="2"/>
  <c r="AN157" i="2"/>
  <c r="E158" i="2"/>
  <c r="F158" i="2"/>
  <c r="G158" i="2"/>
  <c r="H158" i="2"/>
  <c r="I158" i="2"/>
  <c r="J158" i="2"/>
  <c r="K158" i="2"/>
  <c r="L158" i="2"/>
  <c r="M158" i="2"/>
  <c r="N158" i="2"/>
  <c r="O158" i="2"/>
  <c r="P158" i="2"/>
  <c r="Q158" i="2"/>
  <c r="R158" i="2"/>
  <c r="S158" i="2"/>
  <c r="T158" i="2"/>
  <c r="U158" i="2"/>
  <c r="V158" i="2"/>
  <c r="W158" i="2"/>
  <c r="X158" i="2"/>
  <c r="Y158" i="2"/>
  <c r="Z158" i="2"/>
  <c r="AA158" i="2"/>
  <c r="AB158" i="2"/>
  <c r="AC158" i="2"/>
  <c r="AD158" i="2"/>
  <c r="AE158" i="2"/>
  <c r="AF158" i="2"/>
  <c r="AG158" i="2"/>
  <c r="AH158" i="2"/>
  <c r="AI158" i="2"/>
  <c r="AJ158" i="2"/>
  <c r="AK158" i="2"/>
  <c r="AL158" i="2"/>
  <c r="AM158" i="2"/>
  <c r="AN158" i="2"/>
  <c r="E159" i="2"/>
  <c r="F159" i="2"/>
  <c r="G159" i="2"/>
  <c r="H159" i="2"/>
  <c r="I159" i="2"/>
  <c r="J159" i="2"/>
  <c r="K159" i="2"/>
  <c r="L159" i="2"/>
  <c r="M159" i="2"/>
  <c r="N159" i="2"/>
  <c r="O159" i="2"/>
  <c r="P159" i="2"/>
  <c r="Q159" i="2"/>
  <c r="R159" i="2"/>
  <c r="S159" i="2"/>
  <c r="T159" i="2"/>
  <c r="U159" i="2"/>
  <c r="V159" i="2"/>
  <c r="W159" i="2"/>
  <c r="X159" i="2"/>
  <c r="Y159" i="2"/>
  <c r="Z159" i="2"/>
  <c r="AA159" i="2"/>
  <c r="AB159" i="2"/>
  <c r="AC159" i="2"/>
  <c r="AD159" i="2"/>
  <c r="AE159" i="2"/>
  <c r="AF159" i="2"/>
  <c r="AG159" i="2"/>
  <c r="AH159" i="2"/>
  <c r="AI159" i="2"/>
  <c r="AJ159" i="2"/>
  <c r="AK159" i="2"/>
  <c r="AL159" i="2"/>
  <c r="AM159" i="2"/>
  <c r="AN159" i="2"/>
  <c r="E160" i="2"/>
  <c r="F160" i="2"/>
  <c r="G160" i="2"/>
  <c r="H160" i="2"/>
  <c r="I160" i="2"/>
  <c r="J160" i="2"/>
  <c r="K160" i="2"/>
  <c r="L160" i="2"/>
  <c r="M160" i="2"/>
  <c r="N160" i="2"/>
  <c r="O160" i="2"/>
  <c r="P160" i="2"/>
  <c r="Q160" i="2"/>
  <c r="R160" i="2"/>
  <c r="S160" i="2"/>
  <c r="T160" i="2"/>
  <c r="U160" i="2"/>
  <c r="V160" i="2"/>
  <c r="W160" i="2"/>
  <c r="X160" i="2"/>
  <c r="Y160" i="2"/>
  <c r="Z160" i="2"/>
  <c r="AA160" i="2"/>
  <c r="AB160" i="2"/>
  <c r="AC160" i="2"/>
  <c r="AD160" i="2"/>
  <c r="AE160" i="2"/>
  <c r="AF160" i="2"/>
  <c r="AG160" i="2"/>
  <c r="AH160" i="2"/>
  <c r="AI160" i="2"/>
  <c r="AJ160" i="2"/>
  <c r="AK160" i="2"/>
  <c r="AL160" i="2"/>
  <c r="AM160" i="2"/>
  <c r="AN160" i="2"/>
  <c r="E161" i="2"/>
  <c r="F161" i="2"/>
  <c r="G161" i="2"/>
  <c r="H161" i="2"/>
  <c r="I161" i="2"/>
  <c r="J161" i="2"/>
  <c r="K161" i="2"/>
  <c r="L161" i="2"/>
  <c r="M161" i="2"/>
  <c r="N161" i="2"/>
  <c r="O161" i="2"/>
  <c r="P161" i="2"/>
  <c r="Q161" i="2"/>
  <c r="R161" i="2"/>
  <c r="S161" i="2"/>
  <c r="T161" i="2"/>
  <c r="U161" i="2"/>
  <c r="V161" i="2"/>
  <c r="W161" i="2"/>
  <c r="X161" i="2"/>
  <c r="Y161" i="2"/>
  <c r="Z161" i="2"/>
  <c r="AA161" i="2"/>
  <c r="AB161" i="2"/>
  <c r="AC161" i="2"/>
  <c r="AD161" i="2"/>
  <c r="AE161" i="2"/>
  <c r="AF161" i="2"/>
  <c r="AG161" i="2"/>
  <c r="AH161" i="2"/>
  <c r="AI161" i="2"/>
  <c r="AJ161" i="2"/>
  <c r="AK161" i="2"/>
  <c r="AL161" i="2"/>
  <c r="AM161" i="2"/>
  <c r="AN161" i="2"/>
  <c r="E162" i="2"/>
  <c r="F162" i="2"/>
  <c r="G162" i="2"/>
  <c r="H162" i="2"/>
  <c r="I162" i="2"/>
  <c r="J162" i="2"/>
  <c r="K162" i="2"/>
  <c r="L162" i="2"/>
  <c r="M162" i="2"/>
  <c r="N162" i="2"/>
  <c r="O162" i="2"/>
  <c r="P162" i="2"/>
  <c r="Q162" i="2"/>
  <c r="R162" i="2"/>
  <c r="S162" i="2"/>
  <c r="T162" i="2"/>
  <c r="U162" i="2"/>
  <c r="V162" i="2"/>
  <c r="W162" i="2"/>
  <c r="X162" i="2"/>
  <c r="Y162" i="2"/>
  <c r="Z162" i="2"/>
  <c r="AA162" i="2"/>
  <c r="AB162" i="2"/>
  <c r="AC162" i="2"/>
  <c r="AD162" i="2"/>
  <c r="AE162" i="2"/>
  <c r="AF162" i="2"/>
  <c r="AG162" i="2"/>
  <c r="AH162" i="2"/>
  <c r="AI162" i="2"/>
  <c r="AJ162" i="2"/>
  <c r="AK162" i="2"/>
  <c r="AL162" i="2"/>
  <c r="AM162" i="2"/>
  <c r="AN162" i="2"/>
  <c r="E163" i="2"/>
  <c r="F163" i="2"/>
  <c r="G163" i="2"/>
  <c r="H163" i="2"/>
  <c r="I163" i="2"/>
  <c r="J163" i="2"/>
  <c r="K163" i="2"/>
  <c r="L163" i="2"/>
  <c r="M163" i="2"/>
  <c r="N163" i="2"/>
  <c r="O163" i="2"/>
  <c r="P163" i="2"/>
  <c r="Q163" i="2"/>
  <c r="R163" i="2"/>
  <c r="S163" i="2"/>
  <c r="T163" i="2"/>
  <c r="U163" i="2"/>
  <c r="V163" i="2"/>
  <c r="W163" i="2"/>
  <c r="X163" i="2"/>
  <c r="Y163" i="2"/>
  <c r="Z163" i="2"/>
  <c r="AA163" i="2"/>
  <c r="AB163" i="2"/>
  <c r="AC163" i="2"/>
  <c r="AD163" i="2"/>
  <c r="AE163" i="2"/>
  <c r="AF163" i="2"/>
  <c r="AG163" i="2"/>
  <c r="AH163" i="2"/>
  <c r="AI163" i="2"/>
  <c r="AJ163" i="2"/>
  <c r="AK163" i="2"/>
  <c r="AL163" i="2"/>
  <c r="AM163" i="2"/>
  <c r="AN163" i="2"/>
  <c r="E164" i="2"/>
  <c r="F164" i="2"/>
  <c r="G164" i="2"/>
  <c r="H164" i="2"/>
  <c r="I164" i="2"/>
  <c r="J164" i="2"/>
  <c r="K164" i="2"/>
  <c r="L164" i="2"/>
  <c r="M164" i="2"/>
  <c r="N164" i="2"/>
  <c r="O164" i="2"/>
  <c r="P164" i="2"/>
  <c r="Q164" i="2"/>
  <c r="R164" i="2"/>
  <c r="S164" i="2"/>
  <c r="T164" i="2"/>
  <c r="U164" i="2"/>
  <c r="V164" i="2"/>
  <c r="W164" i="2"/>
  <c r="X164" i="2"/>
  <c r="Y164" i="2"/>
  <c r="Z164" i="2"/>
  <c r="AA164" i="2"/>
  <c r="AB164" i="2"/>
  <c r="AC164" i="2"/>
  <c r="AD164" i="2"/>
  <c r="AE164" i="2"/>
  <c r="AF164" i="2"/>
  <c r="AG164" i="2"/>
  <c r="AH164" i="2"/>
  <c r="AI164" i="2"/>
  <c r="AJ164" i="2"/>
  <c r="AK164" i="2"/>
  <c r="AL164" i="2"/>
  <c r="AM164" i="2"/>
  <c r="AN164" i="2"/>
  <c r="E165" i="2"/>
  <c r="F165" i="2"/>
  <c r="G165" i="2"/>
  <c r="H165" i="2"/>
  <c r="I165" i="2"/>
  <c r="J165" i="2"/>
  <c r="K165" i="2"/>
  <c r="L165" i="2"/>
  <c r="M165" i="2"/>
  <c r="N165" i="2"/>
  <c r="O165" i="2"/>
  <c r="P165" i="2"/>
  <c r="Q165" i="2"/>
  <c r="R165" i="2"/>
  <c r="S165" i="2"/>
  <c r="T165" i="2"/>
  <c r="U165" i="2"/>
  <c r="V165" i="2"/>
  <c r="W165" i="2"/>
  <c r="X165" i="2"/>
  <c r="Y165" i="2"/>
  <c r="Z165" i="2"/>
  <c r="AA165" i="2"/>
  <c r="AB165" i="2"/>
  <c r="AC165" i="2"/>
  <c r="AD165" i="2"/>
  <c r="AE165" i="2"/>
  <c r="AF165" i="2"/>
  <c r="AG165" i="2"/>
  <c r="AH165" i="2"/>
  <c r="AI165" i="2"/>
  <c r="AJ165" i="2"/>
  <c r="AK165" i="2"/>
  <c r="AL165" i="2"/>
  <c r="AM165" i="2"/>
  <c r="AN165" i="2"/>
  <c r="E166" i="2"/>
  <c r="F166" i="2"/>
  <c r="G166" i="2"/>
  <c r="H166" i="2"/>
  <c r="I166" i="2"/>
  <c r="J166" i="2"/>
  <c r="K166" i="2"/>
  <c r="L166" i="2"/>
  <c r="M166" i="2"/>
  <c r="N166" i="2"/>
  <c r="O166" i="2"/>
  <c r="P166" i="2"/>
  <c r="Q166" i="2"/>
  <c r="R166" i="2"/>
  <c r="S166" i="2"/>
  <c r="T166" i="2"/>
  <c r="U166" i="2"/>
  <c r="V166" i="2"/>
  <c r="W166" i="2"/>
  <c r="X166" i="2"/>
  <c r="Y166" i="2"/>
  <c r="Z166" i="2"/>
  <c r="AA166" i="2"/>
  <c r="AB166" i="2"/>
  <c r="AC166" i="2"/>
  <c r="AD166" i="2"/>
  <c r="AE166" i="2"/>
  <c r="AF166" i="2"/>
  <c r="AG166" i="2"/>
  <c r="AH166" i="2"/>
  <c r="AI166" i="2"/>
  <c r="AJ166" i="2"/>
  <c r="AK166" i="2"/>
  <c r="AL166" i="2"/>
  <c r="AM166" i="2"/>
  <c r="AN166" i="2"/>
  <c r="E167" i="2"/>
  <c r="F167" i="2"/>
  <c r="G167" i="2"/>
  <c r="H167" i="2"/>
  <c r="I167" i="2"/>
  <c r="J167" i="2"/>
  <c r="K167" i="2"/>
  <c r="L167" i="2"/>
  <c r="M167" i="2"/>
  <c r="N167" i="2"/>
  <c r="O167" i="2"/>
  <c r="P167" i="2"/>
  <c r="Q167" i="2"/>
  <c r="R167" i="2"/>
  <c r="S167" i="2"/>
  <c r="T167" i="2"/>
  <c r="U167" i="2"/>
  <c r="V167" i="2"/>
  <c r="W167" i="2"/>
  <c r="X167" i="2"/>
  <c r="Y167" i="2"/>
  <c r="Z167" i="2"/>
  <c r="AA167" i="2"/>
  <c r="AB167" i="2"/>
  <c r="AC167" i="2"/>
  <c r="AD167" i="2"/>
  <c r="AE167" i="2"/>
  <c r="AF167" i="2"/>
  <c r="AG167" i="2"/>
  <c r="AH167" i="2"/>
  <c r="AI167" i="2"/>
  <c r="AJ167" i="2"/>
  <c r="AK167" i="2"/>
  <c r="AL167" i="2"/>
  <c r="AM167" i="2"/>
  <c r="AN167" i="2"/>
  <c r="E168" i="2"/>
  <c r="F168" i="2"/>
  <c r="G168" i="2"/>
  <c r="H168" i="2"/>
  <c r="I168" i="2"/>
  <c r="J168" i="2"/>
  <c r="K168" i="2"/>
  <c r="L168" i="2"/>
  <c r="M168" i="2"/>
  <c r="N168" i="2"/>
  <c r="O168" i="2"/>
  <c r="P168" i="2"/>
  <c r="Q168" i="2"/>
  <c r="R168" i="2"/>
  <c r="S168" i="2"/>
  <c r="T168" i="2"/>
  <c r="U168" i="2"/>
  <c r="V168" i="2"/>
  <c r="W168" i="2"/>
  <c r="X168" i="2"/>
  <c r="Y168" i="2"/>
  <c r="Z168" i="2"/>
  <c r="AA168" i="2"/>
  <c r="AB168" i="2"/>
  <c r="AC168" i="2"/>
  <c r="AD168" i="2"/>
  <c r="AE168" i="2"/>
  <c r="AF168" i="2"/>
  <c r="AG168" i="2"/>
  <c r="AH168" i="2"/>
  <c r="AI168" i="2"/>
  <c r="AJ168" i="2"/>
  <c r="AK168" i="2"/>
  <c r="AL168" i="2"/>
  <c r="AM168" i="2"/>
  <c r="AN168" i="2"/>
  <c r="E169" i="2"/>
  <c r="F169" i="2"/>
  <c r="G169" i="2"/>
  <c r="H169" i="2"/>
  <c r="I169" i="2"/>
  <c r="J169" i="2"/>
  <c r="K169" i="2"/>
  <c r="L169" i="2"/>
  <c r="M169" i="2"/>
  <c r="N169" i="2"/>
  <c r="O169" i="2"/>
  <c r="P169" i="2"/>
  <c r="Q169" i="2"/>
  <c r="R169" i="2"/>
  <c r="S169" i="2"/>
  <c r="T169" i="2"/>
  <c r="U169" i="2"/>
  <c r="V169" i="2"/>
  <c r="W169" i="2"/>
  <c r="X169" i="2"/>
  <c r="Y169" i="2"/>
  <c r="Z169" i="2"/>
  <c r="AA169" i="2"/>
  <c r="AB169" i="2"/>
  <c r="AC169" i="2"/>
  <c r="AD169" i="2"/>
  <c r="AE169" i="2"/>
  <c r="AF169" i="2"/>
  <c r="AG169" i="2"/>
  <c r="AH169" i="2"/>
  <c r="AI169" i="2"/>
  <c r="AJ169" i="2"/>
  <c r="AK169" i="2"/>
  <c r="AL169" i="2"/>
  <c r="AM169" i="2"/>
  <c r="AN169" i="2"/>
  <c r="E170" i="2"/>
  <c r="F170" i="2"/>
  <c r="G170" i="2"/>
  <c r="H170" i="2"/>
  <c r="I170" i="2"/>
  <c r="J170" i="2"/>
  <c r="K170" i="2"/>
  <c r="L170" i="2"/>
  <c r="M170" i="2"/>
  <c r="N170" i="2"/>
  <c r="O170" i="2"/>
  <c r="P170" i="2"/>
  <c r="Q170" i="2"/>
  <c r="R170" i="2"/>
  <c r="S170" i="2"/>
  <c r="T170" i="2"/>
  <c r="U170" i="2"/>
  <c r="V170" i="2"/>
  <c r="W170" i="2"/>
  <c r="X170" i="2"/>
  <c r="Y170" i="2"/>
  <c r="Z170" i="2"/>
  <c r="AA170" i="2"/>
  <c r="AB170" i="2"/>
  <c r="AC170" i="2"/>
  <c r="AD170" i="2"/>
  <c r="AE170" i="2"/>
  <c r="AF170" i="2"/>
  <c r="AG170" i="2"/>
  <c r="AH170" i="2"/>
  <c r="AI170" i="2"/>
  <c r="AJ170" i="2"/>
  <c r="AK170" i="2"/>
  <c r="AL170" i="2"/>
  <c r="AM170" i="2"/>
  <c r="AN170" i="2"/>
  <c r="E171" i="2"/>
  <c r="F171" i="2"/>
  <c r="G171" i="2"/>
  <c r="H171" i="2"/>
  <c r="I171" i="2"/>
  <c r="J171" i="2"/>
  <c r="K171" i="2"/>
  <c r="L171" i="2"/>
  <c r="M171" i="2"/>
  <c r="N171" i="2"/>
  <c r="O171" i="2"/>
  <c r="P171" i="2"/>
  <c r="Q171" i="2"/>
  <c r="R171" i="2"/>
  <c r="S171" i="2"/>
  <c r="T171" i="2"/>
  <c r="U171" i="2"/>
  <c r="V171" i="2"/>
  <c r="W171" i="2"/>
  <c r="X171" i="2"/>
  <c r="Y171" i="2"/>
  <c r="Z171" i="2"/>
  <c r="AA171" i="2"/>
  <c r="AB171" i="2"/>
  <c r="AC171" i="2"/>
  <c r="AD171" i="2"/>
  <c r="AE171" i="2"/>
  <c r="AF171" i="2"/>
  <c r="AG171" i="2"/>
  <c r="AH171" i="2"/>
  <c r="AI171" i="2"/>
  <c r="AJ171" i="2"/>
  <c r="AK171" i="2"/>
  <c r="AL171" i="2"/>
  <c r="AM171" i="2"/>
  <c r="AN171" i="2"/>
  <c r="E172" i="2"/>
  <c r="F172" i="2"/>
  <c r="G172" i="2"/>
  <c r="H172" i="2"/>
  <c r="I172" i="2"/>
  <c r="J172" i="2"/>
  <c r="K172" i="2"/>
  <c r="L172" i="2"/>
  <c r="M172" i="2"/>
  <c r="N172" i="2"/>
  <c r="O172" i="2"/>
  <c r="P172" i="2"/>
  <c r="Q172" i="2"/>
  <c r="R172" i="2"/>
  <c r="S172" i="2"/>
  <c r="T172" i="2"/>
  <c r="U172" i="2"/>
  <c r="V172" i="2"/>
  <c r="W172" i="2"/>
  <c r="X172" i="2"/>
  <c r="Y172" i="2"/>
  <c r="Z172" i="2"/>
  <c r="AA172" i="2"/>
  <c r="AB172" i="2"/>
  <c r="AC172" i="2"/>
  <c r="AD172" i="2"/>
  <c r="AE172" i="2"/>
  <c r="AF172" i="2"/>
  <c r="AG172" i="2"/>
  <c r="AH172" i="2"/>
  <c r="AI172" i="2"/>
  <c r="AJ172" i="2"/>
  <c r="AK172" i="2"/>
  <c r="AL172" i="2"/>
  <c r="AM172" i="2"/>
  <c r="AN172" i="2"/>
  <c r="E173" i="2"/>
  <c r="F173" i="2"/>
  <c r="G173" i="2"/>
  <c r="H173" i="2"/>
  <c r="I173" i="2"/>
  <c r="J173" i="2"/>
  <c r="K173" i="2"/>
  <c r="L173" i="2"/>
  <c r="M173" i="2"/>
  <c r="N173" i="2"/>
  <c r="O173" i="2"/>
  <c r="P173" i="2"/>
  <c r="Q173" i="2"/>
  <c r="R173" i="2"/>
  <c r="S173" i="2"/>
  <c r="T173" i="2"/>
  <c r="U173" i="2"/>
  <c r="V173" i="2"/>
  <c r="W173" i="2"/>
  <c r="X173" i="2"/>
  <c r="Y173" i="2"/>
  <c r="Z173" i="2"/>
  <c r="AA173" i="2"/>
  <c r="AB173" i="2"/>
  <c r="AC173" i="2"/>
  <c r="AD173" i="2"/>
  <c r="AE173" i="2"/>
  <c r="AF173" i="2"/>
  <c r="AG173" i="2"/>
  <c r="AH173" i="2"/>
  <c r="AI173" i="2"/>
  <c r="AJ173" i="2"/>
  <c r="AK173" i="2"/>
  <c r="AL173" i="2"/>
  <c r="AM173" i="2"/>
  <c r="AN173" i="2"/>
  <c r="E174" i="2"/>
  <c r="F174" i="2"/>
  <c r="G174" i="2"/>
  <c r="H174" i="2"/>
  <c r="I174" i="2"/>
  <c r="J174" i="2"/>
  <c r="K174" i="2"/>
  <c r="L174" i="2"/>
  <c r="M174" i="2"/>
  <c r="N174" i="2"/>
  <c r="O174" i="2"/>
  <c r="P174" i="2"/>
  <c r="Q174" i="2"/>
  <c r="R174" i="2"/>
  <c r="S174" i="2"/>
  <c r="T174" i="2"/>
  <c r="U174" i="2"/>
  <c r="V174" i="2"/>
  <c r="W174" i="2"/>
  <c r="X174" i="2"/>
  <c r="Y174" i="2"/>
  <c r="Z174" i="2"/>
  <c r="AA174" i="2"/>
  <c r="AB174" i="2"/>
  <c r="AC174" i="2"/>
  <c r="AD174" i="2"/>
  <c r="AE174" i="2"/>
  <c r="AF174" i="2"/>
  <c r="AG174" i="2"/>
  <c r="AH174" i="2"/>
  <c r="AI174" i="2"/>
  <c r="AJ174" i="2"/>
  <c r="AK174" i="2"/>
  <c r="AL174" i="2"/>
  <c r="AM174" i="2"/>
  <c r="AN174" i="2"/>
  <c r="E175" i="2"/>
  <c r="F175" i="2"/>
  <c r="G175" i="2"/>
  <c r="H175" i="2"/>
  <c r="I175" i="2"/>
  <c r="J175" i="2"/>
  <c r="K175" i="2"/>
  <c r="L175" i="2"/>
  <c r="M175" i="2"/>
  <c r="N175" i="2"/>
  <c r="O175" i="2"/>
  <c r="P175" i="2"/>
  <c r="Q175" i="2"/>
  <c r="R175" i="2"/>
  <c r="S175" i="2"/>
  <c r="T175" i="2"/>
  <c r="U175" i="2"/>
  <c r="V175" i="2"/>
  <c r="W175" i="2"/>
  <c r="X175" i="2"/>
  <c r="Y175" i="2"/>
  <c r="Z175" i="2"/>
  <c r="AA175" i="2"/>
  <c r="AB175" i="2"/>
  <c r="AC175" i="2"/>
  <c r="AD175" i="2"/>
  <c r="AE175" i="2"/>
  <c r="AF175" i="2"/>
  <c r="AG175" i="2"/>
  <c r="AH175" i="2"/>
  <c r="AI175" i="2"/>
  <c r="AJ175" i="2"/>
  <c r="AK175" i="2"/>
  <c r="AL175" i="2"/>
  <c r="AM175" i="2"/>
  <c r="AN175" i="2"/>
  <c r="E176" i="2"/>
  <c r="F176" i="2"/>
  <c r="G176" i="2"/>
  <c r="H176" i="2"/>
  <c r="I176" i="2"/>
  <c r="J176" i="2"/>
  <c r="K176" i="2"/>
  <c r="L176" i="2"/>
  <c r="M176" i="2"/>
  <c r="N176" i="2"/>
  <c r="O176" i="2"/>
  <c r="P176" i="2"/>
  <c r="Q176" i="2"/>
  <c r="R176" i="2"/>
  <c r="S176" i="2"/>
  <c r="T176" i="2"/>
  <c r="U176" i="2"/>
  <c r="V176" i="2"/>
  <c r="W176" i="2"/>
  <c r="X176" i="2"/>
  <c r="Y176" i="2"/>
  <c r="Z176" i="2"/>
  <c r="AA176" i="2"/>
  <c r="AB176" i="2"/>
  <c r="AC176" i="2"/>
  <c r="AD176" i="2"/>
  <c r="AE176" i="2"/>
  <c r="AF176" i="2"/>
  <c r="AG176" i="2"/>
  <c r="AH176" i="2"/>
  <c r="AI176" i="2"/>
  <c r="AJ176" i="2"/>
  <c r="AK176" i="2"/>
  <c r="AL176" i="2"/>
  <c r="AM176" i="2"/>
  <c r="AN176" i="2"/>
  <c r="E177" i="2"/>
  <c r="F177" i="2"/>
  <c r="G177" i="2"/>
  <c r="H177" i="2"/>
  <c r="I177" i="2"/>
  <c r="J177" i="2"/>
  <c r="K177" i="2"/>
  <c r="L177" i="2"/>
  <c r="M177" i="2"/>
  <c r="N177" i="2"/>
  <c r="O177" i="2"/>
  <c r="P177" i="2"/>
  <c r="Q177" i="2"/>
  <c r="R177" i="2"/>
  <c r="S177" i="2"/>
  <c r="T177" i="2"/>
  <c r="U177" i="2"/>
  <c r="V177" i="2"/>
  <c r="W177" i="2"/>
  <c r="X177" i="2"/>
  <c r="Y177" i="2"/>
  <c r="Z177" i="2"/>
  <c r="AA177" i="2"/>
  <c r="AB177" i="2"/>
  <c r="AC177" i="2"/>
  <c r="AD177" i="2"/>
  <c r="AE177" i="2"/>
  <c r="AF177" i="2"/>
  <c r="AG177" i="2"/>
  <c r="AH177" i="2"/>
  <c r="AI177" i="2"/>
  <c r="AJ177" i="2"/>
  <c r="AK177" i="2"/>
  <c r="AL177" i="2"/>
  <c r="AM177" i="2"/>
  <c r="AN177" i="2"/>
  <c r="E178" i="2"/>
  <c r="F178" i="2"/>
  <c r="G178" i="2"/>
  <c r="H178" i="2"/>
  <c r="I178" i="2"/>
  <c r="J178" i="2"/>
  <c r="K178" i="2"/>
  <c r="L178" i="2"/>
  <c r="M178" i="2"/>
  <c r="N178" i="2"/>
  <c r="O178" i="2"/>
  <c r="P178" i="2"/>
  <c r="Q178" i="2"/>
  <c r="R178" i="2"/>
  <c r="S178" i="2"/>
  <c r="T178" i="2"/>
  <c r="U178" i="2"/>
  <c r="V178" i="2"/>
  <c r="W178" i="2"/>
  <c r="X178" i="2"/>
  <c r="Y178" i="2"/>
  <c r="Z178" i="2"/>
  <c r="AA178" i="2"/>
  <c r="AB178" i="2"/>
  <c r="AC178" i="2"/>
  <c r="AD178" i="2"/>
  <c r="AE178" i="2"/>
  <c r="AF178" i="2"/>
  <c r="AG178" i="2"/>
  <c r="AH178" i="2"/>
  <c r="AI178" i="2"/>
  <c r="AJ178" i="2"/>
  <c r="AK178" i="2"/>
  <c r="AL178" i="2"/>
  <c r="AM178" i="2"/>
  <c r="AN178" i="2"/>
  <c r="E179" i="2"/>
  <c r="F179" i="2"/>
  <c r="G179" i="2"/>
  <c r="H179" i="2"/>
  <c r="I179" i="2"/>
  <c r="J179" i="2"/>
  <c r="K179" i="2"/>
  <c r="L179" i="2"/>
  <c r="M179" i="2"/>
  <c r="N179" i="2"/>
  <c r="O179" i="2"/>
  <c r="P179" i="2"/>
  <c r="Q179" i="2"/>
  <c r="R179" i="2"/>
  <c r="S179" i="2"/>
  <c r="T179" i="2"/>
  <c r="U179" i="2"/>
  <c r="V179" i="2"/>
  <c r="W179" i="2"/>
  <c r="X179" i="2"/>
  <c r="Y179" i="2"/>
  <c r="Z179" i="2"/>
  <c r="AA179" i="2"/>
  <c r="AB179" i="2"/>
  <c r="AC179" i="2"/>
  <c r="AD179" i="2"/>
  <c r="AE179" i="2"/>
  <c r="AF179" i="2"/>
  <c r="AG179" i="2"/>
  <c r="AH179" i="2"/>
  <c r="AI179" i="2"/>
  <c r="AJ179" i="2"/>
  <c r="AK179" i="2"/>
  <c r="AL179" i="2"/>
  <c r="AM179" i="2"/>
  <c r="AN179" i="2"/>
  <c r="E180" i="2"/>
  <c r="F180" i="2"/>
  <c r="G180" i="2"/>
  <c r="H180" i="2"/>
  <c r="I180" i="2"/>
  <c r="J180" i="2"/>
  <c r="K180" i="2"/>
  <c r="L180" i="2"/>
  <c r="M180" i="2"/>
  <c r="N180" i="2"/>
  <c r="O180" i="2"/>
  <c r="P180" i="2"/>
  <c r="Q180" i="2"/>
  <c r="R180" i="2"/>
  <c r="S180" i="2"/>
  <c r="T180" i="2"/>
  <c r="U180" i="2"/>
  <c r="V180" i="2"/>
  <c r="W180" i="2"/>
  <c r="X180" i="2"/>
  <c r="Y180" i="2"/>
  <c r="Z180" i="2"/>
  <c r="AA180" i="2"/>
  <c r="AB180" i="2"/>
  <c r="AC180" i="2"/>
  <c r="AD180" i="2"/>
  <c r="AE180" i="2"/>
  <c r="AF180" i="2"/>
  <c r="AG180" i="2"/>
  <c r="AH180" i="2"/>
  <c r="AI180" i="2"/>
  <c r="AJ180" i="2"/>
  <c r="AK180" i="2"/>
  <c r="AL180" i="2"/>
  <c r="AM180" i="2"/>
  <c r="AN180" i="2"/>
  <c r="E181" i="2"/>
  <c r="F181" i="2"/>
  <c r="G181" i="2"/>
  <c r="H181" i="2"/>
  <c r="I181" i="2"/>
  <c r="J181" i="2"/>
  <c r="K181" i="2"/>
  <c r="L181" i="2"/>
  <c r="M181" i="2"/>
  <c r="N181" i="2"/>
  <c r="O181" i="2"/>
  <c r="P181" i="2"/>
  <c r="Q181" i="2"/>
  <c r="R181" i="2"/>
  <c r="S181" i="2"/>
  <c r="T181" i="2"/>
  <c r="U181" i="2"/>
  <c r="V181" i="2"/>
  <c r="W181" i="2"/>
  <c r="X181" i="2"/>
  <c r="Y181" i="2"/>
  <c r="Z181" i="2"/>
  <c r="AA181" i="2"/>
  <c r="AB181" i="2"/>
  <c r="AC181" i="2"/>
  <c r="AD181" i="2"/>
  <c r="AE181" i="2"/>
  <c r="AF181" i="2"/>
  <c r="AG181" i="2"/>
  <c r="AH181" i="2"/>
  <c r="AI181" i="2"/>
  <c r="AJ181" i="2"/>
  <c r="AK181" i="2"/>
  <c r="AL181" i="2"/>
  <c r="AM181" i="2"/>
  <c r="AN181" i="2"/>
  <c r="D182" i="2"/>
  <c r="B182" i="2" s="1"/>
  <c r="E182" i="2"/>
  <c r="F182" i="2"/>
  <c r="G182" i="2"/>
  <c r="H182" i="2"/>
  <c r="I182" i="2"/>
  <c r="J182" i="2"/>
  <c r="K182" i="2"/>
  <c r="L182" i="2"/>
  <c r="M182" i="2"/>
  <c r="N182" i="2"/>
  <c r="O182" i="2"/>
  <c r="P182" i="2"/>
  <c r="Q182" i="2"/>
  <c r="R182" i="2"/>
  <c r="S182" i="2"/>
  <c r="T182" i="2"/>
  <c r="U182" i="2"/>
  <c r="V182" i="2"/>
  <c r="W182" i="2"/>
  <c r="X182" i="2"/>
  <c r="Y182" i="2"/>
  <c r="Z182" i="2"/>
  <c r="AA182" i="2"/>
  <c r="AB182" i="2"/>
  <c r="AC182" i="2"/>
  <c r="AD182" i="2"/>
  <c r="AE182" i="2"/>
  <c r="AF182" i="2"/>
  <c r="AG182" i="2"/>
  <c r="AH182" i="2"/>
  <c r="AI182" i="2"/>
  <c r="AJ182" i="2"/>
  <c r="AK182" i="2"/>
  <c r="AL182" i="2"/>
  <c r="AM182" i="2"/>
  <c r="AN182" i="2"/>
  <c r="B183" i="2"/>
  <c r="D183" i="2"/>
  <c r="E183" i="2"/>
  <c r="F183" i="2"/>
  <c r="G183" i="2"/>
  <c r="H183" i="2"/>
  <c r="I183" i="2"/>
  <c r="J183" i="2"/>
  <c r="K183" i="2"/>
  <c r="L183" i="2"/>
  <c r="M183" i="2"/>
  <c r="N183" i="2"/>
  <c r="O183" i="2"/>
  <c r="P183" i="2"/>
  <c r="Q183" i="2"/>
  <c r="R183" i="2"/>
  <c r="S183" i="2"/>
  <c r="T183" i="2"/>
  <c r="U183" i="2"/>
  <c r="V183" i="2"/>
  <c r="W183" i="2"/>
  <c r="X183" i="2"/>
  <c r="Y183" i="2"/>
  <c r="Z183" i="2"/>
  <c r="AA183" i="2"/>
  <c r="AB183" i="2"/>
  <c r="AC183" i="2"/>
  <c r="AD183" i="2"/>
  <c r="AE183" i="2"/>
  <c r="AF183" i="2"/>
  <c r="AG183" i="2"/>
  <c r="AH183" i="2"/>
  <c r="AI183" i="2"/>
  <c r="AJ183" i="2"/>
  <c r="AK183" i="2"/>
  <c r="AL183" i="2"/>
  <c r="AM183" i="2"/>
  <c r="AN183" i="2"/>
  <c r="D184" i="2"/>
  <c r="E184" i="2"/>
  <c r="F184" i="2"/>
  <c r="G184" i="2"/>
  <c r="H184" i="2"/>
  <c r="I184" i="2"/>
  <c r="J184" i="2"/>
  <c r="K184" i="2"/>
  <c r="L184" i="2"/>
  <c r="M184" i="2"/>
  <c r="N184" i="2"/>
  <c r="O184" i="2"/>
  <c r="P184" i="2"/>
  <c r="Q184" i="2"/>
  <c r="R184" i="2"/>
  <c r="S184" i="2"/>
  <c r="T184" i="2"/>
  <c r="U184" i="2"/>
  <c r="V184" i="2"/>
  <c r="W184" i="2"/>
  <c r="X184" i="2"/>
  <c r="Y184" i="2"/>
  <c r="Z184" i="2"/>
  <c r="AA184" i="2"/>
  <c r="AB184" i="2"/>
  <c r="AC184" i="2"/>
  <c r="AD184" i="2"/>
  <c r="AE184" i="2"/>
  <c r="AF184" i="2"/>
  <c r="AG184" i="2"/>
  <c r="AH184" i="2"/>
  <c r="AI184" i="2"/>
  <c r="AJ184" i="2"/>
  <c r="AK184" i="2"/>
  <c r="AL184" i="2"/>
  <c r="AM184" i="2"/>
  <c r="AN184" i="2"/>
  <c r="D185" i="2"/>
  <c r="B185" i="2" s="1"/>
  <c r="E185" i="2"/>
  <c r="F185" i="2"/>
  <c r="G185" i="2"/>
  <c r="H185" i="2"/>
  <c r="I185" i="2"/>
  <c r="J185" i="2"/>
  <c r="K185" i="2"/>
  <c r="L185" i="2"/>
  <c r="M185" i="2"/>
  <c r="N185" i="2"/>
  <c r="O185" i="2"/>
  <c r="P185" i="2"/>
  <c r="Q185" i="2"/>
  <c r="R185" i="2"/>
  <c r="S185" i="2"/>
  <c r="T185" i="2"/>
  <c r="U185" i="2"/>
  <c r="V185" i="2"/>
  <c r="W185" i="2"/>
  <c r="X185" i="2"/>
  <c r="Y185" i="2"/>
  <c r="Z185" i="2"/>
  <c r="AA185" i="2"/>
  <c r="AB185" i="2"/>
  <c r="AC185" i="2"/>
  <c r="AD185" i="2"/>
  <c r="AE185" i="2"/>
  <c r="AF185" i="2"/>
  <c r="AG185" i="2"/>
  <c r="AH185" i="2"/>
  <c r="AI185" i="2"/>
  <c r="AJ185" i="2"/>
  <c r="AK185" i="2"/>
  <c r="AL185" i="2"/>
  <c r="AM185" i="2"/>
  <c r="AN185" i="2"/>
  <c r="D186" i="2"/>
  <c r="B186" i="2" s="1"/>
  <c r="E186" i="2"/>
  <c r="F186" i="2"/>
  <c r="G186" i="2"/>
  <c r="H186" i="2"/>
  <c r="I186" i="2"/>
  <c r="J186" i="2"/>
  <c r="K186" i="2"/>
  <c r="L186" i="2"/>
  <c r="M186" i="2"/>
  <c r="N186" i="2"/>
  <c r="O186" i="2"/>
  <c r="P186" i="2"/>
  <c r="Q186" i="2"/>
  <c r="R186" i="2"/>
  <c r="S186" i="2"/>
  <c r="T186" i="2"/>
  <c r="U186" i="2"/>
  <c r="V186" i="2"/>
  <c r="W186" i="2"/>
  <c r="X186" i="2"/>
  <c r="Y186" i="2"/>
  <c r="Z186" i="2"/>
  <c r="AA186" i="2"/>
  <c r="AB186" i="2"/>
  <c r="AC186" i="2"/>
  <c r="AD186" i="2"/>
  <c r="AE186" i="2"/>
  <c r="AF186" i="2"/>
  <c r="AG186" i="2"/>
  <c r="AH186" i="2"/>
  <c r="AI186" i="2"/>
  <c r="AJ186" i="2"/>
  <c r="AK186" i="2"/>
  <c r="AL186" i="2"/>
  <c r="AM186" i="2"/>
  <c r="AN186" i="2"/>
  <c r="B187" i="2"/>
  <c r="D187" i="2"/>
  <c r="E187" i="2"/>
  <c r="F187" i="2"/>
  <c r="G187" i="2"/>
  <c r="H187" i="2"/>
  <c r="I187" i="2"/>
  <c r="J187" i="2"/>
  <c r="K187" i="2"/>
  <c r="L187" i="2"/>
  <c r="M187" i="2"/>
  <c r="N187" i="2"/>
  <c r="O187" i="2"/>
  <c r="P187" i="2"/>
  <c r="Q187" i="2"/>
  <c r="R187" i="2"/>
  <c r="S187" i="2"/>
  <c r="T187" i="2"/>
  <c r="U187" i="2"/>
  <c r="V187" i="2"/>
  <c r="W187" i="2"/>
  <c r="X187" i="2"/>
  <c r="Y187" i="2"/>
  <c r="Z187" i="2"/>
  <c r="AA187" i="2"/>
  <c r="AB187" i="2"/>
  <c r="AC187" i="2"/>
  <c r="AD187" i="2"/>
  <c r="AE187" i="2"/>
  <c r="AF187" i="2"/>
  <c r="AG187" i="2"/>
  <c r="AH187" i="2"/>
  <c r="AI187" i="2"/>
  <c r="AJ187" i="2"/>
  <c r="AK187" i="2"/>
  <c r="AL187" i="2"/>
  <c r="AM187" i="2"/>
  <c r="AN187" i="2"/>
  <c r="D188" i="2"/>
  <c r="E188" i="2"/>
  <c r="F188" i="2"/>
  <c r="G188" i="2"/>
  <c r="H188" i="2"/>
  <c r="I188" i="2"/>
  <c r="J188" i="2"/>
  <c r="K188" i="2"/>
  <c r="L188" i="2"/>
  <c r="M188" i="2"/>
  <c r="N188" i="2"/>
  <c r="O188" i="2"/>
  <c r="P188" i="2"/>
  <c r="Q188" i="2"/>
  <c r="R188" i="2"/>
  <c r="S188" i="2"/>
  <c r="T188" i="2"/>
  <c r="U188" i="2"/>
  <c r="V188" i="2"/>
  <c r="W188" i="2"/>
  <c r="X188" i="2"/>
  <c r="Y188" i="2"/>
  <c r="Z188" i="2"/>
  <c r="AA188" i="2"/>
  <c r="AB188" i="2"/>
  <c r="AC188" i="2"/>
  <c r="AD188" i="2"/>
  <c r="AE188" i="2"/>
  <c r="AF188" i="2"/>
  <c r="AG188" i="2"/>
  <c r="AH188" i="2"/>
  <c r="AI188" i="2"/>
  <c r="AJ188" i="2"/>
  <c r="AK188" i="2"/>
  <c r="AL188" i="2"/>
  <c r="AM188" i="2"/>
  <c r="AN188" i="2"/>
  <c r="D189" i="2"/>
  <c r="B189" i="2" s="1"/>
  <c r="E189" i="2"/>
  <c r="F189" i="2"/>
  <c r="G189" i="2"/>
  <c r="H189" i="2"/>
  <c r="I189" i="2"/>
  <c r="J189" i="2"/>
  <c r="K189" i="2"/>
  <c r="L189" i="2"/>
  <c r="M189" i="2"/>
  <c r="N189" i="2"/>
  <c r="O189" i="2"/>
  <c r="P189" i="2"/>
  <c r="Q189" i="2"/>
  <c r="R189" i="2"/>
  <c r="S189" i="2"/>
  <c r="T189" i="2"/>
  <c r="U189" i="2"/>
  <c r="V189" i="2"/>
  <c r="W189" i="2"/>
  <c r="X189" i="2"/>
  <c r="Y189" i="2"/>
  <c r="Z189" i="2"/>
  <c r="AA189" i="2"/>
  <c r="AB189" i="2"/>
  <c r="AC189" i="2"/>
  <c r="AD189" i="2"/>
  <c r="AE189" i="2"/>
  <c r="AF189" i="2"/>
  <c r="AG189" i="2"/>
  <c r="AH189" i="2"/>
  <c r="AI189" i="2"/>
  <c r="AJ189" i="2"/>
  <c r="AK189" i="2"/>
  <c r="AL189" i="2"/>
  <c r="AM189" i="2"/>
  <c r="AN189" i="2"/>
  <c r="D190" i="2"/>
  <c r="B190" i="2" s="1"/>
  <c r="E190" i="2"/>
  <c r="F190" i="2"/>
  <c r="G190" i="2"/>
  <c r="H190" i="2"/>
  <c r="I190" i="2"/>
  <c r="J190" i="2"/>
  <c r="K190" i="2"/>
  <c r="L190" i="2"/>
  <c r="M190" i="2"/>
  <c r="N190" i="2"/>
  <c r="O190" i="2"/>
  <c r="P190" i="2"/>
  <c r="Q190" i="2"/>
  <c r="R190" i="2"/>
  <c r="S190" i="2"/>
  <c r="T190" i="2"/>
  <c r="U190" i="2"/>
  <c r="V190" i="2"/>
  <c r="W190" i="2"/>
  <c r="X190" i="2"/>
  <c r="Y190" i="2"/>
  <c r="Z190" i="2"/>
  <c r="AA190" i="2"/>
  <c r="AB190" i="2"/>
  <c r="AC190" i="2"/>
  <c r="AD190" i="2"/>
  <c r="AE190" i="2"/>
  <c r="AF190" i="2"/>
  <c r="AG190" i="2"/>
  <c r="AH190" i="2"/>
  <c r="AI190" i="2"/>
  <c r="AJ190" i="2"/>
  <c r="AK190" i="2"/>
  <c r="AL190" i="2"/>
  <c r="AM190" i="2"/>
  <c r="AN190" i="2"/>
  <c r="D191" i="2"/>
  <c r="E191" i="2"/>
  <c r="B191" i="2" s="1"/>
  <c r="F191" i="2"/>
  <c r="G191" i="2"/>
  <c r="H191" i="2"/>
  <c r="I191" i="2"/>
  <c r="J191" i="2"/>
  <c r="K191" i="2"/>
  <c r="L191" i="2"/>
  <c r="M191" i="2"/>
  <c r="N191" i="2"/>
  <c r="O191" i="2"/>
  <c r="P191" i="2"/>
  <c r="Q191" i="2"/>
  <c r="R191" i="2"/>
  <c r="S191" i="2"/>
  <c r="T191" i="2"/>
  <c r="U191" i="2"/>
  <c r="V191" i="2"/>
  <c r="W191" i="2"/>
  <c r="X191" i="2"/>
  <c r="Y191" i="2"/>
  <c r="Z191" i="2"/>
  <c r="AA191" i="2"/>
  <c r="AB191" i="2"/>
  <c r="AC191" i="2"/>
  <c r="AD191" i="2"/>
  <c r="AE191" i="2"/>
  <c r="AF191" i="2"/>
  <c r="AG191" i="2"/>
  <c r="AH191" i="2"/>
  <c r="AI191" i="2"/>
  <c r="AJ191" i="2"/>
  <c r="AK191" i="2"/>
  <c r="AL191" i="2"/>
  <c r="AM191" i="2"/>
  <c r="AN191" i="2"/>
  <c r="D192" i="2"/>
  <c r="E192" i="2"/>
  <c r="F192" i="2"/>
  <c r="G192" i="2"/>
  <c r="H192" i="2"/>
  <c r="I192" i="2"/>
  <c r="J192" i="2"/>
  <c r="K192" i="2"/>
  <c r="L192" i="2"/>
  <c r="M192" i="2"/>
  <c r="N192" i="2"/>
  <c r="O192" i="2"/>
  <c r="P192" i="2"/>
  <c r="Q192" i="2"/>
  <c r="R192" i="2"/>
  <c r="S192" i="2"/>
  <c r="T192" i="2"/>
  <c r="U192" i="2"/>
  <c r="V192" i="2"/>
  <c r="W192" i="2"/>
  <c r="X192" i="2"/>
  <c r="Y192" i="2"/>
  <c r="Z192" i="2"/>
  <c r="AA192" i="2"/>
  <c r="AB192" i="2"/>
  <c r="AC192" i="2"/>
  <c r="AD192" i="2"/>
  <c r="AE192" i="2"/>
  <c r="AF192" i="2"/>
  <c r="AG192" i="2"/>
  <c r="AH192" i="2"/>
  <c r="AI192" i="2"/>
  <c r="AJ192" i="2"/>
  <c r="AK192" i="2"/>
  <c r="AL192" i="2"/>
  <c r="AM192" i="2"/>
  <c r="AN192" i="2"/>
  <c r="D193" i="2"/>
  <c r="B193" i="2" s="1"/>
  <c r="E193" i="2"/>
  <c r="F193" i="2"/>
  <c r="G193" i="2"/>
  <c r="H193" i="2"/>
  <c r="I193" i="2"/>
  <c r="J193" i="2"/>
  <c r="K193" i="2"/>
  <c r="L193" i="2"/>
  <c r="M193" i="2"/>
  <c r="N193" i="2"/>
  <c r="O193" i="2"/>
  <c r="P193" i="2"/>
  <c r="Q193" i="2"/>
  <c r="R193" i="2"/>
  <c r="S193" i="2"/>
  <c r="T193" i="2"/>
  <c r="U193" i="2"/>
  <c r="V193" i="2"/>
  <c r="W193" i="2"/>
  <c r="X193" i="2"/>
  <c r="Y193" i="2"/>
  <c r="Z193" i="2"/>
  <c r="AA193" i="2"/>
  <c r="AB193" i="2"/>
  <c r="AC193" i="2"/>
  <c r="AD193" i="2"/>
  <c r="AE193" i="2"/>
  <c r="AF193" i="2"/>
  <c r="AG193" i="2"/>
  <c r="AH193" i="2"/>
  <c r="AI193" i="2"/>
  <c r="AJ193" i="2"/>
  <c r="AK193" i="2"/>
  <c r="AL193" i="2"/>
  <c r="AM193" i="2"/>
  <c r="AN193" i="2"/>
  <c r="D194" i="2"/>
  <c r="B194" i="2" s="1"/>
  <c r="E194" i="2"/>
  <c r="F194" i="2"/>
  <c r="G194" i="2"/>
  <c r="H194" i="2"/>
  <c r="I194" i="2"/>
  <c r="J194" i="2"/>
  <c r="K194" i="2"/>
  <c r="L194" i="2"/>
  <c r="M194" i="2"/>
  <c r="N194" i="2"/>
  <c r="O194" i="2"/>
  <c r="P194" i="2"/>
  <c r="Q194" i="2"/>
  <c r="R194" i="2"/>
  <c r="S194" i="2"/>
  <c r="T194" i="2"/>
  <c r="U194" i="2"/>
  <c r="V194" i="2"/>
  <c r="W194" i="2"/>
  <c r="X194" i="2"/>
  <c r="Y194" i="2"/>
  <c r="Z194" i="2"/>
  <c r="AA194" i="2"/>
  <c r="AB194" i="2"/>
  <c r="AC194" i="2"/>
  <c r="AD194" i="2"/>
  <c r="AE194" i="2"/>
  <c r="AF194" i="2"/>
  <c r="AG194" i="2"/>
  <c r="AH194" i="2"/>
  <c r="AI194" i="2"/>
  <c r="AJ194" i="2"/>
  <c r="AK194" i="2"/>
  <c r="AL194" i="2"/>
  <c r="AM194" i="2"/>
  <c r="AN194" i="2"/>
  <c r="B195" i="2"/>
  <c r="D195" i="2"/>
  <c r="E195" i="2"/>
  <c r="F195" i="2"/>
  <c r="G195" i="2"/>
  <c r="H195" i="2"/>
  <c r="I195" i="2"/>
  <c r="J195" i="2"/>
  <c r="K195" i="2"/>
  <c r="L195" i="2"/>
  <c r="M195" i="2"/>
  <c r="N195" i="2"/>
  <c r="O195" i="2"/>
  <c r="P195" i="2"/>
  <c r="Q195" i="2"/>
  <c r="R195" i="2"/>
  <c r="S195" i="2"/>
  <c r="T195" i="2"/>
  <c r="U195" i="2"/>
  <c r="V195" i="2"/>
  <c r="W195" i="2"/>
  <c r="X195" i="2"/>
  <c r="Y195" i="2"/>
  <c r="Z195" i="2"/>
  <c r="AA195" i="2"/>
  <c r="AB195" i="2"/>
  <c r="AC195" i="2"/>
  <c r="AD195" i="2"/>
  <c r="AE195" i="2"/>
  <c r="AF195" i="2"/>
  <c r="AG195" i="2"/>
  <c r="AH195" i="2"/>
  <c r="AI195" i="2"/>
  <c r="AJ195" i="2"/>
  <c r="AK195" i="2"/>
  <c r="AL195" i="2"/>
  <c r="AM195" i="2"/>
  <c r="AN195" i="2"/>
  <c r="D196" i="2"/>
  <c r="E196" i="2"/>
  <c r="F196" i="2"/>
  <c r="G196" i="2"/>
  <c r="H196" i="2"/>
  <c r="I196" i="2"/>
  <c r="J196" i="2"/>
  <c r="K196" i="2"/>
  <c r="L196" i="2"/>
  <c r="M196" i="2"/>
  <c r="N196" i="2"/>
  <c r="O196" i="2"/>
  <c r="P196" i="2"/>
  <c r="Q196" i="2"/>
  <c r="R196" i="2"/>
  <c r="S196" i="2"/>
  <c r="T196" i="2"/>
  <c r="U196" i="2"/>
  <c r="V196" i="2"/>
  <c r="W196" i="2"/>
  <c r="X196" i="2"/>
  <c r="Y196" i="2"/>
  <c r="Z196" i="2"/>
  <c r="AA196" i="2"/>
  <c r="AB196" i="2"/>
  <c r="AC196" i="2"/>
  <c r="AD196" i="2"/>
  <c r="AE196" i="2"/>
  <c r="AF196" i="2"/>
  <c r="AG196" i="2"/>
  <c r="AH196" i="2"/>
  <c r="AI196" i="2"/>
  <c r="AJ196" i="2"/>
  <c r="AK196" i="2"/>
  <c r="AL196" i="2"/>
  <c r="AM196" i="2"/>
  <c r="AN196" i="2"/>
  <c r="D197" i="2"/>
  <c r="B197" i="2" s="1"/>
  <c r="E197" i="2"/>
  <c r="F197" i="2"/>
  <c r="G197" i="2"/>
  <c r="H197" i="2"/>
  <c r="I197" i="2"/>
  <c r="J197" i="2"/>
  <c r="K197" i="2"/>
  <c r="L197" i="2"/>
  <c r="M197" i="2"/>
  <c r="N197" i="2"/>
  <c r="O197" i="2"/>
  <c r="P197" i="2"/>
  <c r="Q197" i="2"/>
  <c r="R197" i="2"/>
  <c r="S197" i="2"/>
  <c r="T197" i="2"/>
  <c r="U197" i="2"/>
  <c r="V197" i="2"/>
  <c r="W197" i="2"/>
  <c r="X197" i="2"/>
  <c r="Y197" i="2"/>
  <c r="Z197" i="2"/>
  <c r="AA197" i="2"/>
  <c r="AB197" i="2"/>
  <c r="AC197" i="2"/>
  <c r="AD197" i="2"/>
  <c r="AE197" i="2"/>
  <c r="AF197" i="2"/>
  <c r="AG197" i="2"/>
  <c r="AH197" i="2"/>
  <c r="AI197" i="2"/>
  <c r="AJ197" i="2"/>
  <c r="AK197" i="2"/>
  <c r="AL197" i="2"/>
  <c r="AM197" i="2"/>
  <c r="AN197" i="2"/>
  <c r="D198" i="2"/>
  <c r="B198" i="2" s="1"/>
  <c r="E198" i="2"/>
  <c r="F198" i="2"/>
  <c r="G198" i="2"/>
  <c r="H198" i="2"/>
  <c r="I198" i="2"/>
  <c r="J198" i="2"/>
  <c r="K198" i="2"/>
  <c r="L198" i="2"/>
  <c r="M198" i="2"/>
  <c r="N198" i="2"/>
  <c r="O198" i="2"/>
  <c r="P198" i="2"/>
  <c r="Q198" i="2"/>
  <c r="R198" i="2"/>
  <c r="S198" i="2"/>
  <c r="T198" i="2"/>
  <c r="U198" i="2"/>
  <c r="V198" i="2"/>
  <c r="W198" i="2"/>
  <c r="X198" i="2"/>
  <c r="Y198" i="2"/>
  <c r="Z198" i="2"/>
  <c r="AA198" i="2"/>
  <c r="AB198" i="2"/>
  <c r="AC198" i="2"/>
  <c r="AD198" i="2"/>
  <c r="AE198" i="2"/>
  <c r="AF198" i="2"/>
  <c r="AG198" i="2"/>
  <c r="AH198" i="2"/>
  <c r="AI198" i="2"/>
  <c r="AJ198" i="2"/>
  <c r="AK198" i="2"/>
  <c r="AL198" i="2"/>
  <c r="AM198" i="2"/>
  <c r="AN198" i="2"/>
  <c r="B199" i="2"/>
  <c r="D199" i="2"/>
  <c r="E199" i="2"/>
  <c r="F199" i="2"/>
  <c r="G199" i="2"/>
  <c r="H199" i="2"/>
  <c r="I199" i="2"/>
  <c r="J199" i="2"/>
  <c r="K199" i="2"/>
  <c r="L199" i="2"/>
  <c r="M199" i="2"/>
  <c r="N199" i="2"/>
  <c r="O199" i="2"/>
  <c r="P199" i="2"/>
  <c r="Q199" i="2"/>
  <c r="R199" i="2"/>
  <c r="S199" i="2"/>
  <c r="T199" i="2"/>
  <c r="U199" i="2"/>
  <c r="V199" i="2"/>
  <c r="W199" i="2"/>
  <c r="X199" i="2"/>
  <c r="Y199" i="2"/>
  <c r="Z199" i="2"/>
  <c r="AA199" i="2"/>
  <c r="AB199" i="2"/>
  <c r="AC199" i="2"/>
  <c r="AD199" i="2"/>
  <c r="AE199" i="2"/>
  <c r="AF199" i="2"/>
  <c r="AG199" i="2"/>
  <c r="AH199" i="2"/>
  <c r="AI199" i="2"/>
  <c r="AJ199" i="2"/>
  <c r="AK199" i="2"/>
  <c r="AL199" i="2"/>
  <c r="AM199" i="2"/>
  <c r="AN199" i="2"/>
  <c r="B200" i="2"/>
  <c r="F200" i="2"/>
  <c r="G200" i="2"/>
  <c r="H200" i="2"/>
  <c r="I200" i="2"/>
  <c r="J200" i="2"/>
  <c r="K200" i="2"/>
  <c r="L200" i="2"/>
  <c r="M200" i="2"/>
  <c r="N200" i="2"/>
  <c r="O200" i="2"/>
  <c r="P200" i="2"/>
  <c r="Q200" i="2"/>
  <c r="R200" i="2"/>
  <c r="S200" i="2"/>
  <c r="T200" i="2"/>
  <c r="U200" i="2"/>
  <c r="V200" i="2"/>
  <c r="W200" i="2"/>
  <c r="X200" i="2"/>
  <c r="Y200" i="2"/>
  <c r="Z200" i="2"/>
  <c r="AA200" i="2"/>
  <c r="AB200" i="2"/>
  <c r="AC200" i="2"/>
  <c r="AD200" i="2"/>
  <c r="AE200" i="2"/>
  <c r="AF200" i="2"/>
  <c r="AG200" i="2"/>
  <c r="AH200" i="2"/>
  <c r="AI200" i="2"/>
  <c r="AJ200" i="2"/>
  <c r="AK200" i="2"/>
  <c r="AL200" i="2"/>
  <c r="AM200" i="2"/>
  <c r="AN200" i="2"/>
  <c r="BL200" i="2"/>
  <c r="BP200" i="2"/>
  <c r="B201" i="2"/>
  <c r="F201" i="2"/>
  <c r="G201" i="2"/>
  <c r="H201" i="2"/>
  <c r="I201" i="2"/>
  <c r="J201" i="2"/>
  <c r="K201" i="2"/>
  <c r="L201" i="2"/>
  <c r="M201" i="2"/>
  <c r="N201" i="2"/>
  <c r="O201" i="2"/>
  <c r="P201" i="2"/>
  <c r="Q201" i="2"/>
  <c r="R201" i="2"/>
  <c r="S201" i="2"/>
  <c r="T201" i="2"/>
  <c r="U201" i="2"/>
  <c r="V201" i="2"/>
  <c r="W201" i="2"/>
  <c r="X201" i="2"/>
  <c r="Y201" i="2"/>
  <c r="Z201" i="2"/>
  <c r="AA201" i="2"/>
  <c r="AB201" i="2"/>
  <c r="AC201" i="2"/>
  <c r="AD201" i="2"/>
  <c r="AE201" i="2"/>
  <c r="AF201" i="2"/>
  <c r="AG201" i="2"/>
  <c r="AH201" i="2"/>
  <c r="AI201" i="2"/>
  <c r="AJ201" i="2"/>
  <c r="AK201" i="2"/>
  <c r="AL201" i="2"/>
  <c r="AM201" i="2"/>
  <c r="AN201" i="2"/>
  <c r="BL201" i="2"/>
  <c r="BP201" i="2"/>
  <c r="B202" i="2"/>
  <c r="F202" i="2"/>
  <c r="G202" i="2"/>
  <c r="H202" i="2"/>
  <c r="I202" i="2"/>
  <c r="J202" i="2"/>
  <c r="K202" i="2"/>
  <c r="L202" i="2"/>
  <c r="M202" i="2"/>
  <c r="N202" i="2"/>
  <c r="O202" i="2"/>
  <c r="P202" i="2"/>
  <c r="Q202" i="2"/>
  <c r="R202" i="2"/>
  <c r="S202" i="2"/>
  <c r="T202" i="2"/>
  <c r="U202" i="2"/>
  <c r="V202" i="2"/>
  <c r="W202" i="2"/>
  <c r="X202" i="2"/>
  <c r="Y202" i="2"/>
  <c r="Z202" i="2"/>
  <c r="AA202" i="2"/>
  <c r="AB202" i="2"/>
  <c r="AC202" i="2"/>
  <c r="AD202" i="2"/>
  <c r="AE202" i="2"/>
  <c r="AF202" i="2"/>
  <c r="AG202" i="2"/>
  <c r="AH202" i="2"/>
  <c r="AI202" i="2"/>
  <c r="AJ202" i="2"/>
  <c r="AK202" i="2"/>
  <c r="AL202" i="2"/>
  <c r="AM202" i="2"/>
  <c r="AN202" i="2"/>
  <c r="BL202" i="2"/>
  <c r="BP202" i="2"/>
  <c r="B203" i="2"/>
  <c r="F203" i="2"/>
  <c r="G203" i="2"/>
  <c r="H203" i="2"/>
  <c r="I203" i="2"/>
  <c r="J203" i="2"/>
  <c r="K203" i="2"/>
  <c r="L203" i="2"/>
  <c r="M203" i="2"/>
  <c r="N203" i="2"/>
  <c r="O203" i="2"/>
  <c r="P203" i="2"/>
  <c r="Q203" i="2"/>
  <c r="R203" i="2"/>
  <c r="S203" i="2"/>
  <c r="T203" i="2"/>
  <c r="U203" i="2"/>
  <c r="V203" i="2"/>
  <c r="W203" i="2"/>
  <c r="X203" i="2"/>
  <c r="Y203" i="2"/>
  <c r="Z203" i="2"/>
  <c r="AA203" i="2"/>
  <c r="AB203" i="2"/>
  <c r="AC203" i="2"/>
  <c r="AD203" i="2"/>
  <c r="AE203" i="2"/>
  <c r="AF203" i="2"/>
  <c r="AG203" i="2"/>
  <c r="AH203" i="2"/>
  <c r="AI203" i="2"/>
  <c r="AJ203" i="2"/>
  <c r="AK203" i="2"/>
  <c r="AL203" i="2"/>
  <c r="AM203" i="2"/>
  <c r="AN203" i="2"/>
  <c r="BL203" i="2"/>
  <c r="BP203" i="2"/>
  <c r="B204" i="2"/>
  <c r="F204" i="2"/>
  <c r="G204" i="2"/>
  <c r="H204" i="2"/>
  <c r="I204" i="2"/>
  <c r="J204" i="2"/>
  <c r="K204" i="2"/>
  <c r="L204" i="2"/>
  <c r="M204" i="2"/>
  <c r="N204" i="2"/>
  <c r="O204" i="2"/>
  <c r="P204" i="2"/>
  <c r="Q204" i="2"/>
  <c r="R204" i="2"/>
  <c r="S204" i="2"/>
  <c r="T204" i="2"/>
  <c r="U204" i="2"/>
  <c r="V204" i="2"/>
  <c r="W204" i="2"/>
  <c r="X204" i="2"/>
  <c r="Y204" i="2"/>
  <c r="Z204" i="2"/>
  <c r="AA204" i="2"/>
  <c r="AB204" i="2"/>
  <c r="AC204" i="2"/>
  <c r="AD204" i="2"/>
  <c r="AE204" i="2"/>
  <c r="AF204" i="2"/>
  <c r="AG204" i="2"/>
  <c r="AH204" i="2"/>
  <c r="AI204" i="2"/>
  <c r="AJ204" i="2"/>
  <c r="AK204" i="2"/>
  <c r="AL204" i="2"/>
  <c r="AM204" i="2"/>
  <c r="AN204" i="2"/>
  <c r="BL204" i="2"/>
  <c r="BP204" i="2"/>
  <c r="B205" i="2"/>
  <c r="F205" i="2"/>
  <c r="G205" i="2"/>
  <c r="H205" i="2"/>
  <c r="I205" i="2"/>
  <c r="J205" i="2"/>
  <c r="K205" i="2"/>
  <c r="L205" i="2"/>
  <c r="M205" i="2"/>
  <c r="N205" i="2"/>
  <c r="O205" i="2"/>
  <c r="P205" i="2"/>
  <c r="Q205" i="2"/>
  <c r="R205" i="2"/>
  <c r="S205" i="2"/>
  <c r="T205" i="2"/>
  <c r="U205" i="2"/>
  <c r="V205" i="2"/>
  <c r="W205" i="2"/>
  <c r="X205" i="2"/>
  <c r="Y205" i="2"/>
  <c r="Z205" i="2"/>
  <c r="AA205" i="2"/>
  <c r="AB205" i="2"/>
  <c r="AC205" i="2"/>
  <c r="AD205" i="2"/>
  <c r="AE205" i="2"/>
  <c r="AF205" i="2"/>
  <c r="AG205" i="2"/>
  <c r="AH205" i="2"/>
  <c r="AI205" i="2"/>
  <c r="AJ205" i="2"/>
  <c r="AK205" i="2"/>
  <c r="AL205" i="2"/>
  <c r="AM205" i="2"/>
  <c r="AN205" i="2"/>
  <c r="BL205" i="2"/>
  <c r="BP205" i="2"/>
  <c r="B206" i="2"/>
  <c r="F206" i="2"/>
  <c r="G206" i="2"/>
  <c r="H206" i="2"/>
  <c r="I206" i="2"/>
  <c r="J206" i="2"/>
  <c r="K206" i="2"/>
  <c r="L206" i="2"/>
  <c r="M206" i="2"/>
  <c r="N206" i="2"/>
  <c r="O206" i="2"/>
  <c r="P206" i="2"/>
  <c r="Q206" i="2"/>
  <c r="R206" i="2"/>
  <c r="S206" i="2"/>
  <c r="T206" i="2"/>
  <c r="U206" i="2"/>
  <c r="V206" i="2"/>
  <c r="W206" i="2"/>
  <c r="X206" i="2"/>
  <c r="Y206" i="2"/>
  <c r="Z206" i="2"/>
  <c r="AA206" i="2"/>
  <c r="AB206" i="2"/>
  <c r="AC206" i="2"/>
  <c r="AD206" i="2"/>
  <c r="AE206" i="2"/>
  <c r="AF206" i="2"/>
  <c r="AG206" i="2"/>
  <c r="AH206" i="2"/>
  <c r="AI206" i="2"/>
  <c r="AJ206" i="2"/>
  <c r="AK206" i="2"/>
  <c r="AL206" i="2"/>
  <c r="AM206" i="2"/>
  <c r="AN206" i="2"/>
  <c r="BL206" i="2"/>
  <c r="BP206" i="2"/>
  <c r="B207" i="2"/>
  <c r="F207" i="2"/>
  <c r="G207" i="2"/>
  <c r="H207" i="2"/>
  <c r="I207" i="2"/>
  <c r="J207" i="2"/>
  <c r="K207" i="2"/>
  <c r="L207" i="2"/>
  <c r="M207" i="2"/>
  <c r="N207" i="2"/>
  <c r="O207" i="2"/>
  <c r="P207" i="2"/>
  <c r="Q207" i="2"/>
  <c r="R207" i="2"/>
  <c r="S207" i="2"/>
  <c r="T207" i="2"/>
  <c r="U207" i="2"/>
  <c r="V207" i="2"/>
  <c r="W207" i="2"/>
  <c r="X207" i="2"/>
  <c r="Y207" i="2"/>
  <c r="Z207" i="2"/>
  <c r="AA207" i="2"/>
  <c r="AB207" i="2"/>
  <c r="AC207" i="2"/>
  <c r="AD207" i="2"/>
  <c r="AE207" i="2"/>
  <c r="AF207" i="2"/>
  <c r="AG207" i="2"/>
  <c r="AH207" i="2"/>
  <c r="AI207" i="2"/>
  <c r="AJ207" i="2"/>
  <c r="AK207" i="2"/>
  <c r="AL207" i="2"/>
  <c r="AM207" i="2"/>
  <c r="AN207" i="2"/>
  <c r="BL207" i="2"/>
  <c r="BP207" i="2"/>
  <c r="B208" i="2"/>
  <c r="F208" i="2"/>
  <c r="G208" i="2"/>
  <c r="H208" i="2"/>
  <c r="I208" i="2"/>
  <c r="J208" i="2"/>
  <c r="K208" i="2"/>
  <c r="L208" i="2"/>
  <c r="M208" i="2"/>
  <c r="N208" i="2"/>
  <c r="O208" i="2"/>
  <c r="P208" i="2"/>
  <c r="Q208" i="2"/>
  <c r="R208" i="2"/>
  <c r="S208" i="2"/>
  <c r="T208" i="2"/>
  <c r="U208" i="2"/>
  <c r="V208" i="2"/>
  <c r="W208" i="2"/>
  <c r="X208" i="2"/>
  <c r="Y208" i="2"/>
  <c r="Z208" i="2"/>
  <c r="AA208" i="2"/>
  <c r="AB208" i="2"/>
  <c r="AC208" i="2"/>
  <c r="AD208" i="2"/>
  <c r="AE208" i="2"/>
  <c r="AF208" i="2"/>
  <c r="AG208" i="2"/>
  <c r="AH208" i="2"/>
  <c r="AI208" i="2"/>
  <c r="AJ208" i="2"/>
  <c r="AK208" i="2"/>
  <c r="AL208" i="2"/>
  <c r="AM208" i="2"/>
  <c r="AN208" i="2"/>
  <c r="BL208" i="2"/>
  <c r="BP208" i="2"/>
  <c r="B209" i="2"/>
  <c r="F209" i="2"/>
  <c r="G209" i="2"/>
  <c r="H209" i="2"/>
  <c r="I209" i="2"/>
  <c r="J209" i="2"/>
  <c r="K209" i="2"/>
  <c r="L209" i="2"/>
  <c r="M209" i="2"/>
  <c r="N209" i="2"/>
  <c r="O209" i="2"/>
  <c r="P209" i="2"/>
  <c r="Q209" i="2"/>
  <c r="R209" i="2"/>
  <c r="S209" i="2"/>
  <c r="T209" i="2"/>
  <c r="U209" i="2"/>
  <c r="V209" i="2"/>
  <c r="W209" i="2"/>
  <c r="X209" i="2"/>
  <c r="Y209" i="2"/>
  <c r="Z209" i="2"/>
  <c r="AA209" i="2"/>
  <c r="AB209" i="2"/>
  <c r="AC209" i="2"/>
  <c r="AD209" i="2"/>
  <c r="AE209" i="2"/>
  <c r="AF209" i="2"/>
  <c r="AG209" i="2"/>
  <c r="AH209" i="2"/>
  <c r="AI209" i="2"/>
  <c r="AJ209" i="2"/>
  <c r="AK209" i="2"/>
  <c r="AL209" i="2"/>
  <c r="AM209" i="2"/>
  <c r="AN209" i="2"/>
  <c r="BL209" i="2"/>
  <c r="BP209" i="2"/>
  <c r="B210" i="2"/>
  <c r="F210" i="2"/>
  <c r="G210" i="2"/>
  <c r="H210" i="2"/>
  <c r="I210" i="2"/>
  <c r="J210" i="2"/>
  <c r="K210" i="2"/>
  <c r="L210" i="2"/>
  <c r="M210" i="2"/>
  <c r="N210" i="2"/>
  <c r="O210" i="2"/>
  <c r="P210" i="2"/>
  <c r="Q210" i="2"/>
  <c r="R210" i="2"/>
  <c r="S210" i="2"/>
  <c r="T210" i="2"/>
  <c r="U210" i="2"/>
  <c r="V210" i="2"/>
  <c r="W210" i="2"/>
  <c r="X210" i="2"/>
  <c r="Y210" i="2"/>
  <c r="Z210" i="2"/>
  <c r="AA210" i="2"/>
  <c r="AB210" i="2"/>
  <c r="AC210" i="2"/>
  <c r="AD210" i="2"/>
  <c r="AE210" i="2"/>
  <c r="AF210" i="2"/>
  <c r="AG210" i="2"/>
  <c r="AH210" i="2"/>
  <c r="AI210" i="2"/>
  <c r="AJ210" i="2"/>
  <c r="AK210" i="2"/>
  <c r="AL210" i="2"/>
  <c r="AM210" i="2"/>
  <c r="AN210" i="2"/>
  <c r="BL210" i="2"/>
  <c r="BP210" i="2"/>
  <c r="B211" i="2"/>
  <c r="F211" i="2"/>
  <c r="G211" i="2"/>
  <c r="H211" i="2"/>
  <c r="I211" i="2"/>
  <c r="J211" i="2"/>
  <c r="K211" i="2"/>
  <c r="L211" i="2"/>
  <c r="M211" i="2"/>
  <c r="N211" i="2"/>
  <c r="O211" i="2"/>
  <c r="P211" i="2"/>
  <c r="Q211" i="2"/>
  <c r="R211" i="2"/>
  <c r="S211" i="2"/>
  <c r="T211" i="2"/>
  <c r="U211" i="2"/>
  <c r="V211" i="2"/>
  <c r="W211" i="2"/>
  <c r="X211" i="2"/>
  <c r="Y211" i="2"/>
  <c r="Z211" i="2"/>
  <c r="AA211" i="2"/>
  <c r="AB211" i="2"/>
  <c r="AC211" i="2"/>
  <c r="AD211" i="2"/>
  <c r="AE211" i="2"/>
  <c r="AF211" i="2"/>
  <c r="AG211" i="2"/>
  <c r="AH211" i="2"/>
  <c r="AI211" i="2"/>
  <c r="AJ211" i="2"/>
  <c r="AK211" i="2"/>
  <c r="AL211" i="2"/>
  <c r="AM211" i="2"/>
  <c r="AN211" i="2"/>
  <c r="BL211" i="2"/>
  <c r="BP211" i="2"/>
  <c r="B212" i="2"/>
  <c r="F212" i="2"/>
  <c r="G212" i="2"/>
  <c r="H212" i="2"/>
  <c r="I212" i="2"/>
  <c r="J212" i="2"/>
  <c r="K212" i="2"/>
  <c r="L212" i="2"/>
  <c r="M212" i="2"/>
  <c r="N212" i="2"/>
  <c r="O212" i="2"/>
  <c r="P212" i="2"/>
  <c r="Q212" i="2"/>
  <c r="R212" i="2"/>
  <c r="S212" i="2"/>
  <c r="T212" i="2"/>
  <c r="U212" i="2"/>
  <c r="V212" i="2"/>
  <c r="W212" i="2"/>
  <c r="X212" i="2"/>
  <c r="Y212" i="2"/>
  <c r="Z212" i="2"/>
  <c r="AA212" i="2"/>
  <c r="AB212" i="2"/>
  <c r="AC212" i="2"/>
  <c r="AD212" i="2"/>
  <c r="AE212" i="2"/>
  <c r="AF212" i="2"/>
  <c r="AG212" i="2"/>
  <c r="AH212" i="2"/>
  <c r="AI212" i="2"/>
  <c r="AJ212" i="2"/>
  <c r="AK212" i="2"/>
  <c r="AL212" i="2"/>
  <c r="AM212" i="2"/>
  <c r="AN212" i="2"/>
  <c r="BL212" i="2"/>
  <c r="BP212" i="2"/>
  <c r="B213" i="2"/>
  <c r="F213" i="2"/>
  <c r="G213" i="2"/>
  <c r="H213" i="2"/>
  <c r="I213" i="2"/>
  <c r="J213" i="2"/>
  <c r="K213" i="2"/>
  <c r="L213" i="2"/>
  <c r="M213" i="2"/>
  <c r="N213" i="2"/>
  <c r="O213" i="2"/>
  <c r="P213" i="2"/>
  <c r="Q213" i="2"/>
  <c r="R213" i="2"/>
  <c r="S213" i="2"/>
  <c r="T213" i="2"/>
  <c r="U213" i="2"/>
  <c r="V213" i="2"/>
  <c r="W213" i="2"/>
  <c r="X213" i="2"/>
  <c r="Y213" i="2"/>
  <c r="Z213" i="2"/>
  <c r="AA213" i="2"/>
  <c r="AB213" i="2"/>
  <c r="AC213" i="2"/>
  <c r="AD213" i="2"/>
  <c r="AE213" i="2"/>
  <c r="AF213" i="2"/>
  <c r="AG213" i="2"/>
  <c r="AH213" i="2"/>
  <c r="AI213" i="2"/>
  <c r="AJ213" i="2"/>
  <c r="AK213" i="2"/>
  <c r="AL213" i="2"/>
  <c r="AM213" i="2"/>
  <c r="AN213" i="2"/>
  <c r="BL213" i="2"/>
  <c r="BP213" i="2"/>
  <c r="B214" i="2"/>
  <c r="F214" i="2"/>
  <c r="G214" i="2"/>
  <c r="H214" i="2"/>
  <c r="I214" i="2"/>
  <c r="J214" i="2"/>
  <c r="K214" i="2"/>
  <c r="L214" i="2"/>
  <c r="M214" i="2"/>
  <c r="N214" i="2"/>
  <c r="O214" i="2"/>
  <c r="P214" i="2"/>
  <c r="Q214" i="2"/>
  <c r="R214" i="2"/>
  <c r="S214" i="2"/>
  <c r="T214" i="2"/>
  <c r="U214" i="2"/>
  <c r="V214" i="2"/>
  <c r="W214" i="2"/>
  <c r="X214" i="2"/>
  <c r="Y214" i="2"/>
  <c r="Z214" i="2"/>
  <c r="AA214" i="2"/>
  <c r="AB214" i="2"/>
  <c r="AC214" i="2"/>
  <c r="AD214" i="2"/>
  <c r="AE214" i="2"/>
  <c r="AF214" i="2"/>
  <c r="AG214" i="2"/>
  <c r="AH214" i="2"/>
  <c r="AI214" i="2"/>
  <c r="AJ214" i="2"/>
  <c r="AK214" i="2"/>
  <c r="AL214" i="2"/>
  <c r="AM214" i="2"/>
  <c r="AN214" i="2"/>
  <c r="BL214" i="2"/>
  <c r="BP214" i="2"/>
  <c r="B215" i="2"/>
  <c r="F215" i="2"/>
  <c r="G215" i="2"/>
  <c r="H215" i="2"/>
  <c r="I215" i="2"/>
  <c r="J215" i="2"/>
  <c r="K215" i="2"/>
  <c r="L215" i="2"/>
  <c r="M215" i="2"/>
  <c r="N215" i="2"/>
  <c r="O215" i="2"/>
  <c r="P215" i="2"/>
  <c r="Q215" i="2"/>
  <c r="R215" i="2"/>
  <c r="S215" i="2"/>
  <c r="T215" i="2"/>
  <c r="U215" i="2"/>
  <c r="V215" i="2"/>
  <c r="W215" i="2"/>
  <c r="X215" i="2"/>
  <c r="Y215" i="2"/>
  <c r="Z215" i="2"/>
  <c r="AA215" i="2"/>
  <c r="AB215" i="2"/>
  <c r="AC215" i="2"/>
  <c r="AD215" i="2"/>
  <c r="AE215" i="2"/>
  <c r="AF215" i="2"/>
  <c r="AG215" i="2"/>
  <c r="AH215" i="2"/>
  <c r="AI215" i="2"/>
  <c r="AJ215" i="2"/>
  <c r="AK215" i="2"/>
  <c r="AL215" i="2"/>
  <c r="AM215" i="2"/>
  <c r="AN215" i="2"/>
  <c r="BL215" i="2"/>
  <c r="BP215" i="2"/>
  <c r="B216" i="2"/>
  <c r="F216" i="2"/>
  <c r="G216" i="2"/>
  <c r="H216" i="2"/>
  <c r="I216" i="2"/>
  <c r="J216" i="2"/>
  <c r="K216" i="2"/>
  <c r="L216" i="2"/>
  <c r="M216" i="2"/>
  <c r="N216" i="2"/>
  <c r="O216" i="2"/>
  <c r="P216" i="2"/>
  <c r="Q216" i="2"/>
  <c r="R216" i="2"/>
  <c r="S216" i="2"/>
  <c r="T216" i="2"/>
  <c r="U216" i="2"/>
  <c r="V216" i="2"/>
  <c r="W216" i="2"/>
  <c r="X216" i="2"/>
  <c r="Y216" i="2"/>
  <c r="Z216" i="2"/>
  <c r="AA216" i="2"/>
  <c r="AB216" i="2"/>
  <c r="AC216" i="2"/>
  <c r="AD216" i="2"/>
  <c r="AE216" i="2"/>
  <c r="AF216" i="2"/>
  <c r="AG216" i="2"/>
  <c r="AH216" i="2"/>
  <c r="AI216" i="2"/>
  <c r="AJ216" i="2"/>
  <c r="AK216" i="2"/>
  <c r="AL216" i="2"/>
  <c r="AM216" i="2"/>
  <c r="AN216" i="2"/>
  <c r="BL216" i="2"/>
  <c r="BP216" i="2"/>
  <c r="B217" i="2"/>
  <c r="F217" i="2"/>
  <c r="G217" i="2"/>
  <c r="H217" i="2"/>
  <c r="I217" i="2"/>
  <c r="J217" i="2"/>
  <c r="K217" i="2"/>
  <c r="L217" i="2"/>
  <c r="M217" i="2"/>
  <c r="N217" i="2"/>
  <c r="O217" i="2"/>
  <c r="P217" i="2"/>
  <c r="Q217" i="2"/>
  <c r="R217" i="2"/>
  <c r="S217" i="2"/>
  <c r="T217" i="2"/>
  <c r="U217" i="2"/>
  <c r="V217" i="2"/>
  <c r="W217" i="2"/>
  <c r="X217" i="2"/>
  <c r="Y217" i="2"/>
  <c r="Z217" i="2"/>
  <c r="AA217" i="2"/>
  <c r="AB217" i="2"/>
  <c r="AC217" i="2"/>
  <c r="AD217" i="2"/>
  <c r="AE217" i="2"/>
  <c r="AF217" i="2"/>
  <c r="AG217" i="2"/>
  <c r="AH217" i="2"/>
  <c r="AI217" i="2"/>
  <c r="AJ217" i="2"/>
  <c r="AK217" i="2"/>
  <c r="AL217" i="2"/>
  <c r="AM217" i="2"/>
  <c r="AN217" i="2"/>
  <c r="BL217" i="2"/>
  <c r="BP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AB5" i="1"/>
  <c r="AR5" i="1"/>
  <c r="AK3" i="1"/>
  <c r="BI3" i="1"/>
  <c r="T5" i="1"/>
  <c r="M3" i="1"/>
  <c r="BJ3" i="1"/>
  <c r="AX5" i="1"/>
  <c r="N3" i="1"/>
  <c r="AR3" i="1"/>
  <c r="V5" i="1"/>
  <c r="AZ5" i="1"/>
  <c r="G5" i="1"/>
  <c r="D5" i="1"/>
  <c r="AC5" i="1"/>
  <c r="BA5" i="1"/>
  <c r="Z3" i="1"/>
  <c r="P4" i="1"/>
  <c r="E5" i="1"/>
  <c r="AB3" i="1"/>
  <c r="Q4" i="1"/>
  <c r="BI5" i="1"/>
  <c r="AC3" i="1"/>
  <c r="M5" i="1"/>
  <c r="Y4" i="1"/>
  <c r="AT3" i="1"/>
  <c r="AH5" i="1"/>
  <c r="BA3" i="1"/>
  <c r="N4" i="1"/>
  <c r="BF3" i="1"/>
  <c r="AK5" i="1"/>
  <c r="AL5" i="1"/>
  <c r="AO4" i="1"/>
  <c r="AT4" i="1"/>
  <c r="AW4" i="1"/>
  <c r="E3" i="1"/>
  <c r="J3" i="1"/>
  <c r="B40" i="2" l="1"/>
  <c r="BK163" i="1"/>
  <c r="AA170" i="1"/>
  <c r="AY170" i="1"/>
  <c r="L170" i="1"/>
  <c r="AJ170" i="1"/>
  <c r="BH170" i="1"/>
  <c r="AM170" i="1"/>
  <c r="I170" i="1"/>
  <c r="AP170" i="1"/>
  <c r="O170" i="1"/>
  <c r="AS170" i="1"/>
  <c r="R170" i="1"/>
  <c r="AV170" i="1"/>
  <c r="U170" i="1"/>
  <c r="X170" i="1"/>
  <c r="AD170" i="1"/>
  <c r="BE170" i="1"/>
  <c r="BK170" i="1"/>
  <c r="AA127" i="1"/>
  <c r="AY127" i="1"/>
  <c r="L127" i="1"/>
  <c r="AJ127" i="1"/>
  <c r="BH127" i="1"/>
  <c r="O127" i="1"/>
  <c r="AS127" i="1"/>
  <c r="R127" i="1"/>
  <c r="AV127" i="1"/>
  <c r="U127" i="1"/>
  <c r="BB127" i="1"/>
  <c r="X127" i="1"/>
  <c r="BE127" i="1"/>
  <c r="I127" i="1"/>
  <c r="AD127" i="1"/>
  <c r="AG127" i="1"/>
  <c r="AM127" i="1"/>
  <c r="AP127" i="1"/>
  <c r="BK127" i="1"/>
  <c r="L14" i="1"/>
  <c r="AJ14" i="1"/>
  <c r="BH14" i="1"/>
  <c r="O14" i="1"/>
  <c r="AM14" i="1"/>
  <c r="BK14" i="1"/>
  <c r="R14" i="1"/>
  <c r="AP14" i="1"/>
  <c r="X14" i="1"/>
  <c r="AV14" i="1"/>
  <c r="F14" i="1"/>
  <c r="BB14" i="1"/>
  <c r="I14" i="1"/>
  <c r="BE14" i="1"/>
  <c r="AA14" i="1"/>
  <c r="U14" i="1"/>
  <c r="AD14" i="1"/>
  <c r="AG14" i="1"/>
  <c r="AS14" i="1"/>
  <c r="AY14" i="1"/>
  <c r="B184" i="2"/>
  <c r="B37" i="2"/>
  <c r="U134" i="1"/>
  <c r="AS134" i="1"/>
  <c r="AD134" i="1"/>
  <c r="BB134" i="1"/>
  <c r="I134" i="1"/>
  <c r="AM134" i="1"/>
  <c r="L134" i="1"/>
  <c r="AP134" i="1"/>
  <c r="O134" i="1"/>
  <c r="AV134" i="1"/>
  <c r="R134" i="1"/>
  <c r="AY134" i="1"/>
  <c r="X134" i="1"/>
  <c r="AA134" i="1"/>
  <c r="AG134" i="1"/>
  <c r="AJ134" i="1"/>
  <c r="BK134" i="1"/>
  <c r="BE134" i="1"/>
  <c r="AA162" i="1"/>
  <c r="AY162" i="1"/>
  <c r="L162" i="1"/>
  <c r="AJ162" i="1"/>
  <c r="BH162" i="1"/>
  <c r="O162" i="1"/>
  <c r="AS162" i="1"/>
  <c r="R162" i="1"/>
  <c r="AV162" i="1"/>
  <c r="U162" i="1"/>
  <c r="BB162" i="1"/>
  <c r="X162" i="1"/>
  <c r="BE162" i="1"/>
  <c r="AG162" i="1"/>
  <c r="AM162" i="1"/>
  <c r="AP162" i="1"/>
  <c r="I162" i="1"/>
  <c r="I78" i="1"/>
  <c r="AG78" i="1"/>
  <c r="BE78" i="1"/>
  <c r="R78" i="1"/>
  <c r="AP78" i="1"/>
  <c r="AM78" i="1"/>
  <c r="L78" i="1"/>
  <c r="AS78" i="1"/>
  <c r="O78" i="1"/>
  <c r="AV78" i="1"/>
  <c r="U78" i="1"/>
  <c r="AY78" i="1"/>
  <c r="AD78" i="1"/>
  <c r="AJ78" i="1"/>
  <c r="BB78" i="1"/>
  <c r="BH78" i="1"/>
  <c r="BK78" i="1"/>
  <c r="X78" i="1"/>
  <c r="AA78" i="1"/>
  <c r="B188" i="2"/>
  <c r="I171" i="1"/>
  <c r="AG171" i="1"/>
  <c r="BE171" i="1"/>
  <c r="R171" i="1"/>
  <c r="AP171" i="1"/>
  <c r="AJ171" i="1"/>
  <c r="AM171" i="1"/>
  <c r="L171" i="1"/>
  <c r="AS171" i="1"/>
  <c r="O171" i="1"/>
  <c r="AV171" i="1"/>
  <c r="U171" i="1"/>
  <c r="X171" i="1"/>
  <c r="AA171" i="1"/>
  <c r="BB171" i="1"/>
  <c r="BH171" i="1"/>
  <c r="U106" i="1"/>
  <c r="AS106" i="1"/>
  <c r="AA106" i="1"/>
  <c r="AY106" i="1"/>
  <c r="AD106" i="1"/>
  <c r="BB106" i="1"/>
  <c r="L106" i="1"/>
  <c r="AV106" i="1"/>
  <c r="O106" i="1"/>
  <c r="BE106" i="1"/>
  <c r="R106" i="1"/>
  <c r="BH106" i="1"/>
  <c r="X106" i="1"/>
  <c r="BK106" i="1"/>
  <c r="AM106" i="1"/>
  <c r="AP106" i="1"/>
  <c r="I106" i="1"/>
  <c r="AG106" i="1"/>
  <c r="AJ106" i="1"/>
  <c r="U181" i="1"/>
  <c r="AS181" i="1"/>
  <c r="I181" i="1"/>
  <c r="AJ181" i="1"/>
  <c r="BK181" i="1"/>
  <c r="L181" i="1"/>
  <c r="AM181" i="1"/>
  <c r="O181" i="1"/>
  <c r="AP181" i="1"/>
  <c r="R181" i="1"/>
  <c r="AV181" i="1"/>
  <c r="AD181" i="1"/>
  <c r="AG181" i="1"/>
  <c r="AY181" i="1"/>
  <c r="BH181" i="1"/>
  <c r="X181" i="1"/>
  <c r="BB170" i="1"/>
  <c r="U161" i="1"/>
  <c r="AS161" i="1"/>
  <c r="AD161" i="1"/>
  <c r="BB161" i="1"/>
  <c r="O161" i="1"/>
  <c r="AV161" i="1"/>
  <c r="R161" i="1"/>
  <c r="AY161" i="1"/>
  <c r="X161" i="1"/>
  <c r="BE161" i="1"/>
  <c r="AA161" i="1"/>
  <c r="BH161" i="1"/>
  <c r="AJ161" i="1"/>
  <c r="AM161" i="1"/>
  <c r="AP161" i="1"/>
  <c r="I161" i="1"/>
  <c r="L161" i="1"/>
  <c r="B196" i="2"/>
  <c r="B192" i="2"/>
  <c r="AG170" i="1"/>
  <c r="I163" i="1"/>
  <c r="AG163" i="1"/>
  <c r="BE163" i="1"/>
  <c r="R163" i="1"/>
  <c r="AP163" i="1"/>
  <c r="L163" i="1"/>
  <c r="AS163" i="1"/>
  <c r="O163" i="1"/>
  <c r="AV163" i="1"/>
  <c r="U163" i="1"/>
  <c r="AY163" i="1"/>
  <c r="X163" i="1"/>
  <c r="BB163" i="1"/>
  <c r="AD163" i="1"/>
  <c r="AJ163" i="1"/>
  <c r="AM163" i="1"/>
  <c r="I128" i="1"/>
  <c r="AG128" i="1"/>
  <c r="BE128" i="1"/>
  <c r="R128" i="1"/>
  <c r="AP128" i="1"/>
  <c r="L128" i="1"/>
  <c r="AS128" i="1"/>
  <c r="O128" i="1"/>
  <c r="AV128" i="1"/>
  <c r="U128" i="1"/>
  <c r="AY128" i="1"/>
  <c r="X128" i="1"/>
  <c r="BB128" i="1"/>
  <c r="AA128" i="1"/>
  <c r="AD128" i="1"/>
  <c r="AM128" i="1"/>
  <c r="BH128" i="1"/>
  <c r="B25" i="2"/>
  <c r="U169" i="1"/>
  <c r="AS169" i="1"/>
  <c r="AD169" i="1"/>
  <c r="BB169" i="1"/>
  <c r="I169" i="1"/>
  <c r="AM169" i="1"/>
  <c r="L169" i="1"/>
  <c r="AP169" i="1"/>
  <c r="O169" i="1"/>
  <c r="AV169" i="1"/>
  <c r="R169" i="1"/>
  <c r="AY169" i="1"/>
  <c r="AA147" i="1"/>
  <c r="AY147" i="1"/>
  <c r="L147" i="1"/>
  <c r="AJ147" i="1"/>
  <c r="BH147" i="1"/>
  <c r="I147" i="1"/>
  <c r="AP147" i="1"/>
  <c r="O147" i="1"/>
  <c r="AS147" i="1"/>
  <c r="R147" i="1"/>
  <c r="AV147" i="1"/>
  <c r="U147" i="1"/>
  <c r="BB147" i="1"/>
  <c r="X147" i="1"/>
  <c r="AD147" i="1"/>
  <c r="AG147" i="1"/>
  <c r="AM147" i="1"/>
  <c r="U122" i="1"/>
  <c r="AS122" i="1"/>
  <c r="AD122" i="1"/>
  <c r="BB122" i="1"/>
  <c r="AJ122" i="1"/>
  <c r="I122" i="1"/>
  <c r="AM122" i="1"/>
  <c r="L122" i="1"/>
  <c r="AP122" i="1"/>
  <c r="O122" i="1"/>
  <c r="AV122" i="1"/>
  <c r="X122" i="1"/>
  <c r="AA122" i="1"/>
  <c r="AG122" i="1"/>
  <c r="AY122" i="1"/>
  <c r="B45" i="2"/>
  <c r="B29" i="2"/>
  <c r="BH169" i="1"/>
  <c r="I152" i="1"/>
  <c r="AG152" i="1"/>
  <c r="BE152" i="1"/>
  <c r="AD152" i="1"/>
  <c r="BH152" i="1"/>
  <c r="AJ152" i="1"/>
  <c r="BK152" i="1"/>
  <c r="L152" i="1"/>
  <c r="AM152" i="1"/>
  <c r="O152" i="1"/>
  <c r="AP152" i="1"/>
  <c r="U152" i="1"/>
  <c r="X152" i="1"/>
  <c r="AA152" i="1"/>
  <c r="AS152" i="1"/>
  <c r="I136" i="1"/>
  <c r="AG136" i="1"/>
  <c r="BE136" i="1"/>
  <c r="R136" i="1"/>
  <c r="AP136" i="1"/>
  <c r="AJ136" i="1"/>
  <c r="AM136" i="1"/>
  <c r="L136" i="1"/>
  <c r="AS136" i="1"/>
  <c r="O136" i="1"/>
  <c r="AV136" i="1"/>
  <c r="U136" i="1"/>
  <c r="X136" i="1"/>
  <c r="AA136" i="1"/>
  <c r="AD136" i="1"/>
  <c r="I66" i="1"/>
  <c r="AG66" i="1"/>
  <c r="BE66" i="1"/>
  <c r="R66" i="1"/>
  <c r="AP66" i="1"/>
  <c r="AJ66" i="1"/>
  <c r="AM66" i="1"/>
  <c r="L66" i="1"/>
  <c r="AS66" i="1"/>
  <c r="O66" i="1"/>
  <c r="AV66" i="1"/>
  <c r="U66" i="1"/>
  <c r="X66" i="1"/>
  <c r="AA66" i="1"/>
  <c r="AD66" i="1"/>
  <c r="AY66" i="1"/>
  <c r="BB66" i="1"/>
  <c r="BH66" i="1"/>
  <c r="BK66" i="1"/>
  <c r="AG169" i="1"/>
  <c r="I148" i="1"/>
  <c r="AG148" i="1"/>
  <c r="BE148" i="1"/>
  <c r="R148" i="1"/>
  <c r="AP148" i="1"/>
  <c r="AM148" i="1"/>
  <c r="L148" i="1"/>
  <c r="AS148" i="1"/>
  <c r="O148" i="1"/>
  <c r="AV148" i="1"/>
  <c r="U148" i="1"/>
  <c r="AY148" i="1"/>
  <c r="X148" i="1"/>
  <c r="AA148" i="1"/>
  <c r="AD148" i="1"/>
  <c r="AJ148" i="1"/>
  <c r="U126" i="1"/>
  <c r="AS126" i="1"/>
  <c r="AD126" i="1"/>
  <c r="BB126" i="1"/>
  <c r="O126" i="1"/>
  <c r="AV126" i="1"/>
  <c r="R126" i="1"/>
  <c r="AY126" i="1"/>
  <c r="X126" i="1"/>
  <c r="BE126" i="1"/>
  <c r="AA126" i="1"/>
  <c r="BH126" i="1"/>
  <c r="I126" i="1"/>
  <c r="L126" i="1"/>
  <c r="AG126" i="1"/>
  <c r="AJ126" i="1"/>
  <c r="BK122" i="1"/>
  <c r="B13" i="2"/>
  <c r="AA169" i="1"/>
  <c r="BK147" i="1"/>
  <c r="U146" i="1"/>
  <c r="AS146" i="1"/>
  <c r="AD146" i="1"/>
  <c r="BB146" i="1"/>
  <c r="L146" i="1"/>
  <c r="AP146" i="1"/>
  <c r="O146" i="1"/>
  <c r="AV146" i="1"/>
  <c r="R146" i="1"/>
  <c r="AY146" i="1"/>
  <c r="X146" i="1"/>
  <c r="BE146" i="1"/>
  <c r="AA146" i="1"/>
  <c r="AG146" i="1"/>
  <c r="AJ146" i="1"/>
  <c r="AM146" i="1"/>
  <c r="AA135" i="1"/>
  <c r="AY135" i="1"/>
  <c r="L135" i="1"/>
  <c r="AJ135" i="1"/>
  <c r="BH135" i="1"/>
  <c r="AM135" i="1"/>
  <c r="I135" i="1"/>
  <c r="AP135" i="1"/>
  <c r="O135" i="1"/>
  <c r="AS135" i="1"/>
  <c r="R135" i="1"/>
  <c r="AV135" i="1"/>
  <c r="U135" i="1"/>
  <c r="X135" i="1"/>
  <c r="AD135" i="1"/>
  <c r="AG135" i="1"/>
  <c r="BH122" i="1"/>
  <c r="O99" i="1"/>
  <c r="AM99" i="1"/>
  <c r="BK99" i="1"/>
  <c r="I99" i="1"/>
  <c r="AJ99" i="1"/>
  <c r="L99" i="1"/>
  <c r="AP99" i="1"/>
  <c r="R99" i="1"/>
  <c r="AS99" i="1"/>
  <c r="U99" i="1"/>
  <c r="AV99" i="1"/>
  <c r="BH99" i="1"/>
  <c r="X99" i="1"/>
  <c r="AA99" i="1"/>
  <c r="AD99" i="1"/>
  <c r="AG99" i="1"/>
  <c r="AY99" i="1"/>
  <c r="BB99" i="1"/>
  <c r="BE99" i="1"/>
  <c r="I90" i="1"/>
  <c r="AG90" i="1"/>
  <c r="BE90" i="1"/>
  <c r="R90" i="1"/>
  <c r="AP90" i="1"/>
  <c r="L90" i="1"/>
  <c r="AS90" i="1"/>
  <c r="O90" i="1"/>
  <c r="AV90" i="1"/>
  <c r="U90" i="1"/>
  <c r="AY90" i="1"/>
  <c r="X90" i="1"/>
  <c r="BB90" i="1"/>
  <c r="AD90" i="1"/>
  <c r="AJ90" i="1"/>
  <c r="AM90" i="1"/>
  <c r="BH90" i="1"/>
  <c r="AA90" i="1"/>
  <c r="BK90" i="1"/>
  <c r="R43" i="1"/>
  <c r="AP43" i="1"/>
  <c r="AA43" i="1"/>
  <c r="AY43" i="1"/>
  <c r="X43" i="1"/>
  <c r="BE43" i="1"/>
  <c r="AD43" i="1"/>
  <c r="BH43" i="1"/>
  <c r="AJ43" i="1"/>
  <c r="I43" i="1"/>
  <c r="BB43" i="1"/>
  <c r="L43" i="1"/>
  <c r="BK43" i="1"/>
  <c r="O43" i="1"/>
  <c r="U43" i="1"/>
  <c r="AM43" i="1"/>
  <c r="AS43" i="1"/>
  <c r="AV43" i="1"/>
  <c r="F41" i="1"/>
  <c r="D53" i="1"/>
  <c r="B41" i="2"/>
  <c r="B17" i="2"/>
  <c r="I175" i="1"/>
  <c r="AG175" i="1"/>
  <c r="BE175" i="1"/>
  <c r="R175" i="1"/>
  <c r="AP175" i="1"/>
  <c r="O175" i="1"/>
  <c r="AV175" i="1"/>
  <c r="U175" i="1"/>
  <c r="AY175" i="1"/>
  <c r="X175" i="1"/>
  <c r="BB175" i="1"/>
  <c r="AA175" i="1"/>
  <c r="BH175" i="1"/>
  <c r="AA174" i="1"/>
  <c r="AY174" i="1"/>
  <c r="L174" i="1"/>
  <c r="AJ174" i="1"/>
  <c r="BH174" i="1"/>
  <c r="R174" i="1"/>
  <c r="AV174" i="1"/>
  <c r="U174" i="1"/>
  <c r="BB174" i="1"/>
  <c r="X174" i="1"/>
  <c r="BE174" i="1"/>
  <c r="AD174" i="1"/>
  <c r="BK174" i="1"/>
  <c r="X169" i="1"/>
  <c r="BE147" i="1"/>
  <c r="BE122" i="1"/>
  <c r="AA97" i="1"/>
  <c r="AY97" i="1"/>
  <c r="AG97" i="1"/>
  <c r="BH97" i="1"/>
  <c r="I97" i="1"/>
  <c r="AJ97" i="1"/>
  <c r="BK97" i="1"/>
  <c r="L97" i="1"/>
  <c r="AM97" i="1"/>
  <c r="O97" i="1"/>
  <c r="AP97" i="1"/>
  <c r="R97" i="1"/>
  <c r="U97" i="1"/>
  <c r="X97" i="1"/>
  <c r="AD97" i="1"/>
  <c r="BE97" i="1"/>
  <c r="BK182" i="1"/>
  <c r="AJ182" i="1"/>
  <c r="AM179" i="1"/>
  <c r="AP178" i="1"/>
  <c r="I178" i="1"/>
  <c r="U173" i="1"/>
  <c r="AS173" i="1"/>
  <c r="AD173" i="1"/>
  <c r="BB173" i="1"/>
  <c r="AM165" i="1"/>
  <c r="AS158" i="1"/>
  <c r="I156" i="1"/>
  <c r="O156" i="1"/>
  <c r="AM156" i="1"/>
  <c r="BK156" i="1"/>
  <c r="R156" i="1"/>
  <c r="AP156" i="1"/>
  <c r="X156" i="1"/>
  <c r="AV156" i="1"/>
  <c r="U154" i="1"/>
  <c r="AS154" i="1"/>
  <c r="I154" i="1"/>
  <c r="AJ154" i="1"/>
  <c r="BK154" i="1"/>
  <c r="L154" i="1"/>
  <c r="AM154" i="1"/>
  <c r="O154" i="1"/>
  <c r="AP154" i="1"/>
  <c r="R154" i="1"/>
  <c r="AV154" i="1"/>
  <c r="AA151" i="1"/>
  <c r="AY151" i="1"/>
  <c r="O151" i="1"/>
  <c r="AP151" i="1"/>
  <c r="R151" i="1"/>
  <c r="AS151" i="1"/>
  <c r="U151" i="1"/>
  <c r="AV151" i="1"/>
  <c r="X151" i="1"/>
  <c r="BB151" i="1"/>
  <c r="AA89" i="1"/>
  <c r="AY89" i="1"/>
  <c r="L89" i="1"/>
  <c r="AJ89" i="1"/>
  <c r="BH89" i="1"/>
  <c r="O89" i="1"/>
  <c r="AS89" i="1"/>
  <c r="R89" i="1"/>
  <c r="AV89" i="1"/>
  <c r="U89" i="1"/>
  <c r="BB89" i="1"/>
  <c r="X89" i="1"/>
  <c r="BE89" i="1"/>
  <c r="AG89" i="1"/>
  <c r="AM89" i="1"/>
  <c r="AP89" i="1"/>
  <c r="BK89" i="1"/>
  <c r="U84" i="1"/>
  <c r="AS84" i="1"/>
  <c r="AD84" i="1"/>
  <c r="BB84" i="1"/>
  <c r="AJ84" i="1"/>
  <c r="I84" i="1"/>
  <c r="AM84" i="1"/>
  <c r="L84" i="1"/>
  <c r="AP84" i="1"/>
  <c r="O84" i="1"/>
  <c r="AV84" i="1"/>
  <c r="R84" i="1"/>
  <c r="X84" i="1"/>
  <c r="AA84" i="1"/>
  <c r="AG84" i="1"/>
  <c r="AA65" i="1"/>
  <c r="AY65" i="1"/>
  <c r="L65" i="1"/>
  <c r="AJ65" i="1"/>
  <c r="BH65" i="1"/>
  <c r="AM65" i="1"/>
  <c r="I65" i="1"/>
  <c r="AP65" i="1"/>
  <c r="O65" i="1"/>
  <c r="AS65" i="1"/>
  <c r="R65" i="1"/>
  <c r="AV65" i="1"/>
  <c r="U65" i="1"/>
  <c r="X65" i="1"/>
  <c r="AD65" i="1"/>
  <c r="AG65" i="1"/>
  <c r="F31" i="1"/>
  <c r="D43" i="1"/>
  <c r="I167" i="1"/>
  <c r="AG167" i="1"/>
  <c r="BE167" i="1"/>
  <c r="R167" i="1"/>
  <c r="AP167" i="1"/>
  <c r="AA166" i="1"/>
  <c r="AY166" i="1"/>
  <c r="L166" i="1"/>
  <c r="AJ166" i="1"/>
  <c r="BH166" i="1"/>
  <c r="AA158" i="1"/>
  <c r="AY158" i="1"/>
  <c r="AD158" i="1"/>
  <c r="L158" i="1"/>
  <c r="AJ158" i="1"/>
  <c r="BH158" i="1"/>
  <c r="AA107" i="1"/>
  <c r="AY107" i="1"/>
  <c r="I107" i="1"/>
  <c r="AG107" i="1"/>
  <c r="BE107" i="1"/>
  <c r="L107" i="1"/>
  <c r="AJ107" i="1"/>
  <c r="BH107" i="1"/>
  <c r="U107" i="1"/>
  <c r="BK107" i="1"/>
  <c r="X107" i="1"/>
  <c r="AD107" i="1"/>
  <c r="AM107" i="1"/>
  <c r="I104" i="1"/>
  <c r="AG104" i="1"/>
  <c r="BE104" i="1"/>
  <c r="O104" i="1"/>
  <c r="AM104" i="1"/>
  <c r="BK104" i="1"/>
  <c r="R104" i="1"/>
  <c r="AP104" i="1"/>
  <c r="L104" i="1"/>
  <c r="AY104" i="1"/>
  <c r="U104" i="1"/>
  <c r="BB104" i="1"/>
  <c r="X104" i="1"/>
  <c r="BH104" i="1"/>
  <c r="AA104" i="1"/>
  <c r="F83" i="1"/>
  <c r="F46" i="1"/>
  <c r="D58" i="1"/>
  <c r="AA182" i="1"/>
  <c r="AY182" i="1"/>
  <c r="I179" i="1"/>
  <c r="AG179" i="1"/>
  <c r="BE179" i="1"/>
  <c r="R179" i="1"/>
  <c r="AP179" i="1"/>
  <c r="AA178" i="1"/>
  <c r="AY178" i="1"/>
  <c r="L178" i="1"/>
  <c r="AJ178" i="1"/>
  <c r="BH178" i="1"/>
  <c r="AA167" i="1"/>
  <c r="U165" i="1"/>
  <c r="AS165" i="1"/>
  <c r="AD165" i="1"/>
  <c r="BB165" i="1"/>
  <c r="I116" i="1"/>
  <c r="AG116" i="1"/>
  <c r="BE116" i="1"/>
  <c r="R116" i="1"/>
  <c r="AP116" i="1"/>
  <c r="AM116" i="1"/>
  <c r="L116" i="1"/>
  <c r="AS116" i="1"/>
  <c r="O116" i="1"/>
  <c r="AV116" i="1"/>
  <c r="U116" i="1"/>
  <c r="AY116" i="1"/>
  <c r="AA115" i="1"/>
  <c r="AY115" i="1"/>
  <c r="L115" i="1"/>
  <c r="AJ115" i="1"/>
  <c r="BH115" i="1"/>
  <c r="I115" i="1"/>
  <c r="AP115" i="1"/>
  <c r="O115" i="1"/>
  <c r="AS115" i="1"/>
  <c r="R115" i="1"/>
  <c r="AV115" i="1"/>
  <c r="U115" i="1"/>
  <c r="BB115" i="1"/>
  <c r="D107" i="1"/>
  <c r="F95" i="1"/>
  <c r="BB182" i="1"/>
  <c r="X182" i="1"/>
  <c r="BH179" i="1"/>
  <c r="AA179" i="1"/>
  <c r="BK178" i="1"/>
  <c r="AD178" i="1"/>
  <c r="U177" i="1"/>
  <c r="AS177" i="1"/>
  <c r="AD177" i="1"/>
  <c r="BB177" i="1"/>
  <c r="AY173" i="1"/>
  <c r="R173" i="1"/>
  <c r="BB167" i="1"/>
  <c r="X167" i="1"/>
  <c r="BE166" i="1"/>
  <c r="X166" i="1"/>
  <c r="BH165" i="1"/>
  <c r="AA165" i="1"/>
  <c r="I159" i="1"/>
  <c r="AG159" i="1"/>
  <c r="BE159" i="1"/>
  <c r="R159" i="1"/>
  <c r="AP159" i="1"/>
  <c r="AG158" i="1"/>
  <c r="BH156" i="1"/>
  <c r="AA156" i="1"/>
  <c r="AD154" i="1"/>
  <c r="AG151" i="1"/>
  <c r="I140" i="1"/>
  <c r="AG140" i="1"/>
  <c r="BE140" i="1"/>
  <c r="R140" i="1"/>
  <c r="AP140" i="1"/>
  <c r="O140" i="1"/>
  <c r="AV140" i="1"/>
  <c r="U140" i="1"/>
  <c r="AY140" i="1"/>
  <c r="X140" i="1"/>
  <c r="BB140" i="1"/>
  <c r="AA140" i="1"/>
  <c r="BH140" i="1"/>
  <c r="AA139" i="1"/>
  <c r="AY139" i="1"/>
  <c r="L139" i="1"/>
  <c r="AJ139" i="1"/>
  <c r="BH139" i="1"/>
  <c r="R139" i="1"/>
  <c r="AV139" i="1"/>
  <c r="U139" i="1"/>
  <c r="BB139" i="1"/>
  <c r="X139" i="1"/>
  <c r="BE139" i="1"/>
  <c r="AD139" i="1"/>
  <c r="BK139" i="1"/>
  <c r="BH116" i="1"/>
  <c r="BK115" i="1"/>
  <c r="U114" i="1"/>
  <c r="AS114" i="1"/>
  <c r="AD114" i="1"/>
  <c r="BB114" i="1"/>
  <c r="L114" i="1"/>
  <c r="AP114" i="1"/>
  <c r="O114" i="1"/>
  <c r="AV114" i="1"/>
  <c r="R114" i="1"/>
  <c r="AY114" i="1"/>
  <c r="X114" i="1"/>
  <c r="BE114" i="1"/>
  <c r="AV107" i="1"/>
  <c r="AV104" i="1"/>
  <c r="I102" i="1"/>
  <c r="AG102" i="1"/>
  <c r="BE102" i="1"/>
  <c r="AD102" i="1"/>
  <c r="BH102" i="1"/>
  <c r="AJ102" i="1"/>
  <c r="BK102" i="1"/>
  <c r="L102" i="1"/>
  <c r="AM102" i="1"/>
  <c r="O102" i="1"/>
  <c r="AP102" i="1"/>
  <c r="U102" i="1"/>
  <c r="X102" i="1"/>
  <c r="AA102" i="1"/>
  <c r="AS102" i="1"/>
  <c r="AA77" i="1"/>
  <c r="AY77" i="1"/>
  <c r="L77" i="1"/>
  <c r="AJ77" i="1"/>
  <c r="BH77" i="1"/>
  <c r="I77" i="1"/>
  <c r="AP77" i="1"/>
  <c r="O77" i="1"/>
  <c r="AS77" i="1"/>
  <c r="R77" i="1"/>
  <c r="AV77" i="1"/>
  <c r="U77" i="1"/>
  <c r="BB77" i="1"/>
  <c r="AG77" i="1"/>
  <c r="AM77" i="1"/>
  <c r="BE77" i="1"/>
  <c r="BK77" i="1"/>
  <c r="L54" i="1"/>
  <c r="AJ54" i="1"/>
  <c r="BH54" i="1"/>
  <c r="U54" i="1"/>
  <c r="AS54" i="1"/>
  <c r="X54" i="1"/>
  <c r="BB54" i="1"/>
  <c r="AG54" i="1"/>
  <c r="R54" i="1"/>
  <c r="BK54" i="1"/>
  <c r="AA54" i="1"/>
  <c r="AD54" i="1"/>
  <c r="AM54" i="1"/>
  <c r="I54" i="1"/>
  <c r="O54" i="1"/>
  <c r="AP54" i="1"/>
  <c r="BB157" i="1"/>
  <c r="AD157" i="1"/>
  <c r="BK155" i="1"/>
  <c r="AJ155" i="1"/>
  <c r="BE153" i="1"/>
  <c r="BK150" i="1"/>
  <c r="AP143" i="1"/>
  <c r="U138" i="1"/>
  <c r="AS138" i="1"/>
  <c r="AD138" i="1"/>
  <c r="BB138" i="1"/>
  <c r="AM130" i="1"/>
  <c r="I120" i="1"/>
  <c r="AG120" i="1"/>
  <c r="BE120" i="1"/>
  <c r="R120" i="1"/>
  <c r="AP120" i="1"/>
  <c r="AA119" i="1"/>
  <c r="AY119" i="1"/>
  <c r="L119" i="1"/>
  <c r="AJ119" i="1"/>
  <c r="BH119" i="1"/>
  <c r="AP111" i="1"/>
  <c r="AP110" i="1"/>
  <c r="AA101" i="1"/>
  <c r="AY101" i="1"/>
  <c r="O101" i="1"/>
  <c r="AP101" i="1"/>
  <c r="R101" i="1"/>
  <c r="AS101" i="1"/>
  <c r="U101" i="1"/>
  <c r="AV101" i="1"/>
  <c r="X101" i="1"/>
  <c r="BB101" i="1"/>
  <c r="U88" i="1"/>
  <c r="AS88" i="1"/>
  <c r="AD88" i="1"/>
  <c r="BB88" i="1"/>
  <c r="O88" i="1"/>
  <c r="AV88" i="1"/>
  <c r="R88" i="1"/>
  <c r="AY88" i="1"/>
  <c r="X88" i="1"/>
  <c r="BE88" i="1"/>
  <c r="AA88" i="1"/>
  <c r="BH88" i="1"/>
  <c r="U76" i="1"/>
  <c r="AS76" i="1"/>
  <c r="AD76" i="1"/>
  <c r="BB76" i="1"/>
  <c r="L76" i="1"/>
  <c r="AP76" i="1"/>
  <c r="O76" i="1"/>
  <c r="AV76" i="1"/>
  <c r="R76" i="1"/>
  <c r="AY76" i="1"/>
  <c r="X76" i="1"/>
  <c r="BE76" i="1"/>
  <c r="L50" i="1"/>
  <c r="AJ50" i="1"/>
  <c r="BH50" i="1"/>
  <c r="U50" i="1"/>
  <c r="AS50" i="1"/>
  <c r="X50" i="1"/>
  <c r="BB50" i="1"/>
  <c r="AG50" i="1"/>
  <c r="I50" i="1"/>
  <c r="AY50" i="1"/>
  <c r="O50" i="1"/>
  <c r="BE50" i="1"/>
  <c r="R50" i="1"/>
  <c r="BK50" i="1"/>
  <c r="AA50" i="1"/>
  <c r="F60" i="1"/>
  <c r="D72" i="1"/>
  <c r="R31" i="1"/>
  <c r="AP31" i="1"/>
  <c r="AD31" i="1"/>
  <c r="BB31" i="1"/>
  <c r="AA31" i="1"/>
  <c r="BH31" i="1"/>
  <c r="I31" i="1"/>
  <c r="AM31" i="1"/>
  <c r="O31" i="1"/>
  <c r="BE31" i="1"/>
  <c r="U31" i="1"/>
  <c r="BK31" i="1"/>
  <c r="X31" i="1"/>
  <c r="AG31" i="1"/>
  <c r="L31" i="1"/>
  <c r="AJ31" i="1"/>
  <c r="AS31" i="1"/>
  <c r="AV31" i="1"/>
  <c r="L26" i="1"/>
  <c r="AJ26" i="1"/>
  <c r="BH26" i="1"/>
  <c r="O26" i="1"/>
  <c r="AM26" i="1"/>
  <c r="BK26" i="1"/>
  <c r="R26" i="1"/>
  <c r="X26" i="1"/>
  <c r="AV26" i="1"/>
  <c r="AA26" i="1"/>
  <c r="AP26" i="1"/>
  <c r="I26" i="1"/>
  <c r="U26" i="1"/>
  <c r="AD26" i="1"/>
  <c r="AG26" i="1"/>
  <c r="BB26" i="1"/>
  <c r="BE26" i="1"/>
  <c r="I11" i="1"/>
  <c r="AG11" i="1"/>
  <c r="BE11" i="1"/>
  <c r="L11" i="1"/>
  <c r="AJ11" i="1"/>
  <c r="BH11" i="1"/>
  <c r="O11" i="1"/>
  <c r="AM11" i="1"/>
  <c r="BK11" i="1"/>
  <c r="U11" i="1"/>
  <c r="AS11" i="1"/>
  <c r="AA11" i="1"/>
  <c r="AD11" i="1"/>
  <c r="AV11" i="1"/>
  <c r="AP11" i="1"/>
  <c r="AY11" i="1"/>
  <c r="BB11" i="1"/>
  <c r="F11" i="1"/>
  <c r="R11" i="1"/>
  <c r="X11" i="1"/>
  <c r="O153" i="1"/>
  <c r="AM153" i="1"/>
  <c r="BK153" i="1"/>
  <c r="U150" i="1"/>
  <c r="AS150" i="1"/>
  <c r="AD150" i="1"/>
  <c r="I132" i="1"/>
  <c r="AG132" i="1"/>
  <c r="BE132" i="1"/>
  <c r="R132" i="1"/>
  <c r="AP132" i="1"/>
  <c r="AA131" i="1"/>
  <c r="AY131" i="1"/>
  <c r="L131" i="1"/>
  <c r="AJ131" i="1"/>
  <c r="BH131" i="1"/>
  <c r="U118" i="1"/>
  <c r="AS118" i="1"/>
  <c r="AD118" i="1"/>
  <c r="BB118" i="1"/>
  <c r="U110" i="1"/>
  <c r="AS110" i="1"/>
  <c r="AA110" i="1"/>
  <c r="AD110" i="1"/>
  <c r="BB110" i="1"/>
  <c r="I70" i="1"/>
  <c r="AG70" i="1"/>
  <c r="BE70" i="1"/>
  <c r="R70" i="1"/>
  <c r="AP70" i="1"/>
  <c r="O70" i="1"/>
  <c r="AV70" i="1"/>
  <c r="U70" i="1"/>
  <c r="AY70" i="1"/>
  <c r="X70" i="1"/>
  <c r="BB70" i="1"/>
  <c r="AA70" i="1"/>
  <c r="BH70" i="1"/>
  <c r="AA69" i="1"/>
  <c r="AY69" i="1"/>
  <c r="L69" i="1"/>
  <c r="AJ69" i="1"/>
  <c r="BH69" i="1"/>
  <c r="R69" i="1"/>
  <c r="AV69" i="1"/>
  <c r="U69" i="1"/>
  <c r="BB69" i="1"/>
  <c r="X69" i="1"/>
  <c r="BE69" i="1"/>
  <c r="AD69" i="1"/>
  <c r="BK69" i="1"/>
  <c r="F68" i="1"/>
  <c r="D80" i="1"/>
  <c r="AD57" i="1"/>
  <c r="BB57" i="1"/>
  <c r="O57" i="1"/>
  <c r="AM57" i="1"/>
  <c r="BK57" i="1"/>
  <c r="X57" i="1"/>
  <c r="BE57" i="1"/>
  <c r="AJ57" i="1"/>
  <c r="L57" i="1"/>
  <c r="AY57" i="1"/>
  <c r="R57" i="1"/>
  <c r="BH57" i="1"/>
  <c r="U57" i="1"/>
  <c r="AA57" i="1"/>
  <c r="AA155" i="1"/>
  <c r="AY155" i="1"/>
  <c r="AY153" i="1"/>
  <c r="X153" i="1"/>
  <c r="BE150" i="1"/>
  <c r="AA150" i="1"/>
  <c r="I144" i="1"/>
  <c r="AG144" i="1"/>
  <c r="BE144" i="1"/>
  <c r="R144" i="1"/>
  <c r="AP144" i="1"/>
  <c r="AA143" i="1"/>
  <c r="AY143" i="1"/>
  <c r="L143" i="1"/>
  <c r="AJ143" i="1"/>
  <c r="BH143" i="1"/>
  <c r="BH132" i="1"/>
  <c r="AA132" i="1"/>
  <c r="BK131" i="1"/>
  <c r="AD131" i="1"/>
  <c r="U130" i="1"/>
  <c r="AS130" i="1"/>
  <c r="AD130" i="1"/>
  <c r="BB130" i="1"/>
  <c r="BH118" i="1"/>
  <c r="AA118" i="1"/>
  <c r="I112" i="1"/>
  <c r="AG112" i="1"/>
  <c r="BE112" i="1"/>
  <c r="R112" i="1"/>
  <c r="AP112" i="1"/>
  <c r="AA111" i="1"/>
  <c r="AY111" i="1"/>
  <c r="L111" i="1"/>
  <c r="AJ111" i="1"/>
  <c r="BH111" i="1"/>
  <c r="AJ110" i="1"/>
  <c r="I108" i="1"/>
  <c r="AG108" i="1"/>
  <c r="BE108" i="1"/>
  <c r="O108" i="1"/>
  <c r="AM108" i="1"/>
  <c r="BK108" i="1"/>
  <c r="R108" i="1"/>
  <c r="AP108" i="1"/>
  <c r="AS70" i="1"/>
  <c r="AS69" i="1"/>
  <c r="BK180" i="1"/>
  <c r="AM180" i="1"/>
  <c r="BK176" i="1"/>
  <c r="AM176" i="1"/>
  <c r="BK172" i="1"/>
  <c r="AM172" i="1"/>
  <c r="BK168" i="1"/>
  <c r="AM168" i="1"/>
  <c r="BK164" i="1"/>
  <c r="AM164" i="1"/>
  <c r="BK160" i="1"/>
  <c r="AM160" i="1"/>
  <c r="AS157" i="1"/>
  <c r="BB155" i="1"/>
  <c r="X155" i="1"/>
  <c r="AV153" i="1"/>
  <c r="U153" i="1"/>
  <c r="BB150" i="1"/>
  <c r="X150" i="1"/>
  <c r="BH144" i="1"/>
  <c r="AA144" i="1"/>
  <c r="BK143" i="1"/>
  <c r="AD143" i="1"/>
  <c r="U142" i="1"/>
  <c r="AS142" i="1"/>
  <c r="AD142" i="1"/>
  <c r="BB142" i="1"/>
  <c r="AY138" i="1"/>
  <c r="R138" i="1"/>
  <c r="BB132" i="1"/>
  <c r="X132" i="1"/>
  <c r="BE131" i="1"/>
  <c r="X131" i="1"/>
  <c r="BH130" i="1"/>
  <c r="AA130" i="1"/>
  <c r="I124" i="1"/>
  <c r="AG124" i="1"/>
  <c r="BE124" i="1"/>
  <c r="R124" i="1"/>
  <c r="AP124" i="1"/>
  <c r="AA123" i="1"/>
  <c r="AY123" i="1"/>
  <c r="L123" i="1"/>
  <c r="AJ123" i="1"/>
  <c r="BH123" i="1"/>
  <c r="AY120" i="1"/>
  <c r="U120" i="1"/>
  <c r="BB119" i="1"/>
  <c r="U119" i="1"/>
  <c r="BE118" i="1"/>
  <c r="X118" i="1"/>
  <c r="BH112" i="1"/>
  <c r="AA112" i="1"/>
  <c r="BK111" i="1"/>
  <c r="AD111" i="1"/>
  <c r="BK110" i="1"/>
  <c r="AG110" i="1"/>
  <c r="AD108" i="1"/>
  <c r="AG101" i="1"/>
  <c r="I94" i="1"/>
  <c r="AG94" i="1"/>
  <c r="BE94" i="1"/>
  <c r="L94" i="1"/>
  <c r="AM94" i="1"/>
  <c r="O94" i="1"/>
  <c r="AP94" i="1"/>
  <c r="R94" i="1"/>
  <c r="AS94" i="1"/>
  <c r="U94" i="1"/>
  <c r="AV94" i="1"/>
  <c r="AJ88" i="1"/>
  <c r="AJ76" i="1"/>
  <c r="AM70" i="1"/>
  <c r="AP69" i="1"/>
  <c r="AV50" i="1"/>
  <c r="BE103" i="1"/>
  <c r="BH98" i="1"/>
  <c r="U96" i="1"/>
  <c r="AS96" i="1"/>
  <c r="BH93" i="1"/>
  <c r="AM92" i="1"/>
  <c r="I92" i="1"/>
  <c r="AS86" i="1"/>
  <c r="AS85" i="1"/>
  <c r="I82" i="1"/>
  <c r="AG82" i="1"/>
  <c r="BE82" i="1"/>
  <c r="R82" i="1"/>
  <c r="AP82" i="1"/>
  <c r="AA81" i="1"/>
  <c r="AY81" i="1"/>
  <c r="L81" i="1"/>
  <c r="AJ81" i="1"/>
  <c r="BH81" i="1"/>
  <c r="AM74" i="1"/>
  <c r="AP73" i="1"/>
  <c r="I73" i="1"/>
  <c r="AP72" i="1"/>
  <c r="U68" i="1"/>
  <c r="AS68" i="1"/>
  <c r="AD68" i="1"/>
  <c r="BB68" i="1"/>
  <c r="R63" i="1"/>
  <c r="AP63" i="1"/>
  <c r="I63" i="1"/>
  <c r="AJ63" i="1"/>
  <c r="BK63" i="1"/>
  <c r="U63" i="1"/>
  <c r="AV63" i="1"/>
  <c r="BH53" i="1"/>
  <c r="D52" i="1"/>
  <c r="AD49" i="1"/>
  <c r="BB49" i="1"/>
  <c r="O49" i="1"/>
  <c r="AM49" i="1"/>
  <c r="BK49" i="1"/>
  <c r="X49" i="1"/>
  <c r="BE49" i="1"/>
  <c r="AA49" i="1"/>
  <c r="AJ49" i="1"/>
  <c r="AV47" i="1"/>
  <c r="F47" i="1"/>
  <c r="F42" i="1"/>
  <c r="D54" i="1"/>
  <c r="O103" i="1"/>
  <c r="AM103" i="1"/>
  <c r="BK103" i="1"/>
  <c r="I98" i="1"/>
  <c r="AG98" i="1"/>
  <c r="BE98" i="1"/>
  <c r="AA93" i="1"/>
  <c r="AY93" i="1"/>
  <c r="U80" i="1"/>
  <c r="AS80" i="1"/>
  <c r="AD80" i="1"/>
  <c r="BB80" i="1"/>
  <c r="L58" i="1"/>
  <c r="AJ58" i="1"/>
  <c r="BH58" i="1"/>
  <c r="U58" i="1"/>
  <c r="AS58" i="1"/>
  <c r="X58" i="1"/>
  <c r="BB58" i="1"/>
  <c r="AG58" i="1"/>
  <c r="H1" i="1"/>
  <c r="I8" i="1"/>
  <c r="I1" i="1" s="1"/>
  <c r="U92" i="1"/>
  <c r="AS92" i="1"/>
  <c r="AD92" i="1"/>
  <c r="BB92" i="1"/>
  <c r="I74" i="1"/>
  <c r="AG74" i="1"/>
  <c r="BE74" i="1"/>
  <c r="R74" i="1"/>
  <c r="AP74" i="1"/>
  <c r="AA73" i="1"/>
  <c r="AY73" i="1"/>
  <c r="L73" i="1"/>
  <c r="AJ73" i="1"/>
  <c r="BH73" i="1"/>
  <c r="R47" i="1"/>
  <c r="AP47" i="1"/>
  <c r="AA47" i="1"/>
  <c r="AY47" i="1"/>
  <c r="U47" i="1"/>
  <c r="BB47" i="1"/>
  <c r="X47" i="1"/>
  <c r="BE47" i="1"/>
  <c r="AG47" i="1"/>
  <c r="BK47" i="1"/>
  <c r="F45" i="1"/>
  <c r="D57" i="1"/>
  <c r="R35" i="1"/>
  <c r="AP35" i="1"/>
  <c r="AD35" i="1"/>
  <c r="BB35" i="1"/>
  <c r="AJ35" i="1"/>
  <c r="O35" i="1"/>
  <c r="AV35" i="1"/>
  <c r="I35" i="1"/>
  <c r="AY35" i="1"/>
  <c r="L35" i="1"/>
  <c r="BE35" i="1"/>
  <c r="U35" i="1"/>
  <c r="BH35" i="1"/>
  <c r="X35" i="1"/>
  <c r="BK35" i="1"/>
  <c r="BK149" i="1"/>
  <c r="AM149" i="1"/>
  <c r="BK145" i="1"/>
  <c r="AM145" i="1"/>
  <c r="BK141" i="1"/>
  <c r="AM141" i="1"/>
  <c r="BK137" i="1"/>
  <c r="AM137" i="1"/>
  <c r="BK133" i="1"/>
  <c r="AM133" i="1"/>
  <c r="BK129" i="1"/>
  <c r="AM129" i="1"/>
  <c r="BK125" i="1"/>
  <c r="AM125" i="1"/>
  <c r="BK121" i="1"/>
  <c r="AM121" i="1"/>
  <c r="BK117" i="1"/>
  <c r="AM117" i="1"/>
  <c r="BK113" i="1"/>
  <c r="AM113" i="1"/>
  <c r="BK109" i="1"/>
  <c r="AM109" i="1"/>
  <c r="BK105" i="1"/>
  <c r="AM105" i="1"/>
  <c r="AV103" i="1"/>
  <c r="U103" i="1"/>
  <c r="U100" i="1"/>
  <c r="AS100" i="1"/>
  <c r="AV98" i="1"/>
  <c r="U98" i="1"/>
  <c r="O96" i="1"/>
  <c r="O95" i="1"/>
  <c r="AM95" i="1"/>
  <c r="BK95" i="1"/>
  <c r="AV93" i="1"/>
  <c r="U93" i="1"/>
  <c r="BH92" i="1"/>
  <c r="AA92" i="1"/>
  <c r="I86" i="1"/>
  <c r="AG86" i="1"/>
  <c r="BE86" i="1"/>
  <c r="R86" i="1"/>
  <c r="AP86" i="1"/>
  <c r="AA85" i="1"/>
  <c r="AY85" i="1"/>
  <c r="L85" i="1"/>
  <c r="AJ85" i="1"/>
  <c r="BH85" i="1"/>
  <c r="BE80" i="1"/>
  <c r="X80" i="1"/>
  <c r="BH74" i="1"/>
  <c r="AA74" i="1"/>
  <c r="BK73" i="1"/>
  <c r="AD73" i="1"/>
  <c r="U72" i="1"/>
  <c r="AS72" i="1"/>
  <c r="AD72" i="1"/>
  <c r="BB72" i="1"/>
  <c r="AD58" i="1"/>
  <c r="AD53" i="1"/>
  <c r="BB53" i="1"/>
  <c r="O53" i="1"/>
  <c r="AM53" i="1"/>
  <c r="BK53" i="1"/>
  <c r="X53" i="1"/>
  <c r="BE53" i="1"/>
  <c r="AJ53" i="1"/>
  <c r="AJ47" i="1"/>
  <c r="I23" i="1"/>
  <c r="AG23" i="1"/>
  <c r="BE23" i="1"/>
  <c r="L23" i="1"/>
  <c r="AJ23" i="1"/>
  <c r="BH23" i="1"/>
  <c r="O23" i="1"/>
  <c r="AM23" i="1"/>
  <c r="BK23" i="1"/>
  <c r="U23" i="1"/>
  <c r="AS23" i="1"/>
  <c r="AV23" i="1"/>
  <c r="R23" i="1"/>
  <c r="X23" i="1"/>
  <c r="AA23" i="1"/>
  <c r="AD23" i="1"/>
  <c r="AP23" i="1"/>
  <c r="L62" i="1"/>
  <c r="AJ62" i="1"/>
  <c r="BH62" i="1"/>
  <c r="U62" i="1"/>
  <c r="AD61" i="1"/>
  <c r="BB61" i="1"/>
  <c r="O61" i="1"/>
  <c r="AM61" i="1"/>
  <c r="BK61" i="1"/>
  <c r="R59" i="1"/>
  <c r="AP59" i="1"/>
  <c r="AA59" i="1"/>
  <c r="AY59" i="1"/>
  <c r="R55" i="1"/>
  <c r="AP55" i="1"/>
  <c r="AA55" i="1"/>
  <c r="AY55" i="1"/>
  <c r="R51" i="1"/>
  <c r="AP51" i="1"/>
  <c r="AA51" i="1"/>
  <c r="AY51" i="1"/>
  <c r="D50" i="1"/>
  <c r="D49" i="1"/>
  <c r="AP45" i="1"/>
  <c r="AP41" i="1"/>
  <c r="AP37" i="1"/>
  <c r="AD29" i="1"/>
  <c r="BB29" i="1"/>
  <c r="I29" i="1"/>
  <c r="AG29" i="1"/>
  <c r="R29" i="1"/>
  <c r="AP29" i="1"/>
  <c r="U29" i="1"/>
  <c r="BE29" i="1"/>
  <c r="AJ29" i="1"/>
  <c r="F20" i="1"/>
  <c r="AD20" i="1"/>
  <c r="BB20" i="1"/>
  <c r="I20" i="1"/>
  <c r="AG20" i="1"/>
  <c r="BE20" i="1"/>
  <c r="L20" i="1"/>
  <c r="AJ20" i="1"/>
  <c r="BH20" i="1"/>
  <c r="R20" i="1"/>
  <c r="AP20" i="1"/>
  <c r="AA20" i="1"/>
  <c r="AV20" i="1"/>
  <c r="R12" i="1"/>
  <c r="AP12" i="1"/>
  <c r="U12" i="1"/>
  <c r="AS12" i="1"/>
  <c r="X12" i="1"/>
  <c r="AV12" i="1"/>
  <c r="F12" i="1"/>
  <c r="AD12" i="1"/>
  <c r="BB12" i="1"/>
  <c r="L12" i="1"/>
  <c r="BH12" i="1"/>
  <c r="O12" i="1"/>
  <c r="BK12" i="1"/>
  <c r="AG12" i="1"/>
  <c r="R39" i="1"/>
  <c r="AP39" i="1"/>
  <c r="AA39" i="1"/>
  <c r="AY39" i="1"/>
  <c r="L46" i="1"/>
  <c r="AJ46" i="1"/>
  <c r="BH46" i="1"/>
  <c r="U46" i="1"/>
  <c r="AS46" i="1"/>
  <c r="AD45" i="1"/>
  <c r="BB45" i="1"/>
  <c r="O45" i="1"/>
  <c r="AM45" i="1"/>
  <c r="BK45" i="1"/>
  <c r="L42" i="1"/>
  <c r="AJ42" i="1"/>
  <c r="BH42" i="1"/>
  <c r="U42" i="1"/>
  <c r="AS42" i="1"/>
  <c r="AD41" i="1"/>
  <c r="BB41" i="1"/>
  <c r="O41" i="1"/>
  <c r="AM41" i="1"/>
  <c r="BK41" i="1"/>
  <c r="BH39" i="1"/>
  <c r="AD39" i="1"/>
  <c r="L38" i="1"/>
  <c r="AJ38" i="1"/>
  <c r="BH38" i="1"/>
  <c r="U38" i="1"/>
  <c r="AS38" i="1"/>
  <c r="AD37" i="1"/>
  <c r="BB37" i="1"/>
  <c r="O37" i="1"/>
  <c r="AM37" i="1"/>
  <c r="BK37" i="1"/>
  <c r="F27" i="1"/>
  <c r="D39" i="1"/>
  <c r="BK91" i="1"/>
  <c r="AM91" i="1"/>
  <c r="BK87" i="1"/>
  <c r="AM87" i="1"/>
  <c r="BK83" i="1"/>
  <c r="AM83" i="1"/>
  <c r="BK79" i="1"/>
  <c r="AM79" i="1"/>
  <c r="BK75" i="1"/>
  <c r="AM75" i="1"/>
  <c r="BK71" i="1"/>
  <c r="AM71" i="1"/>
  <c r="BK67" i="1"/>
  <c r="AM67" i="1"/>
  <c r="AV62" i="1"/>
  <c r="R62" i="1"/>
  <c r="AY61" i="1"/>
  <c r="U61" i="1"/>
  <c r="AV59" i="1"/>
  <c r="O59" i="1"/>
  <c r="BB55" i="1"/>
  <c r="U55" i="1"/>
  <c r="BB51" i="1"/>
  <c r="U51" i="1"/>
  <c r="BE46" i="1"/>
  <c r="AA46" i="1"/>
  <c r="BH45" i="1"/>
  <c r="AA45" i="1"/>
  <c r="BE42" i="1"/>
  <c r="AA42" i="1"/>
  <c r="BH41" i="1"/>
  <c r="AA41" i="1"/>
  <c r="BE39" i="1"/>
  <c r="X39" i="1"/>
  <c r="BE38" i="1"/>
  <c r="AA38" i="1"/>
  <c r="BH37" i="1"/>
  <c r="AA37" i="1"/>
  <c r="AA29" i="1"/>
  <c r="AS20" i="1"/>
  <c r="O18" i="1"/>
  <c r="AM18" i="1"/>
  <c r="BK18" i="1"/>
  <c r="R18" i="1"/>
  <c r="AP18" i="1"/>
  <c r="U18" i="1"/>
  <c r="AS18" i="1"/>
  <c r="AA18" i="1"/>
  <c r="AY18" i="1"/>
  <c r="F18" i="1"/>
  <c r="BB18" i="1"/>
  <c r="X18" i="1"/>
  <c r="AY12" i="1"/>
  <c r="R24" i="1"/>
  <c r="AP24" i="1"/>
  <c r="U24" i="1"/>
  <c r="AS24" i="1"/>
  <c r="X24" i="1"/>
  <c r="AV24" i="1"/>
  <c r="F24" i="1"/>
  <c r="AD24" i="1"/>
  <c r="BB24" i="1"/>
  <c r="I17" i="1"/>
  <c r="AG17" i="1"/>
  <c r="BE17" i="1"/>
  <c r="L17" i="1"/>
  <c r="AJ17" i="1"/>
  <c r="BH17" i="1"/>
  <c r="O17" i="1"/>
  <c r="AM17" i="1"/>
  <c r="BK17" i="1"/>
  <c r="U17" i="1"/>
  <c r="AS17" i="1"/>
  <c r="F35" i="1"/>
  <c r="AD33" i="1"/>
  <c r="BB33" i="1"/>
  <c r="R33" i="1"/>
  <c r="AP33" i="1"/>
  <c r="R27" i="1"/>
  <c r="AP27" i="1"/>
  <c r="U27" i="1"/>
  <c r="AS27" i="1"/>
  <c r="AD27" i="1"/>
  <c r="BB27" i="1"/>
  <c r="AG24" i="1"/>
  <c r="AA16" i="1"/>
  <c r="AY16" i="1"/>
  <c r="F16" i="1"/>
  <c r="AD16" i="1"/>
  <c r="BB16" i="1"/>
  <c r="I16" i="1"/>
  <c r="AG16" i="1"/>
  <c r="BE16" i="1"/>
  <c r="O16" i="1"/>
  <c r="AM16" i="1"/>
  <c r="BK16" i="1"/>
  <c r="BH22" i="1"/>
  <c r="AJ22" i="1"/>
  <c r="L22" i="1"/>
  <c r="BE19" i="1"/>
  <c r="AG19" i="1"/>
  <c r="I19" i="1"/>
  <c r="BE15" i="1"/>
  <c r="AG15" i="1"/>
  <c r="I15" i="1"/>
  <c r="BH10" i="1"/>
  <c r="AJ10" i="1"/>
  <c r="L10" i="1"/>
  <c r="AV15" i="1"/>
  <c r="X15" i="1"/>
  <c r="AV22" i="1"/>
  <c r="AM21" i="1"/>
  <c r="AS19" i="1"/>
  <c r="AS15" i="1"/>
  <c r="AV10" i="1"/>
  <c r="BG6" i="1"/>
  <c r="BH6" i="1"/>
  <c r="BI6" i="1"/>
  <c r="BK6" i="1"/>
  <c r="R6" i="1"/>
  <c r="Q6" i="1"/>
  <c r="H6" i="1"/>
  <c r="BH4" i="1"/>
  <c r="BI4" i="1"/>
  <c r="BD4" i="1"/>
  <c r="K4" i="1"/>
  <c r="H5" i="1"/>
  <c r="Q5" i="1"/>
  <c r="AD5" i="1"/>
  <c r="T3" i="1"/>
  <c r="O3" i="1"/>
  <c r="P3" i="1"/>
  <c r="Y3" i="1"/>
  <c r="AI3" i="1"/>
  <c r="BG5" i="1"/>
  <c r="BC4" i="1"/>
  <c r="AU5" i="1"/>
  <c r="AI4" i="1"/>
  <c r="Y5" i="1"/>
  <c r="BF5" i="1"/>
  <c r="X3" i="1"/>
  <c r="AG3" i="1"/>
  <c r="AQ3" i="1"/>
  <c r="AY5" i="1"/>
  <c r="AU4" i="1"/>
  <c r="AM5" i="1"/>
  <c r="AL4" i="1"/>
  <c r="AF5" i="1"/>
  <c r="AM3" i="1"/>
  <c r="BG3" i="1"/>
  <c r="AE4" i="1"/>
  <c r="AC6" i="1"/>
  <c r="AL6" i="1"/>
  <c r="AH4" i="1"/>
  <c r="BB4" i="1"/>
  <c r="AN5" i="1"/>
  <c r="J5" i="1"/>
  <c r="BE3" i="1"/>
  <c r="W4" i="1"/>
  <c r="AZ4" i="1"/>
  <c r="I5" i="1"/>
  <c r="Q3" i="1"/>
  <c r="AV4" i="1"/>
  <c r="BH3" i="1"/>
  <c r="AD3" i="1"/>
  <c r="R4" i="1"/>
  <c r="AS3" i="1"/>
  <c r="U3" i="1"/>
  <c r="R3" i="1"/>
  <c r="AP3" i="1"/>
  <c r="D6" i="1"/>
  <c r="E6" i="1"/>
  <c r="G6" i="1"/>
  <c r="N6" i="1"/>
  <c r="AH6" i="1"/>
  <c r="AO6" i="1"/>
  <c r="BE6" i="1"/>
  <c r="F5" i="1"/>
  <c r="D4" i="1"/>
  <c r="E4" i="1"/>
  <c r="F4" i="1"/>
  <c r="J4" i="1"/>
  <c r="P5" i="1"/>
  <c r="N5" i="1"/>
  <c r="W3" i="1"/>
  <c r="AA4" i="1"/>
  <c r="AJ5" i="1"/>
  <c r="R5" i="1"/>
  <c r="BB5" i="1"/>
  <c r="U5" i="1"/>
  <c r="AS5" i="1"/>
  <c r="BH5" i="1"/>
  <c r="T4" i="1"/>
  <c r="AP4" i="1"/>
  <c r="BE4" i="1"/>
  <c r="AO5" i="1"/>
  <c r="Z5" i="1"/>
  <c r="AW3" i="1"/>
  <c r="AB6" i="1"/>
  <c r="BJ6" i="1"/>
  <c r="Z6" i="1"/>
  <c r="AB4" i="1"/>
  <c r="BF4" i="1"/>
  <c r="AW5" i="1"/>
  <c r="AU3" i="1"/>
  <c r="BA4" i="1"/>
  <c r="AJ3" i="1"/>
  <c r="G3" i="1"/>
  <c r="K6" i="1"/>
  <c r="L6" i="1"/>
  <c r="M6" i="1"/>
  <c r="O6" i="1"/>
  <c r="AD6" i="1"/>
  <c r="AX6" i="1"/>
  <c r="V6" i="1"/>
  <c r="X6" i="1"/>
  <c r="L4" i="1"/>
  <c r="M4" i="1"/>
  <c r="V4" i="1"/>
  <c r="Z4" i="1"/>
  <c r="AX4" i="1"/>
  <c r="X5" i="1"/>
  <c r="AG5" i="1"/>
  <c r="BB3" i="1"/>
  <c r="AP5" i="1"/>
  <c r="AE3" i="1"/>
  <c r="AF3" i="1"/>
  <c r="AO3" i="1"/>
  <c r="AY3" i="1"/>
  <c r="AQ5" i="1"/>
  <c r="AM4" i="1"/>
  <c r="AE5" i="1"/>
  <c r="S4" i="1"/>
  <c r="S6" i="1"/>
  <c r="T6" i="1"/>
  <c r="U6" i="1"/>
  <c r="W6" i="1"/>
  <c r="AT6" i="1"/>
  <c r="I6" i="1"/>
  <c r="AP6" i="1"/>
  <c r="Y6" i="1"/>
  <c r="U4" i="1"/>
  <c r="AD4" i="1"/>
  <c r="AL3" i="1"/>
  <c r="AN3" i="1"/>
  <c r="AI5" i="1"/>
  <c r="W5" i="1"/>
  <c r="AA6" i="1"/>
  <c r="AE6" i="1"/>
  <c r="AW6" i="1"/>
  <c r="AC4" i="1"/>
  <c r="AF4" i="1"/>
  <c r="V3" i="1"/>
  <c r="AV3" i="1"/>
  <c r="AA5" i="1"/>
  <c r="O5" i="1"/>
  <c r="L5" i="1"/>
  <c r="AN4" i="1"/>
  <c r="AT5" i="1"/>
  <c r="H3" i="1"/>
  <c r="BK4" i="1"/>
  <c r="BC5" i="1"/>
  <c r="AI6" i="1"/>
  <c r="AJ6" i="1"/>
  <c r="AK6" i="1"/>
  <c r="AM6" i="1"/>
  <c r="P6" i="1"/>
  <c r="BF6" i="1"/>
  <c r="BB6" i="1"/>
  <c r="AJ4" i="1"/>
  <c r="AK4" i="1"/>
  <c r="H4" i="1"/>
  <c r="BJ4" i="1"/>
  <c r="AV5" i="1"/>
  <c r="BE5" i="1"/>
  <c r="AX3" i="1"/>
  <c r="BC3" i="1"/>
  <c r="BD3" i="1"/>
  <c r="K3" i="1"/>
  <c r="S5" i="1"/>
  <c r="O4" i="1"/>
  <c r="BG4" i="1"/>
  <c r="L3" i="1"/>
  <c r="AQ6" i="1"/>
  <c r="AR6" i="1"/>
  <c r="AS6" i="1"/>
  <c r="AU6" i="1"/>
  <c r="AF6" i="1"/>
  <c r="J6" i="1"/>
  <c r="F6" i="1"/>
  <c r="AG6" i="1"/>
  <c r="AR4" i="1"/>
  <c r="AS4" i="1"/>
  <c r="X4" i="1"/>
  <c r="AG4" i="1"/>
  <c r="BD5" i="1"/>
  <c r="BJ5" i="1"/>
  <c r="AZ3" i="1"/>
  <c r="AH3" i="1"/>
  <c r="BK3" i="1"/>
  <c r="I3" i="1"/>
  <c r="S3" i="1"/>
  <c r="K5" i="1"/>
  <c r="G4" i="1"/>
  <c r="BK5" i="1"/>
  <c r="AY4" i="1"/>
  <c r="AY6" i="1"/>
  <c r="AZ6" i="1"/>
  <c r="BA6" i="1"/>
  <c r="BC6" i="1"/>
  <c r="AV6" i="1"/>
  <c r="AN6" i="1"/>
  <c r="BD6" i="1"/>
  <c r="I4" i="1"/>
  <c r="AA3" i="1"/>
  <c r="AQ4" i="1"/>
  <c r="F58" i="1" l="1"/>
  <c r="D70" i="1"/>
  <c r="D57" i="2"/>
  <c r="B57" i="2" s="1"/>
  <c r="F53" i="1"/>
  <c r="D65" i="1"/>
  <c r="D52" i="2"/>
  <c r="B52" i="2" s="1"/>
  <c r="F49" i="1"/>
  <c r="D61" i="1"/>
  <c r="D48" i="2"/>
  <c r="B48" i="2" s="1"/>
  <c r="D51" i="1"/>
  <c r="F39" i="1"/>
  <c r="D38" i="2"/>
  <c r="B38" i="2" s="1"/>
  <c r="D119" i="1"/>
  <c r="D106" i="2"/>
  <c r="B106" i="2" s="1"/>
  <c r="F107" i="1"/>
  <c r="F72" i="1"/>
  <c r="D84" i="1"/>
  <c r="D71" i="2"/>
  <c r="B71" i="2" s="1"/>
  <c r="F57" i="1"/>
  <c r="D69" i="1"/>
  <c r="D56" i="2"/>
  <c r="B56" i="2" s="1"/>
  <c r="D66" i="1"/>
  <c r="F54" i="1"/>
  <c r="D53" i="2"/>
  <c r="B53" i="2" s="1"/>
  <c r="D64" i="1"/>
  <c r="F52" i="1"/>
  <c r="D51" i="2"/>
  <c r="B51" i="2" s="1"/>
  <c r="F50" i="1"/>
  <c r="D62" i="1"/>
  <c r="D49" i="2"/>
  <c r="B49" i="2" s="1"/>
  <c r="F80" i="1"/>
  <c r="D92" i="1"/>
  <c r="D79" i="2"/>
  <c r="B79" i="2" s="1"/>
  <c r="D55" i="1"/>
  <c r="F43" i="1"/>
  <c r="D42" i="2"/>
  <c r="B42" i="2" s="1"/>
  <c r="F92" i="1" l="1"/>
  <c r="D91" i="2"/>
  <c r="B91" i="2" s="1"/>
  <c r="D104" i="1"/>
  <c r="F61" i="1"/>
  <c r="D73" i="1"/>
  <c r="D60" i="2"/>
  <c r="B60" i="2" s="1"/>
  <c r="D67" i="1"/>
  <c r="F55" i="1"/>
  <c r="D54" i="2"/>
  <c r="B54" i="2" s="1"/>
  <c r="F66" i="1"/>
  <c r="D65" i="2"/>
  <c r="B65" i="2" s="1"/>
  <c r="D78" i="1"/>
  <c r="D74" i="1"/>
  <c r="F62" i="1"/>
  <c r="D61" i="2"/>
  <c r="B61" i="2" s="1"/>
  <c r="D131" i="1"/>
  <c r="D118" i="2"/>
  <c r="B118" i="2" s="1"/>
  <c r="F119" i="1"/>
  <c r="D77" i="1"/>
  <c r="F65" i="1"/>
  <c r="D64" i="2"/>
  <c r="B64" i="2" s="1"/>
  <c r="D81" i="1"/>
  <c r="F69" i="1"/>
  <c r="D68" i="2"/>
  <c r="B68" i="2" s="1"/>
  <c r="F51" i="1"/>
  <c r="D63" i="1"/>
  <c r="D50" i="2"/>
  <c r="B50" i="2" s="1"/>
  <c r="D82" i="1"/>
  <c r="D69" i="2"/>
  <c r="B69" i="2" s="1"/>
  <c r="F70" i="1"/>
  <c r="F64" i="1"/>
  <c r="D63" i="2"/>
  <c r="B63" i="2" s="1"/>
  <c r="D76" i="1"/>
  <c r="F84" i="1"/>
  <c r="D83" i="2"/>
  <c r="B83" i="2" s="1"/>
  <c r="D96" i="1"/>
  <c r="F76" i="1" l="1"/>
  <c r="D75" i="2"/>
  <c r="B75" i="2" s="1"/>
  <c r="D88" i="1"/>
  <c r="D143" i="1"/>
  <c r="F131" i="1"/>
  <c r="D130" i="2"/>
  <c r="B130" i="2" s="1"/>
  <c r="D79" i="1"/>
  <c r="F67" i="1"/>
  <c r="D66" i="2"/>
  <c r="B66" i="2" s="1"/>
  <c r="D93" i="1"/>
  <c r="F81" i="1"/>
  <c r="D80" i="2"/>
  <c r="B80" i="2" s="1"/>
  <c r="D86" i="1"/>
  <c r="F74" i="1"/>
  <c r="D73" i="2"/>
  <c r="B73" i="2" s="1"/>
  <c r="D85" i="1"/>
  <c r="F73" i="1"/>
  <c r="D72" i="2"/>
  <c r="B72" i="2" s="1"/>
  <c r="D108" i="1"/>
  <c r="D95" i="2"/>
  <c r="B95" i="2" s="1"/>
  <c r="F96" i="1"/>
  <c r="D94" i="1"/>
  <c r="F82" i="1"/>
  <c r="D81" i="2"/>
  <c r="B81" i="2" s="1"/>
  <c r="F78" i="1"/>
  <c r="D90" i="1"/>
  <c r="D77" i="2"/>
  <c r="B77" i="2" s="1"/>
  <c r="D89" i="1"/>
  <c r="F77" i="1"/>
  <c r="D76" i="2"/>
  <c r="B76" i="2" s="1"/>
  <c r="D103" i="2"/>
  <c r="B103" i="2" s="1"/>
  <c r="D116" i="1"/>
  <c r="F104" i="1"/>
  <c r="D75" i="1"/>
  <c r="F63" i="1"/>
  <c r="D62" i="2"/>
  <c r="B62" i="2" s="1"/>
  <c r="D97" i="1" l="1"/>
  <c r="F85" i="1"/>
  <c r="D84" i="2"/>
  <c r="B84" i="2" s="1"/>
  <c r="F79" i="1"/>
  <c r="D78" i="2"/>
  <c r="B78" i="2" s="1"/>
  <c r="D91" i="1"/>
  <c r="D106" i="1"/>
  <c r="F94" i="1"/>
  <c r="D93" i="2"/>
  <c r="B93" i="2" s="1"/>
  <c r="F116" i="1"/>
  <c r="D128" i="1"/>
  <c r="D115" i="2"/>
  <c r="B115" i="2" s="1"/>
  <c r="F86" i="1"/>
  <c r="D98" i="1"/>
  <c r="D85" i="2"/>
  <c r="B85" i="2" s="1"/>
  <c r="D101" i="1"/>
  <c r="D88" i="2"/>
  <c r="B88" i="2" s="1"/>
  <c r="F89" i="1"/>
  <c r="D155" i="1"/>
  <c r="F143" i="1"/>
  <c r="D142" i="2"/>
  <c r="B142" i="2" s="1"/>
  <c r="F108" i="1"/>
  <c r="D107" i="2"/>
  <c r="B107" i="2" s="1"/>
  <c r="D120" i="1"/>
  <c r="F88" i="1"/>
  <c r="D100" i="1"/>
  <c r="D87" i="2"/>
  <c r="B87" i="2" s="1"/>
  <c r="D87" i="1"/>
  <c r="F75" i="1"/>
  <c r="D74" i="2"/>
  <c r="B74" i="2" s="1"/>
  <c r="D102" i="1"/>
  <c r="F90" i="1"/>
  <c r="D89" i="2"/>
  <c r="B89" i="2" s="1"/>
  <c r="F93" i="1"/>
  <c r="D105" i="1"/>
  <c r="D92" i="2"/>
  <c r="B92" i="2" s="1"/>
  <c r="D113" i="1" l="1"/>
  <c r="F101" i="1"/>
  <c r="D100" i="2"/>
  <c r="B100" i="2" s="1"/>
  <c r="F106" i="1"/>
  <c r="D118" i="1"/>
  <c r="D105" i="2"/>
  <c r="B105" i="2" s="1"/>
  <c r="F91" i="1"/>
  <c r="D103" i="1"/>
  <c r="D90" i="2"/>
  <c r="B90" i="2" s="1"/>
  <c r="F97" i="1"/>
  <c r="D109" i="1"/>
  <c r="D96" i="2"/>
  <c r="B96" i="2" s="1"/>
  <c r="D132" i="1"/>
  <c r="D119" i="2"/>
  <c r="B119" i="2" s="1"/>
  <c r="F120" i="1"/>
  <c r="F102" i="1"/>
  <c r="D114" i="1"/>
  <c r="D101" i="2"/>
  <c r="B101" i="2" s="1"/>
  <c r="D110" i="1"/>
  <c r="F98" i="1"/>
  <c r="D97" i="2"/>
  <c r="B97" i="2" s="1"/>
  <c r="F87" i="1"/>
  <c r="D86" i="2"/>
  <c r="B86" i="2" s="1"/>
  <c r="D99" i="1"/>
  <c r="D117" i="1"/>
  <c r="F105" i="1"/>
  <c r="D104" i="2"/>
  <c r="B104" i="2" s="1"/>
  <c r="F155" i="1"/>
  <c r="D154" i="2"/>
  <c r="B154" i="2" s="1"/>
  <c r="D167" i="1"/>
  <c r="D127" i="2"/>
  <c r="B127" i="2" s="1"/>
  <c r="F128" i="1"/>
  <c r="D140" i="1"/>
  <c r="F100" i="1"/>
  <c r="D112" i="1"/>
  <c r="D99" i="2"/>
  <c r="B99" i="2" s="1"/>
  <c r="D179" i="1" l="1"/>
  <c r="D166" i="2"/>
  <c r="B166" i="2" s="1"/>
  <c r="F167" i="1"/>
  <c r="D152" i="1"/>
  <c r="D139" i="2"/>
  <c r="B139" i="2" s="1"/>
  <c r="F140" i="1"/>
  <c r="F117" i="1"/>
  <c r="D129" i="1"/>
  <c r="D116" i="2"/>
  <c r="B116" i="2" s="1"/>
  <c r="F114" i="1"/>
  <c r="D113" i="2"/>
  <c r="B113" i="2" s="1"/>
  <c r="D126" i="1"/>
  <c r="D125" i="1"/>
  <c r="D112" i="2"/>
  <c r="B112" i="2" s="1"/>
  <c r="F113" i="1"/>
  <c r="D111" i="1"/>
  <c r="F99" i="1"/>
  <c r="D98" i="2"/>
  <c r="B98" i="2" s="1"/>
  <c r="D115" i="1"/>
  <c r="F103" i="1"/>
  <c r="D102" i="2"/>
  <c r="B102" i="2" s="1"/>
  <c r="D144" i="1"/>
  <c r="D131" i="2"/>
  <c r="B131" i="2" s="1"/>
  <c r="F132" i="1"/>
  <c r="F118" i="1"/>
  <c r="D130" i="1"/>
  <c r="D117" i="2"/>
  <c r="B117" i="2" s="1"/>
  <c r="D124" i="1"/>
  <c r="F112" i="1"/>
  <c r="D111" i="2"/>
  <c r="B111" i="2" s="1"/>
  <c r="F110" i="1"/>
  <c r="D122" i="1"/>
  <c r="D109" i="2"/>
  <c r="B109" i="2" s="1"/>
  <c r="F109" i="1"/>
  <c r="D108" i="2"/>
  <c r="B108" i="2" s="1"/>
  <c r="D121" i="1"/>
  <c r="F179" i="1" l="1"/>
  <c r="D178" i="2"/>
  <c r="B178" i="2" s="1"/>
  <c r="D123" i="1"/>
  <c r="F111" i="1"/>
  <c r="D110" i="2"/>
  <c r="B110" i="2" s="1"/>
  <c r="F129" i="1"/>
  <c r="D141" i="1"/>
  <c r="D128" i="2"/>
  <c r="B128" i="2" s="1"/>
  <c r="D133" i="1"/>
  <c r="D120" i="2"/>
  <c r="B120" i="2" s="1"/>
  <c r="F121" i="1"/>
  <c r="D136" i="1"/>
  <c r="F124" i="1"/>
  <c r="D123" i="2"/>
  <c r="B123" i="2" s="1"/>
  <c r="F126" i="1"/>
  <c r="D138" i="1"/>
  <c r="D125" i="2"/>
  <c r="B125" i="2" s="1"/>
  <c r="F152" i="1"/>
  <c r="D151" i="2"/>
  <c r="B151" i="2" s="1"/>
  <c r="D164" i="1"/>
  <c r="F122" i="1"/>
  <c r="D134" i="1"/>
  <c r="D121" i="2"/>
  <c r="B121" i="2" s="1"/>
  <c r="F144" i="1"/>
  <c r="D143" i="2"/>
  <c r="B143" i="2" s="1"/>
  <c r="D156" i="1"/>
  <c r="D137" i="1"/>
  <c r="F125" i="1"/>
  <c r="D124" i="2"/>
  <c r="B124" i="2" s="1"/>
  <c r="D127" i="1"/>
  <c r="F115" i="1"/>
  <c r="D114" i="2"/>
  <c r="B114" i="2" s="1"/>
  <c r="F130" i="1"/>
  <c r="D142" i="1"/>
  <c r="D129" i="2"/>
  <c r="B129" i="2" s="1"/>
  <c r="F138" i="1" l="1"/>
  <c r="D150" i="1"/>
  <c r="D137" i="2"/>
  <c r="B137" i="2" s="1"/>
  <c r="F164" i="1"/>
  <c r="D163" i="2"/>
  <c r="B163" i="2" s="1"/>
  <c r="D176" i="1"/>
  <c r="F136" i="1"/>
  <c r="D135" i="2"/>
  <c r="B135" i="2" s="1"/>
  <c r="D148" i="1"/>
  <c r="D145" i="1"/>
  <c r="D132" i="2"/>
  <c r="B132" i="2" s="1"/>
  <c r="F133" i="1"/>
  <c r="D153" i="1"/>
  <c r="F141" i="1"/>
  <c r="D140" i="2"/>
  <c r="B140" i="2" s="1"/>
  <c r="D139" i="1"/>
  <c r="F127" i="1"/>
  <c r="D126" i="2"/>
  <c r="B126" i="2" s="1"/>
  <c r="F134" i="1"/>
  <c r="D146" i="1"/>
  <c r="D133" i="2"/>
  <c r="B133" i="2" s="1"/>
  <c r="D149" i="1"/>
  <c r="F137" i="1"/>
  <c r="D136" i="2"/>
  <c r="B136" i="2" s="1"/>
  <c r="D135" i="1"/>
  <c r="F123" i="1"/>
  <c r="D122" i="2"/>
  <c r="B122" i="2" s="1"/>
  <c r="F142" i="1"/>
  <c r="D154" i="1"/>
  <c r="D141" i="2"/>
  <c r="B141" i="2" s="1"/>
  <c r="D155" i="2"/>
  <c r="B155" i="2" s="1"/>
  <c r="F156" i="1"/>
  <c r="D168" i="1"/>
  <c r="D157" i="1" l="1"/>
  <c r="F145" i="1"/>
  <c r="D144" i="2"/>
  <c r="B144" i="2" s="1"/>
  <c r="F150" i="1"/>
  <c r="D162" i="1"/>
  <c r="D149" i="2"/>
  <c r="B149" i="2" s="1"/>
  <c r="D167" i="2"/>
  <c r="B167" i="2" s="1"/>
  <c r="D180" i="1"/>
  <c r="F168" i="1"/>
  <c r="D147" i="1"/>
  <c r="F135" i="1"/>
  <c r="D134" i="2"/>
  <c r="B134" i="2" s="1"/>
  <c r="F148" i="1"/>
  <c r="D147" i="2"/>
  <c r="B147" i="2" s="1"/>
  <c r="D160" i="1"/>
  <c r="D151" i="1"/>
  <c r="F139" i="1"/>
  <c r="D138" i="2"/>
  <c r="B138" i="2" s="1"/>
  <c r="F149" i="1"/>
  <c r="D148" i="2"/>
  <c r="B148" i="2" s="1"/>
  <c r="D161" i="1"/>
  <c r="D175" i="2"/>
  <c r="B175" i="2" s="1"/>
  <c r="F176" i="1"/>
  <c r="D166" i="1"/>
  <c r="D153" i="2"/>
  <c r="B153" i="2" s="1"/>
  <c r="F154" i="1"/>
  <c r="F153" i="1"/>
  <c r="D165" i="1"/>
  <c r="D152" i="2"/>
  <c r="B152" i="2" s="1"/>
  <c r="F146" i="1"/>
  <c r="D158" i="1"/>
  <c r="D145" i="2"/>
  <c r="B145" i="2" s="1"/>
  <c r="D159" i="1" l="1"/>
  <c r="D146" i="2"/>
  <c r="B146" i="2" s="1"/>
  <c r="F147" i="1"/>
  <c r="F157" i="1"/>
  <c r="D156" i="2"/>
  <c r="B156" i="2" s="1"/>
  <c r="D169" i="1"/>
  <c r="D178" i="1"/>
  <c r="F166" i="1"/>
  <c r="D165" i="2"/>
  <c r="B165" i="2" s="1"/>
  <c r="D150" i="2"/>
  <c r="B150" i="2" s="1"/>
  <c r="D163" i="1"/>
  <c r="F151" i="1"/>
  <c r="D179" i="2"/>
  <c r="B179" i="2" s="1"/>
  <c r="F180" i="1"/>
  <c r="D170" i="1"/>
  <c r="F158" i="1"/>
  <c r="D157" i="2"/>
  <c r="B157" i="2" s="1"/>
  <c r="D159" i="2"/>
  <c r="B159" i="2" s="1"/>
  <c r="D172" i="1"/>
  <c r="F160" i="1"/>
  <c r="F161" i="1"/>
  <c r="D173" i="1"/>
  <c r="D160" i="2"/>
  <c r="B160" i="2" s="1"/>
  <c r="D174" i="1"/>
  <c r="F162" i="1"/>
  <c r="D161" i="2"/>
  <c r="B161" i="2" s="1"/>
  <c r="F165" i="1"/>
  <c r="D177" i="1"/>
  <c r="D164" i="2"/>
  <c r="B164" i="2" s="1"/>
  <c r="D171" i="1" l="1"/>
  <c r="F159" i="1"/>
  <c r="D158" i="2"/>
  <c r="B158" i="2" s="1"/>
  <c r="F174" i="1"/>
  <c r="D173" i="2"/>
  <c r="B173" i="2" s="1"/>
  <c r="D182" i="1"/>
  <c r="F170" i="1"/>
  <c r="D169" i="2"/>
  <c r="B169" i="2" s="1"/>
  <c r="F178" i="1"/>
  <c r="D177" i="2"/>
  <c r="B177" i="2" s="1"/>
  <c r="F173" i="1"/>
  <c r="D172" i="2"/>
  <c r="B172" i="2" s="1"/>
  <c r="F169" i="1"/>
  <c r="D181" i="1"/>
  <c r="D168" i="2"/>
  <c r="B168" i="2" s="1"/>
  <c r="F177" i="1"/>
  <c r="D176" i="2"/>
  <c r="B176" i="2" s="1"/>
  <c r="D171" i="2"/>
  <c r="B171" i="2" s="1"/>
  <c r="F172" i="1"/>
  <c r="D162" i="2"/>
  <c r="B162" i="2" s="1"/>
  <c r="D175" i="1"/>
  <c r="F163" i="1"/>
  <c r="D3" i="1"/>
  <c r="D174" i="2" l="1"/>
  <c r="B174" i="2" s="1"/>
  <c r="F175" i="1"/>
  <c r="F171" i="1"/>
  <c r="D170" i="2"/>
  <c r="B170" i="2" s="1"/>
  <c r="F181" i="1"/>
  <c r="D180" i="2"/>
  <c r="B180" i="2" s="1"/>
  <c r="F182" i="1"/>
  <c r="D181" i="2"/>
  <c r="B181" i="2" s="1"/>
  <c r="F3" i="1"/>
</calcChain>
</file>

<file path=xl/comments1.xml><?xml version="1.0" encoding="utf-8"?>
<comments xmlns="http://schemas.openxmlformats.org/spreadsheetml/2006/main">
  <authors>
    <author>Bill Willis</author>
  </authors>
  <commentList>
    <comment ref="A3" authorId="0" shapeId="0">
      <text>
        <r>
          <rPr>
            <b/>
            <sz val="8"/>
            <color indexed="81"/>
            <rFont val="Tahoma"/>
          </rPr>
          <t>Bill Willis:</t>
        </r>
        <r>
          <rPr>
            <sz val="8"/>
            <color indexed="81"/>
            <rFont val="Tahoma"/>
          </rPr>
          <t xml:space="preserve">
This should be the first day of the next month. I.e. if its June 21, this should be July 1.</t>
        </r>
      </text>
    </comment>
    <comment ref="D7" authorId="0" shapeId="0">
      <text>
        <r>
          <rPr>
            <b/>
            <sz val="8"/>
            <color indexed="81"/>
            <rFont val="Tahoma"/>
          </rPr>
          <t>Bill Willis:</t>
        </r>
        <r>
          <rPr>
            <sz val="8"/>
            <color indexed="81"/>
            <rFont val="Tahoma"/>
          </rPr>
          <t xml:space="preserve">
To adjust formulas in brown section, adjust the dates in columns A &amp; C rows 3 through 6</t>
        </r>
      </text>
    </comment>
  </commentList>
</comments>
</file>

<file path=xl/sharedStrings.xml><?xml version="1.0" encoding="utf-8"?>
<sst xmlns="http://schemas.openxmlformats.org/spreadsheetml/2006/main" count="637" uniqueCount="110">
  <si>
    <t>Date</t>
  </si>
  <si>
    <t>Environment:</t>
  </si>
  <si>
    <t>Curve Code:</t>
  </si>
  <si>
    <t>Risk Type:</t>
  </si>
  <si>
    <t>NG</t>
  </si>
  <si>
    <t>PRC</t>
  </si>
  <si>
    <t>BAS</t>
  </si>
  <si>
    <t>;226.1.4.10;</t>
  </si>
  <si>
    <t>Service:</t>
  </si>
  <si>
    <t>Network:</t>
  </si>
  <si>
    <r>
      <t>Risk (</t>
    </r>
    <r>
      <rPr>
        <b/>
        <sz val="8"/>
        <color indexed="18"/>
        <rFont val="Arial"/>
        <family val="2"/>
      </rPr>
      <t>PRC, BAS, IDX</t>
    </r>
    <r>
      <rPr>
        <b/>
        <sz val="10"/>
        <color indexed="18"/>
        <rFont val="Arial"/>
        <family val="2"/>
      </rPr>
      <t>):</t>
    </r>
  </si>
  <si>
    <t>NGI/CHI. GATE</t>
  </si>
  <si>
    <t>Curve:</t>
  </si>
  <si>
    <r>
      <t>Risk (</t>
    </r>
    <r>
      <rPr>
        <b/>
        <sz val="8"/>
        <color indexed="8"/>
        <rFont val="Arial"/>
        <family val="2"/>
      </rPr>
      <t>PRC, BAS, IDX</t>
    </r>
    <r>
      <rPr>
        <b/>
        <sz val="10"/>
        <color indexed="8"/>
        <rFont val="Arial"/>
        <family val="2"/>
      </rPr>
      <t>):</t>
    </r>
  </si>
  <si>
    <t>Effective Date:</t>
  </si>
  <si>
    <t>Curve Code</t>
  </si>
  <si>
    <t>Book Type</t>
  </si>
  <si>
    <t>Curve Type</t>
  </si>
  <si>
    <t>Ref Date</t>
  </si>
  <si>
    <t>Curve Def ID</t>
  </si>
  <si>
    <t>Curve Point Status</t>
  </si>
  <si>
    <t>Update Msg</t>
  </si>
  <si>
    <t>Curve Def Id Status</t>
  </si>
  <si>
    <t>PR</t>
  </si>
  <si>
    <t>Curve Value</t>
  </si>
  <si>
    <t>Database Activity Report</t>
  </si>
  <si>
    <t>D</t>
  </si>
  <si>
    <t>I</t>
  </si>
  <si>
    <t>ermt</t>
  </si>
  <si>
    <t>Jul/00-Oct/00</t>
  </si>
  <si>
    <t>Nov/00-Mar/01</t>
  </si>
  <si>
    <t>Apr/01-Oct/01</t>
  </si>
  <si>
    <t>Nov/01-Mar/02</t>
  </si>
  <si>
    <t>K0 - V0</t>
  </si>
  <si>
    <t>X0 - H1</t>
  </si>
  <si>
    <t>J1 - V1</t>
  </si>
  <si>
    <t>X1 - H2</t>
  </si>
  <si>
    <t>MANUAL</t>
  </si>
  <si>
    <t>IF-ANR/OK</t>
  </si>
  <si>
    <t>IF-ONG/OKLAHOMA</t>
  </si>
  <si>
    <t>IF-PAN/TX/OK</t>
  </si>
  <si>
    <t>F4F</t>
  </si>
  <si>
    <t>DATE</t>
  </si>
  <si>
    <t>ENTRY</t>
  </si>
  <si>
    <t>IDX</t>
  </si>
  <si>
    <t>IF-NNG/TOK</t>
  </si>
  <si>
    <t>IF-NNG/VENT</t>
  </si>
  <si>
    <t>IF-MONCHY</t>
  </si>
  <si>
    <t>NGI/CHI./WILLCO</t>
  </si>
  <si>
    <t>IF-ANR/LA</t>
  </si>
  <si>
    <t>IF-ANR/LA_ONSHO</t>
  </si>
  <si>
    <t>IF-ANR/LA_OFFSH</t>
  </si>
  <si>
    <t>IF-ANR/HIOS</t>
  </si>
  <si>
    <t>MICH/CONS</t>
  </si>
  <si>
    <t>NGI/CHI./NIPSCO</t>
  </si>
  <si>
    <t>MICH_CG-GD</t>
  </si>
  <si>
    <t>NGI-MICH_CG</t>
  </si>
  <si>
    <t>IF-ANR/ML7</t>
  </si>
  <si>
    <t>ML7/CG</t>
  </si>
  <si>
    <t>IF-ANR/JOLIET</t>
  </si>
  <si>
    <t>IF-WNG/TOK</t>
  </si>
  <si>
    <t>IF-NNG/DEMARCAT</t>
  </si>
  <si>
    <t>NGPL/IA-IL-GDM</t>
  </si>
  <si>
    <t>IF-NGPL/MIDCON</t>
  </si>
  <si>
    <t>NGPL/PER/1ST-GD</t>
  </si>
  <si>
    <t>IF-NGPL/OK-NW</t>
  </si>
  <si>
    <t>NGPL/AMARILO-GD</t>
  </si>
  <si>
    <t>IF-IOWA_IL</t>
  </si>
  <si>
    <t>IF-NGPL/HARPER</t>
  </si>
  <si>
    <t>NGI-NGPL/ETXG7</t>
  </si>
  <si>
    <t>Tibco Warning:</t>
  </si>
  <si>
    <t>Tibco Error:</t>
  </si>
  <si>
    <t>IF-NGPL/TX</t>
  </si>
  <si>
    <t>IF-NGPL/STX</t>
  </si>
  <si>
    <t>IF-NGPL/LA</t>
  </si>
  <si>
    <t>IF-NORAM/WEST</t>
  </si>
  <si>
    <t>IF-ARKLA/ARK-OK</t>
  </si>
  <si>
    <t>IF-NGPLTXOK</t>
  </si>
  <si>
    <t>IF-TRUNK/AVG</t>
  </si>
  <si>
    <t>IF-TRUNKL/FLDZN</t>
  </si>
  <si>
    <t>TRUNKL/WLA-GD</t>
  </si>
  <si>
    <t>NGI-NGPL/TX_G2</t>
  </si>
  <si>
    <t>ST.CLAIR (US$)</t>
  </si>
  <si>
    <t>IF-TRUNKL/LA</t>
  </si>
  <si>
    <t>IF-TRUNKL/TX</t>
  </si>
  <si>
    <t>IF-NORAM/EAST</t>
  </si>
  <si>
    <t>MRT-GDM</t>
  </si>
  <si>
    <t>NEW</t>
  </si>
  <si>
    <t>OK</t>
  </si>
  <si>
    <t>CGPR-DAWN</t>
  </si>
  <si>
    <t>CGPR-PARKWAY</t>
  </si>
  <si>
    <t>CGPR-WADDINGTON</t>
  </si>
  <si>
    <t>CGPR-NIAGARA</t>
  </si>
  <si>
    <t>_RV.ERROR.SYSTEM.DATALOSS.INBOUND.BCAST</t>
  </si>
  <si>
    <t>CGPR-CARLTON</t>
  </si>
  <si>
    <t>CGPR-FARWELL</t>
  </si>
  <si>
    <t>CGPR-CHIPPAWA</t>
  </si>
  <si>
    <t>CGPR-ST.CLAIR</t>
  </si>
  <si>
    <t>CGPR-OJIBWAY</t>
  </si>
  <si>
    <t>CGPR-EMERSONUSA</t>
  </si>
  <si>
    <t>CGPR-CORNWALL</t>
  </si>
  <si>
    <t>CONSUMERS_CDA</t>
  </si>
  <si>
    <t>MICH-ST.CLAIR</t>
  </si>
  <si>
    <t>UNION_CDA</t>
  </si>
  <si>
    <t>GDM-DAWN</t>
  </si>
  <si>
    <t>GDM-NIAGARA</t>
  </si>
  <si>
    <t>GDM-WADDINGTON</t>
  </si>
  <si>
    <t>STORAGE/B</t>
  </si>
  <si>
    <t>CGPR-IROQ</t>
  </si>
  <si>
    <t>CGPR-SPUR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</si>
</sst>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(* #,##0.00_);_(* \(#,##0.00\);_(* &quot;-&quot;??_);_(@_)"/>
    <numFmt numFmtId="168" formatCode="dd\-mmm\-yy"/>
    <numFmt numFmtId="169" formatCode="0.000"/>
    <numFmt numFmtId="170" formatCode="0.0000"/>
    <numFmt numFmtId="175" formatCode="_(* #,##0.0000_);_(* \(#,##0.0000\);_(* &quot;-&quot;??_);_(@_)"/>
    <numFmt numFmtId="186" formatCode="_(* #,##0.00000_);_(* \(#,##0.00000\);_(* &quot;-&quot;??_);_(@_)"/>
    <numFmt numFmtId="194" formatCode="0.0000_)"/>
  </numFmts>
  <fonts count="28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10"/>
      <color indexed="18"/>
      <name val="Arial"/>
      <family val="2"/>
    </font>
    <font>
      <b/>
      <sz val="8"/>
      <color indexed="18"/>
      <name val="Arial"/>
      <family val="2"/>
    </font>
    <font>
      <b/>
      <sz val="9"/>
      <color indexed="18"/>
      <name val="Arial"/>
      <family val="2"/>
    </font>
    <font>
      <b/>
      <sz val="10"/>
      <color indexed="8"/>
      <name val="Arial"/>
      <family val="2"/>
    </font>
    <font>
      <b/>
      <sz val="8"/>
      <color indexed="8"/>
      <name val="Arial"/>
      <family val="2"/>
    </font>
    <font>
      <sz val="16"/>
      <name val="Arial"/>
      <family val="2"/>
    </font>
    <font>
      <sz val="8"/>
      <name val="Tahoma"/>
      <family val="2"/>
    </font>
    <font>
      <sz val="10"/>
      <name val="Times New Roman"/>
    </font>
    <font>
      <sz val="10"/>
      <name val="Courier"/>
    </font>
    <font>
      <b/>
      <sz val="9"/>
      <color indexed="9"/>
      <name val="Arial"/>
      <family val="2"/>
    </font>
    <font>
      <b/>
      <sz val="9"/>
      <name val="Arial"/>
      <family val="2"/>
    </font>
    <font>
      <b/>
      <sz val="10"/>
      <color indexed="9"/>
      <name val="Arial"/>
      <family val="2"/>
    </font>
    <font>
      <b/>
      <sz val="10"/>
      <color indexed="18"/>
      <name val="Tahoma"/>
      <family val="2"/>
    </font>
    <font>
      <b/>
      <sz val="9"/>
      <color indexed="8"/>
      <name val="Arial"/>
      <family val="2"/>
    </font>
    <font>
      <b/>
      <sz val="10"/>
      <name val="Tahoma"/>
      <family val="2"/>
    </font>
    <font>
      <b/>
      <sz val="10"/>
      <color indexed="9"/>
      <name val="Tahoma"/>
      <family val="2"/>
    </font>
    <font>
      <b/>
      <sz val="10"/>
      <name val="Arial"/>
    </font>
    <font>
      <b/>
      <sz val="8"/>
      <color indexed="81"/>
      <name val="Tahoma"/>
    </font>
    <font>
      <sz val="8"/>
      <color indexed="81"/>
      <name val="Tahoma"/>
    </font>
    <font>
      <b/>
      <sz val="10"/>
      <color indexed="23"/>
      <name val="Arial"/>
      <family val="2"/>
    </font>
    <font>
      <b/>
      <sz val="10"/>
      <color indexed="15"/>
      <name val="Arial"/>
      <family val="2"/>
    </font>
    <font>
      <b/>
      <sz val="8"/>
      <color indexed="9"/>
      <name val="Arial"/>
      <family val="2"/>
    </font>
    <font>
      <b/>
      <sz val="8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42"/>
        <bgColor indexed="64"/>
      </patternFill>
    </fill>
    <fill>
      <patternFill patternType="mediumGray">
        <bgColor indexed="46"/>
      </patternFill>
    </fill>
    <fill>
      <patternFill patternType="solid">
        <fgColor indexed="49"/>
        <bgColor indexed="64"/>
      </patternFill>
    </fill>
    <fill>
      <patternFill patternType="solid">
        <fgColor indexed="23"/>
        <bgColor indexed="64"/>
      </patternFill>
    </fill>
  </fills>
  <borders count="1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9">
    <xf numFmtId="0" fontId="0" fillId="0" borderId="0" xfId="0"/>
    <xf numFmtId="0" fontId="2" fillId="0" borderId="0" xfId="0" applyFont="1"/>
    <xf numFmtId="0" fontId="3" fillId="0" borderId="0" xfId="0" applyFont="1" applyFill="1"/>
    <xf numFmtId="0" fontId="3" fillId="0" borderId="0" xfId="0" applyFont="1"/>
    <xf numFmtId="0" fontId="4" fillId="2" borderId="0" xfId="0" applyFont="1" applyFill="1" applyAlignment="1">
      <alignment horizontal="right"/>
    </xf>
    <xf numFmtId="0" fontId="5" fillId="2" borderId="1" xfId="0" applyFont="1" applyFill="1" applyBorder="1" applyAlignment="1">
      <alignment horizontal="right"/>
    </xf>
    <xf numFmtId="0" fontId="5" fillId="0" borderId="1" xfId="0" applyFont="1" applyBorder="1"/>
    <xf numFmtId="0" fontId="0" fillId="0" borderId="1" xfId="0" applyBorder="1"/>
    <xf numFmtId="0" fontId="0" fillId="0" borderId="0" xfId="0" applyBorder="1"/>
    <xf numFmtId="0" fontId="4" fillId="2" borderId="0" xfId="0" applyFont="1" applyFill="1" applyBorder="1" applyAlignment="1">
      <alignment horizontal="right"/>
    </xf>
    <xf numFmtId="168" fontId="5" fillId="0" borderId="1" xfId="0" applyNumberFormat="1" applyFont="1" applyBorder="1"/>
    <xf numFmtId="170" fontId="0" fillId="0" borderId="0" xfId="0" applyNumberFormat="1"/>
    <xf numFmtId="170" fontId="0" fillId="0" borderId="0" xfId="0" applyNumberFormat="1" applyBorder="1"/>
    <xf numFmtId="170" fontId="0" fillId="0" borderId="2" xfId="0" applyNumberFormat="1" applyBorder="1"/>
    <xf numFmtId="0" fontId="0" fillId="0" borderId="2" xfId="0" applyBorder="1"/>
    <xf numFmtId="0" fontId="4" fillId="0" borderId="0" xfId="0" applyFont="1"/>
    <xf numFmtId="0" fontId="5" fillId="3" borderId="0" xfId="0" applyFont="1" applyFill="1" applyBorder="1" applyAlignment="1">
      <alignment horizontal="right"/>
    </xf>
    <xf numFmtId="0" fontId="5" fillId="3" borderId="0" xfId="0" applyFont="1" applyFill="1" applyBorder="1"/>
    <xf numFmtId="0" fontId="0" fillId="4" borderId="3" xfId="0" applyFill="1" applyBorder="1"/>
    <xf numFmtId="0" fontId="0" fillId="4" borderId="4" xfId="0" applyFill="1" applyBorder="1"/>
    <xf numFmtId="49" fontId="7" fillId="5" borderId="4" xfId="0" applyNumberFormat="1" applyFont="1" applyFill="1" applyBorder="1" applyAlignment="1">
      <alignment horizontal="left"/>
    </xf>
    <xf numFmtId="49" fontId="7" fillId="5" borderId="4" xfId="0" applyNumberFormat="1" applyFont="1" applyFill="1" applyBorder="1"/>
    <xf numFmtId="0" fontId="7" fillId="0" borderId="4" xfId="0" applyFont="1" applyBorder="1"/>
    <xf numFmtId="0" fontId="0" fillId="0" borderId="4" xfId="0" applyBorder="1"/>
    <xf numFmtId="0" fontId="0" fillId="4" borderId="5" xfId="0" applyFill="1" applyBorder="1"/>
    <xf numFmtId="0" fontId="0" fillId="4" borderId="2" xfId="0" applyFill="1" applyBorder="1"/>
    <xf numFmtId="0" fontId="0" fillId="4" borderId="0" xfId="0" applyFill="1" applyBorder="1"/>
    <xf numFmtId="49" fontId="5" fillId="5" borderId="0" xfId="0" applyNumberFormat="1" applyFont="1" applyFill="1" applyBorder="1" applyAlignment="1">
      <alignment horizontal="left"/>
    </xf>
    <xf numFmtId="49" fontId="5" fillId="5" borderId="0" xfId="0" applyNumberFormat="1" applyFont="1" applyFill="1" applyBorder="1" applyAlignment="1">
      <alignment horizontal="right"/>
    </xf>
    <xf numFmtId="0" fontId="5" fillId="5" borderId="0" xfId="0" applyFont="1" applyFill="1" applyBorder="1" applyAlignment="1">
      <alignment horizontal="right"/>
    </xf>
    <xf numFmtId="49" fontId="5" fillId="5" borderId="0" xfId="0" applyNumberFormat="1" applyFont="1" applyFill="1" applyBorder="1"/>
    <xf numFmtId="0" fontId="5" fillId="5" borderId="0" xfId="0" applyFont="1" applyFill="1" applyBorder="1"/>
    <xf numFmtId="0" fontId="5" fillId="0" borderId="0" xfId="0" applyFont="1" applyBorder="1"/>
    <xf numFmtId="0" fontId="0" fillId="4" borderId="6" xfId="0" applyFill="1" applyBorder="1"/>
    <xf numFmtId="0" fontId="0" fillId="4" borderId="1" xfId="0" applyFill="1" applyBorder="1"/>
    <xf numFmtId="0" fontId="7" fillId="0" borderId="1" xfId="0" applyFont="1" applyBorder="1"/>
    <xf numFmtId="49" fontId="5" fillId="5" borderId="4" xfId="0" applyNumberFormat="1" applyFont="1" applyFill="1" applyBorder="1" applyAlignment="1">
      <alignment horizontal="left"/>
    </xf>
    <xf numFmtId="49" fontId="5" fillId="5" borderId="4" xfId="0" applyNumberFormat="1" applyFont="1" applyFill="1" applyBorder="1"/>
    <xf numFmtId="0" fontId="5" fillId="0" borderId="4" xfId="0" applyFont="1" applyBorder="1"/>
    <xf numFmtId="49" fontId="5" fillId="5" borderId="2" xfId="0" applyNumberFormat="1" applyFont="1" applyFill="1" applyBorder="1" applyAlignment="1">
      <alignment horizontal="left"/>
    </xf>
    <xf numFmtId="49" fontId="5" fillId="5" borderId="2" xfId="0" applyNumberFormat="1" applyFont="1" applyFill="1" applyBorder="1"/>
    <xf numFmtId="0" fontId="5" fillId="0" borderId="2" xfId="0" applyFont="1" applyBorder="1"/>
    <xf numFmtId="170" fontId="0" fillId="4" borderId="4" xfId="0" applyNumberFormat="1" applyFill="1" applyBorder="1"/>
    <xf numFmtId="170" fontId="0" fillId="4" borderId="1" xfId="0" applyNumberFormat="1" applyFill="1" applyBorder="1"/>
    <xf numFmtId="170" fontId="0" fillId="4" borderId="2" xfId="0" applyNumberFormat="1" applyFill="1" applyBorder="1"/>
    <xf numFmtId="170" fontId="0" fillId="4" borderId="0" xfId="0" applyNumberFormat="1" applyFill="1" applyBorder="1"/>
    <xf numFmtId="170" fontId="0" fillId="0" borderId="4" xfId="0" applyNumberFormat="1" applyBorder="1"/>
    <xf numFmtId="170" fontId="0" fillId="0" borderId="1" xfId="0" applyNumberFormat="1" applyBorder="1"/>
    <xf numFmtId="0" fontId="4" fillId="5" borderId="0" xfId="0" applyFont="1" applyFill="1" applyBorder="1"/>
    <xf numFmtId="49" fontId="8" fillId="6" borderId="0" xfId="0" applyNumberFormat="1" applyFont="1" applyFill="1" applyAlignment="1">
      <alignment horizontal="right"/>
    </xf>
    <xf numFmtId="49" fontId="8" fillId="4" borderId="0" xfId="0" applyNumberFormat="1" applyFont="1" applyFill="1" applyAlignment="1">
      <alignment horizontal="right"/>
    </xf>
    <xf numFmtId="49" fontId="8" fillId="3" borderId="0" xfId="0" applyNumberFormat="1" applyFont="1" applyFill="1" applyBorder="1" applyAlignment="1">
      <alignment horizontal="right"/>
    </xf>
    <xf numFmtId="49" fontId="8" fillId="2" borderId="0" xfId="0" applyNumberFormat="1" applyFont="1" applyFill="1" applyBorder="1" applyAlignment="1">
      <alignment horizontal="right"/>
    </xf>
    <xf numFmtId="49" fontId="8" fillId="0" borderId="0" xfId="0" applyNumberFormat="1" applyFont="1" applyAlignment="1">
      <alignment horizontal="right"/>
    </xf>
    <xf numFmtId="0" fontId="5" fillId="5" borderId="0" xfId="0" applyFont="1" applyFill="1" applyAlignment="1"/>
    <xf numFmtId="0" fontId="5" fillId="5" borderId="0" xfId="0" applyFont="1" applyFill="1"/>
    <xf numFmtId="17" fontId="5" fillId="6" borderId="1" xfId="0" applyNumberFormat="1" applyFont="1" applyFill="1" applyBorder="1"/>
    <xf numFmtId="169" fontId="4" fillId="5" borderId="0" xfId="0" applyNumberFormat="1" applyFont="1" applyFill="1" applyBorder="1"/>
    <xf numFmtId="169" fontId="0" fillId="0" borderId="0" xfId="0" applyNumberFormat="1" applyBorder="1"/>
    <xf numFmtId="170" fontId="7" fillId="5" borderId="0" xfId="0" applyNumberFormat="1" applyFont="1" applyFill="1" applyAlignment="1"/>
    <xf numFmtId="170" fontId="4" fillId="5" borderId="0" xfId="0" applyNumberFormat="1" applyFont="1" applyFill="1" applyBorder="1"/>
    <xf numFmtId="170" fontId="7" fillId="5" borderId="0" xfId="0" applyNumberFormat="1" applyFont="1" applyFill="1"/>
    <xf numFmtId="17" fontId="4" fillId="3" borderId="0" xfId="0" applyNumberFormat="1" applyFont="1" applyFill="1"/>
    <xf numFmtId="17" fontId="4" fillId="0" borderId="0" xfId="0" applyNumberFormat="1" applyFont="1"/>
    <xf numFmtId="17" fontId="4" fillId="6" borderId="0" xfId="0" applyNumberFormat="1" applyFont="1" applyFill="1"/>
    <xf numFmtId="15" fontId="0" fillId="0" borderId="0" xfId="0" applyNumberFormat="1"/>
    <xf numFmtId="0" fontId="10" fillId="5" borderId="0" xfId="0" applyFont="1" applyFill="1"/>
    <xf numFmtId="0" fontId="4" fillId="7" borderId="0" xfId="0" applyFont="1" applyFill="1"/>
    <xf numFmtId="0" fontId="0" fillId="0" borderId="0" xfId="0" applyAlignment="1">
      <alignment horizontal="right"/>
    </xf>
    <xf numFmtId="0" fontId="4" fillId="7" borderId="0" xfId="0" applyFont="1" applyFill="1" applyAlignment="1">
      <alignment horizontal="right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4" fillId="7" borderId="0" xfId="0" applyFont="1" applyFill="1" applyAlignment="1">
      <alignment horizontal="left"/>
    </xf>
    <xf numFmtId="175" fontId="0" fillId="0" borderId="0" xfId="1" applyNumberFormat="1" applyFont="1"/>
    <xf numFmtId="170" fontId="7" fillId="5" borderId="1" xfId="0" applyNumberFormat="1" applyFont="1" applyFill="1" applyBorder="1" applyAlignment="1"/>
    <xf numFmtId="170" fontId="7" fillId="5" borderId="1" xfId="0" applyNumberFormat="1" applyFont="1" applyFill="1" applyBorder="1"/>
    <xf numFmtId="0" fontId="7" fillId="5" borderId="4" xfId="0" applyFont="1" applyFill="1" applyBorder="1" applyAlignment="1"/>
    <xf numFmtId="0" fontId="7" fillId="5" borderId="4" xfId="0" applyFont="1" applyFill="1" applyBorder="1"/>
    <xf numFmtId="170" fontId="4" fillId="5" borderId="4" xfId="0" applyNumberFormat="1" applyFont="1" applyFill="1" applyBorder="1"/>
    <xf numFmtId="0" fontId="14" fillId="8" borderId="7" xfId="0" applyFont="1" applyFill="1" applyBorder="1" applyAlignment="1">
      <alignment horizontal="center" wrapText="1"/>
    </xf>
    <xf numFmtId="0" fontId="15" fillId="9" borderId="7" xfId="0" applyFont="1" applyFill="1" applyBorder="1" applyAlignment="1">
      <alignment horizontal="center" wrapText="1"/>
    </xf>
    <xf numFmtId="0" fontId="4" fillId="0" borderId="7" xfId="0" applyFont="1" applyFill="1" applyBorder="1"/>
    <xf numFmtId="170" fontId="16" fillId="10" borderId="8" xfId="0" applyNumberFormat="1" applyFont="1" applyFill="1" applyBorder="1"/>
    <xf numFmtId="170" fontId="4" fillId="10" borderId="8" xfId="0" applyNumberFormat="1" applyFont="1" applyFill="1" applyBorder="1"/>
    <xf numFmtId="0" fontId="17" fillId="4" borderId="2" xfId="0" applyFont="1" applyFill="1" applyBorder="1" applyAlignment="1">
      <alignment horizontal="center"/>
    </xf>
    <xf numFmtId="0" fontId="7" fillId="2" borderId="9" xfId="0" applyFont="1" applyFill="1" applyBorder="1" applyAlignment="1">
      <alignment horizontal="center"/>
    </xf>
    <xf numFmtId="0" fontId="18" fillId="11" borderId="10" xfId="0" applyFont="1" applyFill="1" applyBorder="1" applyAlignment="1">
      <alignment horizontal="center"/>
    </xf>
    <xf numFmtId="0" fontId="14" fillId="8" borderId="9" xfId="0" applyFont="1" applyFill="1" applyBorder="1" applyAlignment="1">
      <alignment horizontal="center" wrapText="1"/>
    </xf>
    <xf numFmtId="0" fontId="18" fillId="9" borderId="9" xfId="0" applyFont="1" applyFill="1" applyBorder="1" applyAlignment="1">
      <alignment horizontal="center" wrapText="1"/>
    </xf>
    <xf numFmtId="0" fontId="17" fillId="4" borderId="11" xfId="0" applyFont="1" applyFill="1" applyBorder="1" applyAlignment="1">
      <alignment horizontal="center"/>
    </xf>
    <xf numFmtId="0" fontId="7" fillId="2" borderId="12" xfId="0" applyFont="1" applyFill="1" applyBorder="1" applyAlignment="1">
      <alignment horizontal="center"/>
    </xf>
    <xf numFmtId="0" fontId="18" fillId="11" borderId="13" xfId="0" applyFont="1" applyFill="1" applyBorder="1" applyAlignment="1">
      <alignment horizontal="center" wrapText="1"/>
    </xf>
    <xf numFmtId="0" fontId="14" fillId="8" borderId="12" xfId="0" applyFont="1" applyFill="1" applyBorder="1" applyAlignment="1">
      <alignment horizontal="center" wrapText="1"/>
    </xf>
    <xf numFmtId="0" fontId="18" fillId="9" borderId="12" xfId="0" applyFont="1" applyFill="1" applyBorder="1" applyAlignment="1">
      <alignment horizontal="center" wrapText="1"/>
    </xf>
    <xf numFmtId="168" fontId="17" fillId="0" borderId="1" xfId="0" applyNumberFormat="1" applyFont="1" applyBorder="1"/>
    <xf numFmtId="170" fontId="19" fillId="2" borderId="0" xfId="0" applyNumberFormat="1" applyFont="1" applyFill="1"/>
    <xf numFmtId="170" fontId="4" fillId="0" borderId="0" xfId="0" applyNumberFormat="1" applyFont="1"/>
    <xf numFmtId="170" fontId="20" fillId="12" borderId="0" xfId="0" applyNumberFormat="1" applyFont="1" applyFill="1"/>
    <xf numFmtId="170" fontId="19" fillId="0" borderId="2" xfId="0" applyNumberFormat="1" applyFont="1" applyBorder="1"/>
    <xf numFmtId="170" fontId="19" fillId="0" borderId="0" xfId="0" applyNumberFormat="1" applyFont="1" applyBorder="1"/>
    <xf numFmtId="0" fontId="21" fillId="2" borderId="0" xfId="0" applyFont="1" applyFill="1"/>
    <xf numFmtId="0" fontId="9" fillId="9" borderId="9" xfId="0" applyFont="1" applyFill="1" applyBorder="1" applyAlignment="1">
      <alignment horizontal="center" wrapText="1"/>
    </xf>
    <xf numFmtId="22" fontId="0" fillId="0" borderId="0" xfId="0" applyNumberFormat="1"/>
    <xf numFmtId="194" fontId="19" fillId="0" borderId="0" xfId="0" applyNumberFormat="1" applyFont="1" applyProtection="1">
      <protection locked="0"/>
    </xf>
    <xf numFmtId="170" fontId="19" fillId="13" borderId="0" xfId="0" applyNumberFormat="1" applyFont="1" applyFill="1"/>
    <xf numFmtId="175" fontId="4" fillId="0" borderId="0" xfId="1" applyNumberFormat="1" applyFont="1"/>
    <xf numFmtId="186" fontId="4" fillId="0" borderId="0" xfId="1" applyNumberFormat="1" applyFont="1"/>
    <xf numFmtId="0" fontId="21" fillId="14" borderId="2" xfId="0" applyFont="1" applyFill="1" applyBorder="1"/>
    <xf numFmtId="0" fontId="21" fillId="0" borderId="0" xfId="0" applyFont="1"/>
    <xf numFmtId="1" fontId="24" fillId="14" borderId="2" xfId="0" applyNumberFormat="1" applyFont="1" applyFill="1" applyBorder="1"/>
    <xf numFmtId="0" fontId="21" fillId="14" borderId="0" xfId="0" applyFont="1" applyFill="1"/>
    <xf numFmtId="14" fontId="25" fillId="9" borderId="0" xfId="0" applyNumberFormat="1" applyFont="1" applyFill="1"/>
    <xf numFmtId="14" fontId="24" fillId="14" borderId="2" xfId="0" applyNumberFormat="1" applyFont="1" applyFill="1" applyBorder="1"/>
    <xf numFmtId="170" fontId="19" fillId="0" borderId="14" xfId="0" applyNumberFormat="1" applyFont="1" applyBorder="1"/>
    <xf numFmtId="170" fontId="21" fillId="0" borderId="0" xfId="0" applyNumberFormat="1" applyFont="1"/>
    <xf numFmtId="170" fontId="19" fillId="0" borderId="0" xfId="0" applyNumberFormat="1" applyFont="1" applyFill="1" applyBorder="1"/>
    <xf numFmtId="170" fontId="19" fillId="8" borderId="0" xfId="0" applyNumberFormat="1" applyFont="1" applyFill="1"/>
    <xf numFmtId="0" fontId="26" fillId="8" borderId="9" xfId="0" applyFont="1" applyFill="1" applyBorder="1" applyAlignment="1">
      <alignment horizontal="center" wrapText="1"/>
    </xf>
    <xf numFmtId="0" fontId="27" fillId="9" borderId="9" xfId="0" applyFont="1" applyFill="1" applyBorder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978C9E23-D4B0-11CE-BF2D-00AA003F40D0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FC54D583-FDC0-11CF-B2A1-0020AFD2093E}" ax:persistence="persistStreamInit" r:id="rId1"/>
</file>

<file path=xl/activeX/activeX7.xml><?xml version="1.0" encoding="utf-8"?>
<ax:ocx xmlns:ax="http://schemas.microsoft.com/office/2006/activeX" xmlns:r="http://schemas.openxmlformats.org/officeDocument/2006/relationships" ax:classid="{FC54D583-FDC0-11CF-B2A1-0020AFD2093E}" ax:persistence="persistStreamInit" r:id="rId1"/>
</file>

<file path=xl/activeX/activeX8.xml><?xml version="1.0" encoding="utf-8"?>
<ax:ocx xmlns:ax="http://schemas.microsoft.com/office/2006/activeX" xmlns:r="http://schemas.openxmlformats.org/officeDocument/2006/relationships" ax:classid="{FC54D583-FDC0-11CF-B2A1-0020AFD2093E}" ax:persistence="persistStreamInit" r:id="rId1"/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GBox"/>
</file>

<file path=xl/ctrlProps/ctrlProp5.xml><?xml version="1.0" encoding="utf-8"?>
<formControlPr xmlns="http://schemas.microsoft.com/office/spreadsheetml/2009/9/main" objectType="GBox"/>
</file>

<file path=xl/ctrlProps/ctrlProp6.xml><?xml version="1.0" encoding="utf-8"?>
<formControlPr xmlns="http://schemas.microsoft.com/office/spreadsheetml/2009/9/main" objectType="GBox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drawings/_rels/vmlDrawing2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4.emf"/><Relationship Id="rId1" Type="http://schemas.openxmlformats.org/officeDocument/2006/relationships/image" Target="../media/image5.emf"/><Relationship Id="rId5" Type="http://schemas.openxmlformats.org/officeDocument/2006/relationships/image" Target="../media/image1.emf"/><Relationship Id="rId4" Type="http://schemas.openxmlformats.org/officeDocument/2006/relationships/image" Target="../media/image2.emf"/></Relationships>
</file>

<file path=xl/drawings/_rels/vmlDrawing3.vml.rels><?xml version="1.0" encoding="UTF-8" standalone="yes"?>
<Relationships xmlns="http://schemas.openxmlformats.org/package/2006/relationships"><Relationship Id="rId3" Type="http://schemas.openxmlformats.org/officeDocument/2006/relationships/image" Target="../media/image6.emf"/><Relationship Id="rId2" Type="http://schemas.openxmlformats.org/officeDocument/2006/relationships/image" Target="../media/image7.emf"/><Relationship Id="rId1" Type="http://schemas.openxmlformats.org/officeDocument/2006/relationships/image" Target="../media/image8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9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66675</xdr:colOff>
          <xdr:row>1</xdr:row>
          <xdr:rowOff>85725</xdr:rowOff>
        </xdr:from>
        <xdr:to>
          <xdr:col>6</xdr:col>
          <xdr:colOff>619125</xdr:colOff>
          <xdr:row>2</xdr:row>
          <xdr:rowOff>133350</xdr:rowOff>
        </xdr:to>
        <xdr:sp macro="" textlink="">
          <xdr:nvSpPr>
            <xdr:cNvPr id="4097" name="Button 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Reset Rows/Columns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638175</xdr:colOff>
          <xdr:row>1</xdr:row>
          <xdr:rowOff>0</xdr:rowOff>
        </xdr:from>
        <xdr:to>
          <xdr:col>12</xdr:col>
          <xdr:colOff>904875</xdr:colOff>
          <xdr:row>2</xdr:row>
          <xdr:rowOff>47625</xdr:rowOff>
        </xdr:to>
        <xdr:sp macro="" textlink="">
          <xdr:nvSpPr>
            <xdr:cNvPr id="4101" name="Rvx1" hidden="1">
              <a:extLst>
                <a:ext uri="{63B3BB69-23CF-44E3-9099-C40C66FF867C}">
                  <a14:compatExt spid="_x0000_s41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1152525</xdr:colOff>
          <xdr:row>0</xdr:row>
          <xdr:rowOff>95250</xdr:rowOff>
        </xdr:from>
        <xdr:to>
          <xdr:col>4</xdr:col>
          <xdr:colOff>723900</xdr:colOff>
          <xdr:row>1</xdr:row>
          <xdr:rowOff>142875</xdr:rowOff>
        </xdr:to>
        <xdr:sp macro="" textlink="">
          <xdr:nvSpPr>
            <xdr:cNvPr id="4102" name="Button 6" hidden="1">
              <a:extLst>
                <a:ext uri="{63B3BB69-23CF-44E3-9099-C40C66FF867C}">
                  <a14:compatExt spid="_x0000_s41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Selection to Database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1</xdr:row>
          <xdr:rowOff>180975</xdr:rowOff>
        </xdr:from>
        <xdr:to>
          <xdr:col>4</xdr:col>
          <xdr:colOff>733425</xdr:colOff>
          <xdr:row>2</xdr:row>
          <xdr:rowOff>180975</xdr:rowOff>
        </xdr:to>
        <xdr:sp macro="" textlink="">
          <xdr:nvSpPr>
            <xdr:cNvPr id="4103" name="Button 7" hidden="1">
              <a:extLst>
                <a:ext uri="{63B3BB69-23CF-44E3-9099-C40C66FF867C}">
                  <a14:compatExt spid="_x0000_s41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All to Database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314325</xdr:colOff>
          <xdr:row>0</xdr:row>
          <xdr:rowOff>104775</xdr:rowOff>
        </xdr:from>
        <xdr:to>
          <xdr:col>9</xdr:col>
          <xdr:colOff>447675</xdr:colOff>
          <xdr:row>1</xdr:row>
          <xdr:rowOff>152400</xdr:rowOff>
        </xdr:to>
        <xdr:sp macro="" textlink="">
          <xdr:nvSpPr>
            <xdr:cNvPr id="4107" name="Label1" hidden="1">
              <a:extLst>
                <a:ext uri="{63B3BB69-23CF-44E3-9099-C40C66FF867C}">
                  <a14:compatExt spid="_x0000_s41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323850</xdr:colOff>
          <xdr:row>1</xdr:row>
          <xdr:rowOff>0</xdr:rowOff>
        </xdr:from>
        <xdr:to>
          <xdr:col>9</xdr:col>
          <xdr:colOff>400050</xdr:colOff>
          <xdr:row>1</xdr:row>
          <xdr:rowOff>95250</xdr:rowOff>
        </xdr:to>
        <xdr:sp macro="" textlink="">
          <xdr:nvSpPr>
            <xdr:cNvPr id="4108" name="CommandButton2" hidden="1">
              <a:extLst>
                <a:ext uri="{63B3BB69-23CF-44E3-9099-C40C66FF867C}">
                  <a14:compatExt spid="_x0000_s4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323850</xdr:colOff>
          <xdr:row>1</xdr:row>
          <xdr:rowOff>200025</xdr:rowOff>
        </xdr:from>
        <xdr:to>
          <xdr:col>9</xdr:col>
          <xdr:colOff>438150</xdr:colOff>
          <xdr:row>2</xdr:row>
          <xdr:rowOff>190500</xdr:rowOff>
        </xdr:to>
        <xdr:sp macro="" textlink="">
          <xdr:nvSpPr>
            <xdr:cNvPr id="4113" name="TextBox1" hidden="1">
              <a:extLst>
                <a:ext uri="{63B3BB69-23CF-44E3-9099-C40C66FF867C}">
                  <a14:compatExt spid="_x0000_s4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114300</xdr:colOff>
          <xdr:row>0</xdr:row>
          <xdr:rowOff>104775</xdr:rowOff>
        </xdr:from>
        <xdr:to>
          <xdr:col>2</xdr:col>
          <xdr:colOff>1009650</xdr:colOff>
          <xdr:row>2</xdr:row>
          <xdr:rowOff>190500</xdr:rowOff>
        </xdr:to>
        <xdr:grpSp>
          <xdr:nvGrpSpPr>
            <xdr:cNvPr id="4118" name="Group 22"/>
            <xdr:cNvGrpSpPr>
              <a:grpSpLocks/>
            </xdr:cNvGrpSpPr>
          </xdr:nvGrpSpPr>
          <xdr:grpSpPr bwMode="auto">
            <a:xfrm>
              <a:off x="114300" y="104775"/>
              <a:ext cx="895350" cy="466725"/>
              <a:chOff x="20" y="17"/>
              <a:chExt cx="94" cy="53"/>
            </a:xfrm>
          </xdr:grpSpPr>
          <xdr:sp macro="" textlink="">
            <xdr:nvSpPr>
              <xdr:cNvPr id="4099" name="CommandButton1" hidden="1">
                <a:extLst>
                  <a:ext uri="{63B3BB69-23CF-44E3-9099-C40C66FF867C}">
                    <a14:compatExt spid="_x0000_s4099"/>
                  </a:ext>
                </a:extLst>
              </xdr:cNvPr>
              <xdr:cNvSpPr/>
            </xdr:nvSpPr>
            <xdr:spPr bwMode="auto">
              <a:xfrm>
                <a:off x="20" y="45"/>
                <a:ext cx="94" cy="25"/>
              </a:xfrm>
              <a:prstGeom prst="rect">
                <a:avLst/>
              </a:prstGeom>
              <a:noFill/>
              <a:ln>
                <a:noFill/>
              </a:ln>
              <a:extLst>
                <a:ext uri="{91240B29-F687-4F45-9708-019B960494DF}">
                  <a14:hiddenLine w="9525">
                    <a:noFill/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4100" name="CheckBox1" hidden="1">
                <a:extLst>
                  <a:ext uri="{63B3BB69-23CF-44E3-9099-C40C66FF867C}">
                    <a14:compatExt spid="_x0000_s4100"/>
                  </a:ext>
                </a:extLst>
              </xdr:cNvPr>
              <xdr:cNvSpPr/>
            </xdr:nvSpPr>
            <xdr:spPr bwMode="auto">
              <a:xfrm>
                <a:off x="21" y="17"/>
                <a:ext cx="93" cy="24"/>
              </a:xfrm>
              <a:prstGeom prst="rect">
                <a:avLst/>
              </a:prstGeom>
              <a:noFill/>
              <a:ln>
                <a:noFill/>
              </a:ln>
              <a:extLst>
                <a:ext uri="{91240B29-F687-4F45-9708-019B960494DF}">
                  <a14:hiddenLine w="9525">
                    <a:noFill/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1123950</xdr:colOff>
          <xdr:row>0</xdr:row>
          <xdr:rowOff>28575</xdr:rowOff>
        </xdr:from>
        <xdr:to>
          <xdr:col>4</xdr:col>
          <xdr:colOff>971550</xdr:colOff>
          <xdr:row>3</xdr:row>
          <xdr:rowOff>9525</xdr:rowOff>
        </xdr:to>
        <xdr:sp macro="" textlink="">
          <xdr:nvSpPr>
            <xdr:cNvPr id="4119" name="Group Box 23" hidden="1">
              <a:extLst>
                <a:ext uri="{63B3BB69-23CF-44E3-9099-C40C66FF867C}">
                  <a14:compatExt spid="_x0000_s4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Close of Business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66675</xdr:colOff>
          <xdr:row>0</xdr:row>
          <xdr:rowOff>38100</xdr:rowOff>
        </xdr:from>
        <xdr:to>
          <xdr:col>2</xdr:col>
          <xdr:colOff>1057275</xdr:colOff>
          <xdr:row>3</xdr:row>
          <xdr:rowOff>9525</xdr:rowOff>
        </xdr:to>
        <xdr:sp macro="" textlink="">
          <xdr:nvSpPr>
            <xdr:cNvPr id="4120" name="Group Box 24" hidden="1">
              <a:extLst>
                <a:ext uri="{63B3BB69-23CF-44E3-9099-C40C66FF867C}">
                  <a14:compatExt spid="_x0000_s4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Intra-Day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0</xdr:row>
          <xdr:rowOff>47625</xdr:rowOff>
        </xdr:from>
        <xdr:to>
          <xdr:col>6</xdr:col>
          <xdr:colOff>752475</xdr:colOff>
          <xdr:row>3</xdr:row>
          <xdr:rowOff>9525</xdr:rowOff>
        </xdr:to>
        <xdr:sp macro="" textlink="">
          <xdr:nvSpPr>
            <xdr:cNvPr id="4121" name="Group Box 25" hidden="1">
              <a:extLst>
                <a:ext uri="{63B3BB69-23CF-44E3-9099-C40C66FF867C}">
                  <a14:compatExt spid="_x0000_s4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Admin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0</xdr:row>
          <xdr:rowOff>66675</xdr:rowOff>
        </xdr:from>
        <xdr:to>
          <xdr:col>1</xdr:col>
          <xdr:colOff>733425</xdr:colOff>
          <xdr:row>1</xdr:row>
          <xdr:rowOff>133350</xdr:rowOff>
        </xdr:to>
        <xdr:sp macro="" textlink="">
          <xdr:nvSpPr>
            <xdr:cNvPr id="3079" name="CheckBox1" hidden="1">
              <a:extLst>
                <a:ext uri="{63B3BB69-23CF-44E3-9099-C40C66FF867C}">
                  <a14:compatExt spid="_x0000_s30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247650</xdr:colOff>
          <xdr:row>0</xdr:row>
          <xdr:rowOff>0</xdr:rowOff>
        </xdr:from>
        <xdr:to>
          <xdr:col>20</xdr:col>
          <xdr:colOff>76200</xdr:colOff>
          <xdr:row>1</xdr:row>
          <xdr:rowOff>85725</xdr:rowOff>
        </xdr:to>
        <xdr:sp macro="" textlink="">
          <xdr:nvSpPr>
            <xdr:cNvPr id="3080" name="Rvx1" hidden="1">
              <a:extLst>
                <a:ext uri="{63B3BB69-23CF-44E3-9099-C40C66FF867C}">
                  <a14:compatExt spid="_x0000_s30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133350</xdr:colOff>
          <xdr:row>0</xdr:row>
          <xdr:rowOff>9525</xdr:rowOff>
        </xdr:from>
        <xdr:to>
          <xdr:col>21</xdr:col>
          <xdr:colOff>57150</xdr:colOff>
          <xdr:row>1</xdr:row>
          <xdr:rowOff>114300</xdr:rowOff>
        </xdr:to>
        <xdr:sp macro="" textlink="">
          <xdr:nvSpPr>
            <xdr:cNvPr id="3081" name="Rvx1" hidden="1">
              <a:extLst>
                <a:ext uri="{63B3BB69-23CF-44E3-9099-C40C66FF867C}">
                  <a14:compatExt spid="_x0000_s30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000000"/>
                    </a:outerShdw>
                  </a:effectLst>
                </a14:hiddenEffects>
              </a:ext>
              <a:ext uri="{53640926-AAD7-44D8-BBD7-CCE9431645EC}">
                <a14:shadowObscured val="1"/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57150</xdr:colOff>
          <xdr:row>0</xdr:row>
          <xdr:rowOff>28575</xdr:rowOff>
        </xdr:from>
        <xdr:to>
          <xdr:col>4</xdr:col>
          <xdr:colOff>219075</xdr:colOff>
          <xdr:row>1</xdr:row>
          <xdr:rowOff>123825</xdr:rowOff>
        </xdr:to>
        <xdr:sp macro="" textlink="">
          <xdr:nvSpPr>
            <xdr:cNvPr id="3082" name="Button 10" hidden="1">
              <a:extLst>
                <a:ext uri="{63B3BB69-23CF-44E3-9099-C40C66FF867C}">
                  <a14:compatExt spid="_x0000_s30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Refresh Curve Value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9525</xdr:colOff>
          <xdr:row>0</xdr:row>
          <xdr:rowOff>19050</xdr:rowOff>
        </xdr:from>
        <xdr:to>
          <xdr:col>0</xdr:col>
          <xdr:colOff>1133475</xdr:colOff>
          <xdr:row>1</xdr:row>
          <xdr:rowOff>114300</xdr:rowOff>
        </xdr:to>
        <xdr:sp macro="" textlink="">
          <xdr:nvSpPr>
            <xdr:cNvPr id="8193" name="Button 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Recalculate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95250</xdr:colOff>
          <xdr:row>0</xdr:row>
          <xdr:rowOff>47625</xdr:rowOff>
        </xdr:from>
        <xdr:to>
          <xdr:col>4</xdr:col>
          <xdr:colOff>38100</xdr:colOff>
          <xdr:row>1</xdr:row>
          <xdr:rowOff>114300</xdr:rowOff>
        </xdr:to>
        <xdr:sp macro="" textlink="">
          <xdr:nvSpPr>
            <xdr:cNvPr id="8195" name="CheckBox1" hidden="1">
              <a:extLst>
                <a:ext uri="{63B3BB69-23CF-44E3-9099-C40C66FF867C}">
                  <a14:compatExt spid="_x0000_s81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666750</xdr:colOff>
          <xdr:row>0</xdr:row>
          <xdr:rowOff>28575</xdr:rowOff>
        </xdr:from>
        <xdr:to>
          <xdr:col>6</xdr:col>
          <xdr:colOff>76200</xdr:colOff>
          <xdr:row>1</xdr:row>
          <xdr:rowOff>133350</xdr:rowOff>
        </xdr:to>
        <xdr:sp macro="" textlink="">
          <xdr:nvSpPr>
            <xdr:cNvPr id="8196" name="Button 4" hidden="1">
              <a:extLst>
                <a:ext uri="{63B3BB69-23CF-44E3-9099-C40C66FF867C}">
                  <a14:compatExt spid="_x0000_s81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Reload Discount Factor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13" Type="http://schemas.openxmlformats.org/officeDocument/2006/relationships/image" Target="../media/image5.emf"/><Relationship Id="rId18" Type="http://schemas.openxmlformats.org/officeDocument/2006/relationships/ctrlProp" Target="../ctrlProps/ctrlProp4.xml"/><Relationship Id="rId3" Type="http://schemas.openxmlformats.org/officeDocument/2006/relationships/vmlDrawing" Target="../drawings/vmlDrawing2.vml"/><Relationship Id="rId7" Type="http://schemas.openxmlformats.org/officeDocument/2006/relationships/image" Target="../media/image2.emf"/><Relationship Id="rId12" Type="http://schemas.openxmlformats.org/officeDocument/2006/relationships/control" Target="../activeX/activeX5.xml"/><Relationship Id="rId17" Type="http://schemas.openxmlformats.org/officeDocument/2006/relationships/ctrlProp" Target="../ctrlProps/ctrlProp3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2.xml"/><Relationship Id="rId20" Type="http://schemas.openxmlformats.org/officeDocument/2006/relationships/ctrlProp" Target="../ctrlProps/ctrlProp6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.xml"/><Relationship Id="rId11" Type="http://schemas.openxmlformats.org/officeDocument/2006/relationships/image" Target="../media/image4.emf"/><Relationship Id="rId5" Type="http://schemas.openxmlformats.org/officeDocument/2006/relationships/image" Target="../media/image1.emf"/><Relationship Id="rId15" Type="http://schemas.openxmlformats.org/officeDocument/2006/relationships/ctrlProp" Target="../ctrlProps/ctrlProp1.xml"/><Relationship Id="rId10" Type="http://schemas.openxmlformats.org/officeDocument/2006/relationships/control" Target="../activeX/activeX4.xml"/><Relationship Id="rId19" Type="http://schemas.openxmlformats.org/officeDocument/2006/relationships/ctrlProp" Target="../ctrlProps/ctrlProp5.xml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Relationship Id="rId14" Type="http://schemas.openxmlformats.org/officeDocument/2006/relationships/control" Target="../activeX/activeX6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9.xml"/><Relationship Id="rId3" Type="http://schemas.openxmlformats.org/officeDocument/2006/relationships/vmlDrawing" Target="../drawings/vmlDrawing3.vml"/><Relationship Id="rId7" Type="http://schemas.openxmlformats.org/officeDocument/2006/relationships/image" Target="../media/image7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6" Type="http://schemas.openxmlformats.org/officeDocument/2006/relationships/control" Target="../activeX/activeX8.xml"/><Relationship Id="rId5" Type="http://schemas.openxmlformats.org/officeDocument/2006/relationships/image" Target="../media/image6.emf"/><Relationship Id="rId10" Type="http://schemas.openxmlformats.org/officeDocument/2006/relationships/ctrlProp" Target="../ctrlProps/ctrlProp7.xml"/><Relationship Id="rId4" Type="http://schemas.openxmlformats.org/officeDocument/2006/relationships/control" Target="../activeX/activeX7.xml"/><Relationship Id="rId9" Type="http://schemas.openxmlformats.org/officeDocument/2006/relationships/image" Target="../media/image8.emf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0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3.xml"/><Relationship Id="rId6" Type="http://schemas.openxmlformats.org/officeDocument/2006/relationships/ctrlProp" Target="../ctrlProps/ctrlProp9.xml"/><Relationship Id="rId5" Type="http://schemas.openxmlformats.org/officeDocument/2006/relationships/ctrlProp" Target="../ctrlProps/ctrlProp8.xml"/><Relationship Id="rId4" Type="http://schemas.openxmlformats.org/officeDocument/2006/relationships/image" Target="../media/image9.emf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BK364"/>
  <sheetViews>
    <sheetView tabSelected="1" workbookViewId="0">
      <pane xSplit="3" ySplit="9" topLeftCell="BC10" activePane="bottomRight" state="frozen"/>
      <selection activeCell="C16" sqref="C16"/>
      <selection pane="topRight" activeCell="C16" sqref="C16"/>
      <selection pane="bottomLeft" activeCell="C16" sqref="C16"/>
      <selection pane="bottomRight" activeCell="A8" sqref="A8"/>
    </sheetView>
  </sheetViews>
  <sheetFormatPr defaultRowHeight="12.75" x14ac:dyDescent="0.2"/>
  <cols>
    <col min="1" max="1" width="11.140625" style="108" customWidth="1"/>
    <col min="2" max="2" width="8.28515625" style="108" customWidth="1"/>
    <col min="3" max="3" width="10.7109375" style="108" customWidth="1"/>
    <col min="4" max="6" width="13.28515625" style="108" customWidth="1"/>
    <col min="7" max="7" width="11.85546875" style="108" customWidth="1"/>
    <col min="8" max="8" width="13.42578125" style="108" customWidth="1"/>
    <col min="9" max="9" width="14" style="108" customWidth="1"/>
    <col min="10" max="36" width="13.28515625" style="108" customWidth="1"/>
    <col min="37" max="37" width="16.28515625" style="108" customWidth="1"/>
    <col min="38" max="38" width="17" style="108" customWidth="1"/>
    <col min="39" max="39" width="16.5703125" style="108" customWidth="1"/>
    <col min="40" max="42" width="13.28515625" style="108" customWidth="1"/>
    <col min="43" max="43" width="16.28515625" style="108" customWidth="1"/>
    <col min="44" max="44" width="17" style="108" customWidth="1"/>
    <col min="45" max="45" width="16.5703125" style="108" customWidth="1"/>
    <col min="46" max="48" width="13.28515625" style="108" customWidth="1"/>
    <col min="49" max="49" width="16.28515625" style="108" customWidth="1"/>
    <col min="50" max="50" width="17" style="108" customWidth="1"/>
    <col min="51" max="51" width="16.5703125" style="108" customWidth="1"/>
    <col min="52" max="54" width="13.28515625" style="108" customWidth="1"/>
    <col min="55" max="55" width="16.28515625" style="108" customWidth="1"/>
    <col min="56" max="56" width="17" style="108" customWidth="1"/>
    <col min="57" max="57" width="16.5703125" style="108" customWidth="1"/>
    <col min="58" max="60" width="13.28515625" style="108" customWidth="1"/>
    <col min="61" max="61" width="16.28515625" style="108" customWidth="1"/>
    <col min="62" max="62" width="17" style="108" customWidth="1"/>
    <col min="63" max="63" width="16.5703125" style="108" customWidth="1"/>
    <col min="64" max="16384" width="9.140625" style="108"/>
  </cols>
  <sheetData>
    <row r="1" spans="1:63" ht="24.75" thickBot="1" x14ac:dyDescent="0.25">
      <c r="A1" s="107"/>
      <c r="B1" s="107"/>
      <c r="C1" s="107"/>
      <c r="D1" s="79" t="str">
        <f>+D8</f>
        <v>CGPR-DAWN</v>
      </c>
      <c r="E1" s="79" t="str">
        <f t="shared" ref="E1:O1" si="0">+E8</f>
        <v>CGPR-DAWN</v>
      </c>
      <c r="F1" s="79" t="str">
        <f t="shared" si="0"/>
        <v>CGPR-DAWN</v>
      </c>
      <c r="G1" s="80" t="str">
        <f t="shared" si="0"/>
        <v>CGPR-PARKWAY</v>
      </c>
      <c r="H1" s="80" t="str">
        <f t="shared" si="0"/>
        <v>CGPR-PARKWAY</v>
      </c>
      <c r="I1" s="80" t="str">
        <f t="shared" si="0"/>
        <v>CGPR-PARKWAY</v>
      </c>
      <c r="J1" s="79" t="str">
        <f t="shared" si="0"/>
        <v>CGPR-WADDINGTON</v>
      </c>
      <c r="K1" s="79" t="str">
        <f t="shared" si="0"/>
        <v>CGPR-WADDINGTON</v>
      </c>
      <c r="L1" s="79" t="str">
        <f t="shared" si="0"/>
        <v>CGPR-WADDINGTON</v>
      </c>
      <c r="M1" s="80" t="str">
        <f t="shared" si="0"/>
        <v>CGPR-NIAGARA</v>
      </c>
      <c r="N1" s="80" t="str">
        <f t="shared" si="0"/>
        <v>CGPR-NIAGARA</v>
      </c>
      <c r="O1" s="80" t="str">
        <f t="shared" si="0"/>
        <v>CGPR-NIAGARA</v>
      </c>
      <c r="P1" s="79" t="str">
        <f t="shared" ref="P1:U1" si="1">+P8</f>
        <v>CGPR-EMERSONUSA</v>
      </c>
      <c r="Q1" s="79" t="str">
        <f t="shared" si="1"/>
        <v>CGPR-EMERSONUSA</v>
      </c>
      <c r="R1" s="79" t="str">
        <f t="shared" si="1"/>
        <v>CGPR-EMERSONUSA</v>
      </c>
      <c r="S1" s="80" t="str">
        <f t="shared" si="1"/>
        <v>CGPR-CARLTON</v>
      </c>
      <c r="T1" s="80" t="str">
        <f t="shared" si="1"/>
        <v>CGPR-CARLTON</v>
      </c>
      <c r="U1" s="80" t="str">
        <f t="shared" si="1"/>
        <v>CGPR-CARLTON</v>
      </c>
      <c r="V1" s="79" t="str">
        <f t="shared" ref="V1:AA1" si="2">+V8</f>
        <v>CGPR-FARWELL</v>
      </c>
      <c r="W1" s="79" t="str">
        <f t="shared" si="2"/>
        <v>CGPR-FARWELL</v>
      </c>
      <c r="X1" s="79" t="str">
        <f t="shared" si="2"/>
        <v>CGPR-FARWELL</v>
      </c>
      <c r="Y1" s="80" t="str">
        <f t="shared" si="2"/>
        <v>CGPR-CHIPPAWA</v>
      </c>
      <c r="Z1" s="80" t="str">
        <f t="shared" si="2"/>
        <v>CGPR-CHIPPAWA</v>
      </c>
      <c r="AA1" s="80" t="str">
        <f t="shared" si="2"/>
        <v>CGPR-CHIPPAWA</v>
      </c>
      <c r="AB1" s="79" t="str">
        <f t="shared" ref="AB1:AG1" si="3">+AB8</f>
        <v>CGPR-ST.CLAIR</v>
      </c>
      <c r="AC1" s="79" t="str">
        <f t="shared" si="3"/>
        <v>CGPR-ST.CLAIR</v>
      </c>
      <c r="AD1" s="79" t="str">
        <f t="shared" si="3"/>
        <v>CGPR-ST.CLAIR</v>
      </c>
      <c r="AE1" s="80" t="str">
        <f t="shared" si="3"/>
        <v>CGPR-OJIBWAY</v>
      </c>
      <c r="AF1" s="80" t="str">
        <f t="shared" si="3"/>
        <v>CGPR-OJIBWAY</v>
      </c>
      <c r="AG1" s="80" t="str">
        <f t="shared" si="3"/>
        <v>CGPR-OJIBWAY</v>
      </c>
      <c r="AH1" s="79" t="str">
        <f t="shared" ref="AH1:AM1" si="4">+AH8</f>
        <v>CGPR-CORNWALL</v>
      </c>
      <c r="AI1" s="79" t="str">
        <f t="shared" si="4"/>
        <v>CGPR-CORNWALL</v>
      </c>
      <c r="AJ1" s="79" t="str">
        <f t="shared" si="4"/>
        <v>CGPR-CORNWALL</v>
      </c>
      <c r="AK1" s="80" t="str">
        <f t="shared" si="4"/>
        <v>CONSUMERS_CDA</v>
      </c>
      <c r="AL1" s="80" t="str">
        <f t="shared" si="4"/>
        <v>CONSUMERS_CDA</v>
      </c>
      <c r="AM1" s="80" t="str">
        <f t="shared" si="4"/>
        <v>CONSUMERS_CDA</v>
      </c>
      <c r="AN1" s="79" t="str">
        <f t="shared" ref="AN1:AS1" si="5">+AN8</f>
        <v>MICH-ST.CLAIR</v>
      </c>
      <c r="AO1" s="79" t="str">
        <f t="shared" si="5"/>
        <v>MICH-ST.CLAIR</v>
      </c>
      <c r="AP1" s="79" t="str">
        <f t="shared" si="5"/>
        <v>MICH-ST.CLAIR</v>
      </c>
      <c r="AQ1" s="80" t="str">
        <f t="shared" si="5"/>
        <v>CGPR-IROQ</v>
      </c>
      <c r="AR1" s="80" t="str">
        <f t="shared" si="5"/>
        <v>CGPR-IROQ</v>
      </c>
      <c r="AS1" s="80" t="str">
        <f t="shared" si="5"/>
        <v>CGPR-IROQ</v>
      </c>
      <c r="AT1" s="79" t="str">
        <f t="shared" ref="AT1:AY1" si="6">+AT8</f>
        <v>CGPR-SPUR</v>
      </c>
      <c r="AU1" s="79" t="str">
        <f t="shared" si="6"/>
        <v>CGPR-SPUR</v>
      </c>
      <c r="AV1" s="79" t="str">
        <f t="shared" si="6"/>
        <v>CGPR-SPUR</v>
      </c>
      <c r="AW1" s="80" t="str">
        <f t="shared" si="6"/>
        <v>UNION_CDA</v>
      </c>
      <c r="AX1" s="80" t="str">
        <f t="shared" si="6"/>
        <v>UNION_CDA</v>
      </c>
      <c r="AY1" s="80" t="str">
        <f t="shared" si="6"/>
        <v>UNION_CDA</v>
      </c>
      <c r="AZ1" s="79" t="str">
        <f t="shared" ref="AZ1:BE1" si="7">+AZ8</f>
        <v>GDM-DAWN</v>
      </c>
      <c r="BA1" s="79" t="str">
        <f t="shared" si="7"/>
        <v>GDM-DAWN</v>
      </c>
      <c r="BB1" s="79" t="str">
        <f t="shared" si="7"/>
        <v>GDM-DAWN</v>
      </c>
      <c r="BC1" s="80" t="str">
        <f t="shared" si="7"/>
        <v>GDM-NIAGARA</v>
      </c>
      <c r="BD1" s="80" t="str">
        <f t="shared" si="7"/>
        <v>GDM-NIAGARA</v>
      </c>
      <c r="BE1" s="80" t="str">
        <f t="shared" si="7"/>
        <v>GDM-NIAGARA</v>
      </c>
      <c r="BF1" s="79" t="str">
        <f t="shared" ref="BF1:BK1" si="8">+BF8</f>
        <v>GDM-WADDINGTON</v>
      </c>
      <c r="BG1" s="79" t="str">
        <f t="shared" si="8"/>
        <v>GDM-WADDINGTON</v>
      </c>
      <c r="BH1" s="79" t="str">
        <f t="shared" si="8"/>
        <v>GDM-WADDINGTON</v>
      </c>
      <c r="BI1" s="80" t="str">
        <f t="shared" si="8"/>
        <v>STORAGE/B</v>
      </c>
      <c r="BJ1" s="80" t="str">
        <f t="shared" si="8"/>
        <v>STORAGE/B</v>
      </c>
      <c r="BK1" s="80" t="str">
        <f t="shared" si="8"/>
        <v>STORAGE/B</v>
      </c>
    </row>
    <row r="2" spans="1:63" ht="13.5" thickBot="1" x14ac:dyDescent="0.25">
      <c r="A2" s="109">
        <f ca="1">MATCH($A3,$A$11:$A$364,0)+9</f>
        <v>181</v>
      </c>
      <c r="B2" s="109">
        <f>MATCH($A4,$A$11:$A$364,0)+9</f>
        <v>14</v>
      </c>
      <c r="C2" s="109">
        <f>MATCH($A5,$A$11:$A$364,0)+9</f>
        <v>19</v>
      </c>
      <c r="D2" s="109">
        <f>MATCH($A6,$A$11:$A$364,0)+9</f>
        <v>10</v>
      </c>
      <c r="E2" s="110"/>
      <c r="F2" s="110"/>
      <c r="G2" s="107"/>
      <c r="H2" s="110"/>
      <c r="I2" s="110"/>
      <c r="J2" s="107"/>
      <c r="K2" s="110"/>
      <c r="L2" s="110"/>
      <c r="M2" s="110"/>
      <c r="N2" s="110"/>
      <c r="O2" s="110"/>
      <c r="P2" s="110"/>
      <c r="Q2" s="110"/>
      <c r="R2" s="110"/>
      <c r="S2" s="110"/>
      <c r="T2" s="110"/>
      <c r="U2" s="110"/>
      <c r="V2" s="110"/>
      <c r="W2" s="110"/>
      <c r="X2" s="110"/>
      <c r="Y2" s="110"/>
      <c r="Z2" s="110"/>
      <c r="AA2" s="110"/>
      <c r="AB2" s="110"/>
      <c r="AC2" s="110"/>
      <c r="AD2" s="110"/>
      <c r="AE2" s="110"/>
      <c r="AF2" s="110"/>
      <c r="AG2" s="110"/>
      <c r="AH2" s="110"/>
      <c r="AI2" s="110"/>
      <c r="AJ2" s="110"/>
      <c r="AK2" s="110"/>
      <c r="AL2" s="110"/>
      <c r="AM2" s="110"/>
      <c r="AN2" s="110"/>
      <c r="AO2" s="110"/>
      <c r="AP2" s="110"/>
      <c r="AQ2" s="110"/>
      <c r="AR2" s="110"/>
      <c r="AS2" s="110"/>
      <c r="AT2" s="110"/>
      <c r="AU2" s="110"/>
      <c r="AV2" s="110"/>
      <c r="AW2" s="110"/>
      <c r="AX2" s="110"/>
      <c r="AY2" s="110"/>
      <c r="AZ2" s="110"/>
      <c r="BA2" s="110"/>
      <c r="BB2" s="110"/>
      <c r="BC2" s="110"/>
      <c r="BD2" s="110"/>
      <c r="BE2" s="110"/>
      <c r="BF2" s="110"/>
      <c r="BG2" s="110"/>
      <c r="BH2" s="110"/>
      <c r="BI2" s="110"/>
      <c r="BJ2" s="110"/>
      <c r="BK2" s="110"/>
    </row>
    <row r="3" spans="1:63" ht="13.5" thickBot="1" x14ac:dyDescent="0.25">
      <c r="A3" s="111">
        <f ca="1">DATE(YEAR(TODAY()),MONTH(TODAY())+1,1)</f>
        <v>41913</v>
      </c>
      <c r="B3" s="81" t="s">
        <v>33</v>
      </c>
      <c r="C3" s="112">
        <v>36800</v>
      </c>
      <c r="D3" s="82">
        <f ca="1">AVERAGE(INDIRECT("D"&amp;$A$2):INDIRECT("D"&amp;$A$7))</f>
        <v>0.20603550295857939</v>
      </c>
      <c r="E3" s="82">
        <f ca="1">AVERAGE(INDIRECT("E"&amp;$A$2):INDIRECT("E"&amp;$A$7))</f>
        <v>0</v>
      </c>
      <c r="F3" s="82">
        <f ca="1">AVERAGE(INDIRECT("F"&amp;$A$2):INDIRECT("F"&amp;$A$7))</f>
        <v>3.7100532544378728</v>
      </c>
      <c r="G3" s="82">
        <f ca="1">AVERAGE(INDIRECT("G"&amp;$A$2):INDIRECT("G"&amp;$A$7))</f>
        <v>0</v>
      </c>
      <c r="H3" s="82">
        <f ca="1">AVERAGE(INDIRECT("H"&amp;$A$2):INDIRECT("H"&amp;$A$7))</f>
        <v>0</v>
      </c>
      <c r="I3" s="82">
        <f ca="1">AVERAGE(INDIRECT("I"&amp;$A$2):INDIRECT("I"&amp;$A$7))</f>
        <v>3.5040177514792883</v>
      </c>
      <c r="J3" s="82">
        <f ca="1">AVERAGE(INDIRECT("J"&amp;$A$2):INDIRECT("J"&amp;$A$7))</f>
        <v>0</v>
      </c>
      <c r="K3" s="82">
        <f ca="1">AVERAGE(INDIRECT("K"&amp;$A$2):INDIRECT("K"&amp;$A$7))</f>
        <v>0</v>
      </c>
      <c r="L3" s="82">
        <f ca="1">AVERAGE(INDIRECT("L"&amp;$A$2):INDIRECT("L"&amp;$A$7))</f>
        <v>3.5040177514792883</v>
      </c>
      <c r="M3" s="82">
        <f ca="1">AVERAGE(INDIRECT("M"&amp;$A$2):INDIRECT("M"&amp;$A$7))</f>
        <v>0</v>
      </c>
      <c r="N3" s="82">
        <f ca="1">AVERAGE(INDIRECT("N"&amp;$A$2):INDIRECT("N"&amp;$A$7))</f>
        <v>0</v>
      </c>
      <c r="O3" s="82">
        <f ca="1">AVERAGE(INDIRECT("O"&amp;$A$2):INDIRECT("O"&amp;$A$7))</f>
        <v>3.5040177514792883</v>
      </c>
      <c r="P3" s="82">
        <f ca="1">AVERAGE(INDIRECT("M"&amp;$A$2):INDIRECT("M"&amp;$A$7))</f>
        <v>0</v>
      </c>
      <c r="Q3" s="82">
        <f ca="1">AVERAGE(INDIRECT("N"&amp;$A$2):INDIRECT("N"&amp;$A$7))</f>
        <v>0</v>
      </c>
      <c r="R3" s="82">
        <f ca="1">AVERAGE(INDIRECT("O"&amp;$A$2):INDIRECT("O"&amp;$A$7))</f>
        <v>3.5040177514792883</v>
      </c>
      <c r="S3" s="82">
        <f ca="1">AVERAGE(INDIRECT("M"&amp;$A$2):INDIRECT("M"&amp;$A$7))</f>
        <v>0</v>
      </c>
      <c r="T3" s="82">
        <f ca="1">AVERAGE(INDIRECT("N"&amp;$A$2):INDIRECT("N"&amp;$A$7))</f>
        <v>0</v>
      </c>
      <c r="U3" s="82">
        <f ca="1">AVERAGE(INDIRECT("O"&amp;$A$2):INDIRECT("O"&amp;$A$7))</f>
        <v>3.5040177514792883</v>
      </c>
      <c r="V3" s="82">
        <f ca="1">AVERAGE(INDIRECT("M"&amp;$A$2):INDIRECT("M"&amp;$A$7))</f>
        <v>0</v>
      </c>
      <c r="W3" s="82">
        <f ca="1">AVERAGE(INDIRECT("N"&amp;$A$2):INDIRECT("N"&amp;$A$7))</f>
        <v>0</v>
      </c>
      <c r="X3" s="82">
        <f ca="1">AVERAGE(INDIRECT("O"&amp;$A$2):INDIRECT("O"&amp;$A$7))</f>
        <v>3.5040177514792883</v>
      </c>
      <c r="Y3" s="82">
        <f ca="1">AVERAGE(INDIRECT("M"&amp;$A$2):INDIRECT("M"&amp;$A$7))</f>
        <v>0</v>
      </c>
      <c r="Z3" s="82">
        <f ca="1">AVERAGE(INDIRECT("N"&amp;$A$2):INDIRECT("N"&amp;$A$7))</f>
        <v>0</v>
      </c>
      <c r="AA3" s="82">
        <f ca="1">AVERAGE(INDIRECT("O"&amp;$A$2):INDIRECT("O"&amp;$A$7))</f>
        <v>3.5040177514792883</v>
      </c>
      <c r="AB3" s="82">
        <f ca="1">AVERAGE(INDIRECT("M"&amp;$A$2):INDIRECT("M"&amp;$A$7))</f>
        <v>0</v>
      </c>
      <c r="AC3" s="82">
        <f ca="1">AVERAGE(INDIRECT("N"&amp;$A$2):INDIRECT("N"&amp;$A$7))</f>
        <v>0</v>
      </c>
      <c r="AD3" s="82">
        <f ca="1">AVERAGE(INDIRECT("O"&amp;$A$2):INDIRECT("O"&amp;$A$7))</f>
        <v>3.5040177514792883</v>
      </c>
      <c r="AE3" s="82">
        <f ca="1">AVERAGE(INDIRECT("M"&amp;$A$2):INDIRECT("M"&amp;$A$7))</f>
        <v>0</v>
      </c>
      <c r="AF3" s="82">
        <f ca="1">AVERAGE(INDIRECT("N"&amp;$A$2):INDIRECT("N"&amp;$A$7))</f>
        <v>0</v>
      </c>
      <c r="AG3" s="82">
        <f ca="1">AVERAGE(INDIRECT("O"&amp;$A$2):INDIRECT("O"&amp;$A$7))</f>
        <v>3.5040177514792883</v>
      </c>
      <c r="AH3" s="82">
        <f ca="1">AVERAGE(INDIRECT("M"&amp;$A$2):INDIRECT("M"&amp;$A$7))</f>
        <v>0</v>
      </c>
      <c r="AI3" s="82">
        <f ca="1">AVERAGE(INDIRECT("N"&amp;$A$2):INDIRECT("N"&amp;$A$7))</f>
        <v>0</v>
      </c>
      <c r="AJ3" s="82">
        <f ca="1">AVERAGE(INDIRECT("O"&amp;$A$2):INDIRECT("O"&amp;$A$7))</f>
        <v>3.5040177514792883</v>
      </c>
      <c r="AK3" s="82">
        <f ca="1">AVERAGE(INDIRECT("M"&amp;$A$2):INDIRECT("M"&amp;$A$7))</f>
        <v>0</v>
      </c>
      <c r="AL3" s="82">
        <f ca="1">AVERAGE(INDIRECT("N"&amp;$A$2):INDIRECT("N"&amp;$A$7))</f>
        <v>0</v>
      </c>
      <c r="AM3" s="82">
        <f ca="1">AVERAGE(INDIRECT("O"&amp;$A$2):INDIRECT("O"&amp;$A$7))</f>
        <v>3.5040177514792883</v>
      </c>
      <c r="AN3" s="82">
        <f ca="1">AVERAGE(INDIRECT("M"&amp;$A$2):INDIRECT("M"&amp;$A$7))</f>
        <v>0</v>
      </c>
      <c r="AO3" s="82">
        <f ca="1">AVERAGE(INDIRECT("N"&amp;$A$2):INDIRECT("N"&amp;$A$7))</f>
        <v>0</v>
      </c>
      <c r="AP3" s="82">
        <f ca="1">AVERAGE(INDIRECT("O"&amp;$A$2):INDIRECT("O"&amp;$A$7))</f>
        <v>3.5040177514792883</v>
      </c>
      <c r="AQ3" s="82">
        <f ca="1">AVERAGE(INDIRECT("M"&amp;$A$2):INDIRECT("M"&amp;$A$7))</f>
        <v>0</v>
      </c>
      <c r="AR3" s="82">
        <f ca="1">AVERAGE(INDIRECT("N"&amp;$A$2):INDIRECT("N"&amp;$A$7))</f>
        <v>0</v>
      </c>
      <c r="AS3" s="82">
        <f ca="1">AVERAGE(INDIRECT("O"&amp;$A$2):INDIRECT("O"&amp;$A$7))</f>
        <v>3.5040177514792883</v>
      </c>
      <c r="AT3" s="82">
        <f ca="1">AVERAGE(INDIRECT("M"&amp;$A$2):INDIRECT("M"&amp;$A$7))</f>
        <v>0</v>
      </c>
      <c r="AU3" s="82">
        <f ca="1">AVERAGE(INDIRECT("N"&amp;$A$2):INDIRECT("N"&amp;$A$7))</f>
        <v>0</v>
      </c>
      <c r="AV3" s="82">
        <f ca="1">AVERAGE(INDIRECT("O"&amp;$A$2):INDIRECT("O"&amp;$A$7))</f>
        <v>3.5040177514792883</v>
      </c>
      <c r="AW3" s="82">
        <f ca="1">AVERAGE(INDIRECT("M"&amp;$A$2):INDIRECT("M"&amp;$A$7))</f>
        <v>0</v>
      </c>
      <c r="AX3" s="82">
        <f ca="1">AVERAGE(INDIRECT("N"&amp;$A$2):INDIRECT("N"&amp;$A$7))</f>
        <v>0</v>
      </c>
      <c r="AY3" s="82">
        <f ca="1">AVERAGE(INDIRECT("O"&amp;$A$2):INDIRECT("O"&amp;$A$7))</f>
        <v>3.5040177514792883</v>
      </c>
      <c r="AZ3" s="82">
        <f ca="1">AVERAGE(INDIRECT("M"&amp;$A$2):INDIRECT("M"&amp;$A$7))</f>
        <v>0</v>
      </c>
      <c r="BA3" s="82">
        <f ca="1">AVERAGE(INDIRECT("N"&amp;$A$2):INDIRECT("N"&amp;$A$7))</f>
        <v>0</v>
      </c>
      <c r="BB3" s="82">
        <f ca="1">AVERAGE(INDIRECT("O"&amp;$A$2):INDIRECT("O"&amp;$A$7))</f>
        <v>3.5040177514792883</v>
      </c>
      <c r="BC3" s="82">
        <f ca="1">AVERAGE(INDIRECT("M"&amp;$A$2):INDIRECT("M"&amp;$A$7))</f>
        <v>0</v>
      </c>
      <c r="BD3" s="82">
        <f ca="1">AVERAGE(INDIRECT("N"&amp;$A$2):INDIRECT("N"&amp;$A$7))</f>
        <v>0</v>
      </c>
      <c r="BE3" s="82">
        <f ca="1">AVERAGE(INDIRECT("O"&amp;$A$2):INDIRECT("O"&amp;$A$7))</f>
        <v>3.5040177514792883</v>
      </c>
      <c r="BF3" s="82">
        <f ca="1">AVERAGE(INDIRECT("M"&amp;$A$2):INDIRECT("M"&amp;$A$7))</f>
        <v>0</v>
      </c>
      <c r="BG3" s="82">
        <f ca="1">AVERAGE(INDIRECT("N"&amp;$A$2):INDIRECT("N"&amp;$A$7))</f>
        <v>0</v>
      </c>
      <c r="BH3" s="82">
        <f ca="1">AVERAGE(INDIRECT("O"&amp;$A$2):INDIRECT("O"&amp;$A$7))</f>
        <v>3.5040177514792883</v>
      </c>
      <c r="BI3" s="82">
        <f ca="1">AVERAGE(INDIRECT("M"&amp;$A$2):INDIRECT("M"&amp;$A$7))</f>
        <v>0</v>
      </c>
      <c r="BJ3" s="82">
        <f ca="1">AVERAGE(INDIRECT("N"&amp;$A$2):INDIRECT("N"&amp;$A$7))</f>
        <v>0</v>
      </c>
      <c r="BK3" s="82">
        <f ca="1">AVERAGE(INDIRECT("O"&amp;$A$2):INDIRECT("O"&amp;$A$7))</f>
        <v>3.5040177514792883</v>
      </c>
    </row>
    <row r="4" spans="1:63" ht="13.5" thickBot="1" x14ac:dyDescent="0.25">
      <c r="A4" s="111">
        <v>36831</v>
      </c>
      <c r="B4" s="81" t="s">
        <v>34</v>
      </c>
      <c r="C4" s="112">
        <v>36951</v>
      </c>
      <c r="D4" s="83">
        <f ca="1">AVERAGE(INDIRECT("D"&amp;$B$2):INDIRECT("D"&amp;$B$7))</f>
        <v>0.23700000000000002</v>
      </c>
      <c r="E4" s="83">
        <f ca="1">AVERAGE(INDIRECT("E"&amp;$B$2):INDIRECT("E"&amp;$B$7))</f>
        <v>0</v>
      </c>
      <c r="F4" s="83">
        <f ca="1">AVERAGE(INDIRECT("F"&amp;$B$2):INDIRECT("F"&amp;$B$7))</f>
        <v>4.524</v>
      </c>
      <c r="G4" s="83">
        <f ca="1">AVERAGE(INDIRECT("G"&amp;$B$2):INDIRECT("G"&amp;$B$7))</f>
        <v>0</v>
      </c>
      <c r="H4" s="83">
        <f ca="1">AVERAGE(INDIRECT("H"&amp;$B$2):INDIRECT("H"&amp;$B$7))</f>
        <v>0</v>
      </c>
      <c r="I4" s="83">
        <f ca="1">AVERAGE(INDIRECT("I"&amp;$B$2):INDIRECT("I"&amp;$B$7))</f>
        <v>4.2869999999999999</v>
      </c>
      <c r="J4" s="83">
        <f ca="1">AVERAGE(INDIRECT("J"&amp;$B$2):INDIRECT("J"&amp;$B$7))</f>
        <v>0</v>
      </c>
      <c r="K4" s="83">
        <f ca="1">AVERAGE(INDIRECT("K"&amp;$B$2):INDIRECT("K"&amp;$B$7))</f>
        <v>0</v>
      </c>
      <c r="L4" s="83">
        <f ca="1">AVERAGE(INDIRECT("L"&amp;$B$2):INDIRECT("L"&amp;$B$7))</f>
        <v>4.2869999999999999</v>
      </c>
      <c r="M4" s="83">
        <f ca="1">AVERAGE(INDIRECT("M"&amp;$B$2):INDIRECT("M"&amp;$B$7))</f>
        <v>0</v>
      </c>
      <c r="N4" s="83">
        <f ca="1">AVERAGE(INDIRECT("N"&amp;$B$2):INDIRECT("N"&amp;$B$7))</f>
        <v>0</v>
      </c>
      <c r="O4" s="83">
        <f ca="1">AVERAGE(INDIRECT("O"&amp;$B$2):INDIRECT("O"&amp;$B$7))</f>
        <v>4.2869999999999999</v>
      </c>
      <c r="P4" s="83">
        <f ca="1">AVERAGE(INDIRECT("M"&amp;$B$2):INDIRECT("M"&amp;$B$7))</f>
        <v>0</v>
      </c>
      <c r="Q4" s="83">
        <f ca="1">AVERAGE(INDIRECT("N"&amp;$B$2):INDIRECT("N"&amp;$B$7))</f>
        <v>0</v>
      </c>
      <c r="R4" s="83">
        <f ca="1">AVERAGE(INDIRECT("O"&amp;$B$2):INDIRECT("O"&amp;$B$7))</f>
        <v>4.2869999999999999</v>
      </c>
      <c r="S4" s="83">
        <f ca="1">AVERAGE(INDIRECT("M"&amp;$B$2):INDIRECT("M"&amp;$B$7))</f>
        <v>0</v>
      </c>
      <c r="T4" s="83">
        <f ca="1">AVERAGE(INDIRECT("N"&amp;$B$2):INDIRECT("N"&amp;$B$7))</f>
        <v>0</v>
      </c>
      <c r="U4" s="83">
        <f ca="1">AVERAGE(INDIRECT("O"&amp;$B$2):INDIRECT("O"&amp;$B$7))</f>
        <v>4.2869999999999999</v>
      </c>
      <c r="V4" s="83">
        <f ca="1">AVERAGE(INDIRECT("M"&amp;$B$2):INDIRECT("M"&amp;$B$7))</f>
        <v>0</v>
      </c>
      <c r="W4" s="83">
        <f ca="1">AVERAGE(INDIRECT("N"&amp;$B$2):INDIRECT("N"&amp;$B$7))</f>
        <v>0</v>
      </c>
      <c r="X4" s="83">
        <f ca="1">AVERAGE(INDIRECT("O"&amp;$B$2):INDIRECT("O"&amp;$B$7))</f>
        <v>4.2869999999999999</v>
      </c>
      <c r="Y4" s="83">
        <f ca="1">AVERAGE(INDIRECT("M"&amp;$B$2):INDIRECT("M"&amp;$B$7))</f>
        <v>0</v>
      </c>
      <c r="Z4" s="83">
        <f ca="1">AVERAGE(INDIRECT("N"&amp;$B$2):INDIRECT("N"&amp;$B$7))</f>
        <v>0</v>
      </c>
      <c r="AA4" s="83">
        <f ca="1">AVERAGE(INDIRECT("O"&amp;$B$2):INDIRECT("O"&amp;$B$7))</f>
        <v>4.2869999999999999</v>
      </c>
      <c r="AB4" s="83">
        <f ca="1">AVERAGE(INDIRECT("M"&amp;$B$2):INDIRECT("M"&amp;$B$7))</f>
        <v>0</v>
      </c>
      <c r="AC4" s="83">
        <f ca="1">AVERAGE(INDIRECT("N"&amp;$B$2):INDIRECT("N"&amp;$B$7))</f>
        <v>0</v>
      </c>
      <c r="AD4" s="83">
        <f ca="1">AVERAGE(INDIRECT("O"&amp;$B$2):INDIRECT("O"&amp;$B$7))</f>
        <v>4.2869999999999999</v>
      </c>
      <c r="AE4" s="83">
        <f ca="1">AVERAGE(INDIRECT("M"&amp;$B$2):INDIRECT("M"&amp;$B$7))</f>
        <v>0</v>
      </c>
      <c r="AF4" s="83">
        <f ca="1">AVERAGE(INDIRECT("N"&amp;$B$2):INDIRECT("N"&amp;$B$7))</f>
        <v>0</v>
      </c>
      <c r="AG4" s="83">
        <f ca="1">AVERAGE(INDIRECT("O"&amp;$B$2):INDIRECT("O"&amp;$B$7))</f>
        <v>4.2869999999999999</v>
      </c>
      <c r="AH4" s="83">
        <f ca="1">AVERAGE(INDIRECT("M"&amp;$B$2):INDIRECT("M"&amp;$B$7))</f>
        <v>0</v>
      </c>
      <c r="AI4" s="83">
        <f ca="1">AVERAGE(INDIRECT("N"&amp;$B$2):INDIRECT("N"&amp;$B$7))</f>
        <v>0</v>
      </c>
      <c r="AJ4" s="83">
        <f ca="1">AVERAGE(INDIRECT("O"&amp;$B$2):INDIRECT("O"&amp;$B$7))</f>
        <v>4.2869999999999999</v>
      </c>
      <c r="AK4" s="83">
        <f ca="1">AVERAGE(INDIRECT("M"&amp;$B$2):INDIRECT("M"&amp;$B$7))</f>
        <v>0</v>
      </c>
      <c r="AL4" s="83">
        <f ca="1">AVERAGE(INDIRECT("N"&amp;$B$2):INDIRECT("N"&amp;$B$7))</f>
        <v>0</v>
      </c>
      <c r="AM4" s="83">
        <f ca="1">AVERAGE(INDIRECT("O"&amp;$B$2):INDIRECT("O"&amp;$B$7))</f>
        <v>4.2869999999999999</v>
      </c>
      <c r="AN4" s="83">
        <f ca="1">AVERAGE(INDIRECT("M"&amp;$B$2):INDIRECT("M"&amp;$B$7))</f>
        <v>0</v>
      </c>
      <c r="AO4" s="83">
        <f ca="1">AVERAGE(INDIRECT("N"&amp;$B$2):INDIRECT("N"&amp;$B$7))</f>
        <v>0</v>
      </c>
      <c r="AP4" s="83">
        <f ca="1">AVERAGE(INDIRECT("O"&amp;$B$2):INDIRECT("O"&amp;$B$7))</f>
        <v>4.2869999999999999</v>
      </c>
      <c r="AQ4" s="83">
        <f ca="1">AVERAGE(INDIRECT("M"&amp;$B$2):INDIRECT("M"&amp;$B$7))</f>
        <v>0</v>
      </c>
      <c r="AR4" s="83">
        <f ca="1">AVERAGE(INDIRECT("N"&amp;$B$2):INDIRECT("N"&amp;$B$7))</f>
        <v>0</v>
      </c>
      <c r="AS4" s="83">
        <f ca="1">AVERAGE(INDIRECT("O"&amp;$B$2):INDIRECT("O"&amp;$B$7))</f>
        <v>4.2869999999999999</v>
      </c>
      <c r="AT4" s="83">
        <f ca="1">AVERAGE(INDIRECT("M"&amp;$B$2):INDIRECT("M"&amp;$B$7))</f>
        <v>0</v>
      </c>
      <c r="AU4" s="83">
        <f ca="1">AVERAGE(INDIRECT("N"&amp;$B$2):INDIRECT("N"&amp;$B$7))</f>
        <v>0</v>
      </c>
      <c r="AV4" s="83">
        <f ca="1">AVERAGE(INDIRECT("O"&amp;$B$2):INDIRECT("O"&amp;$B$7))</f>
        <v>4.2869999999999999</v>
      </c>
      <c r="AW4" s="83">
        <f ca="1">AVERAGE(INDIRECT("M"&amp;$B$2):INDIRECT("M"&amp;$B$7))</f>
        <v>0</v>
      </c>
      <c r="AX4" s="83">
        <f ca="1">AVERAGE(INDIRECT("N"&amp;$B$2):INDIRECT("N"&amp;$B$7))</f>
        <v>0</v>
      </c>
      <c r="AY4" s="83">
        <f ca="1">AVERAGE(INDIRECT("O"&amp;$B$2):INDIRECT("O"&amp;$B$7))</f>
        <v>4.2869999999999999</v>
      </c>
      <c r="AZ4" s="83">
        <f ca="1">AVERAGE(INDIRECT("M"&amp;$B$2):INDIRECT("M"&amp;$B$7))</f>
        <v>0</v>
      </c>
      <c r="BA4" s="83">
        <f ca="1">AVERAGE(INDIRECT("N"&amp;$B$2):INDIRECT("N"&amp;$B$7))</f>
        <v>0</v>
      </c>
      <c r="BB4" s="83">
        <f ca="1">AVERAGE(INDIRECT("O"&amp;$B$2):INDIRECT("O"&amp;$B$7))</f>
        <v>4.2869999999999999</v>
      </c>
      <c r="BC4" s="83">
        <f ca="1">AVERAGE(INDIRECT("M"&amp;$B$2):INDIRECT("M"&amp;$B$7))</f>
        <v>0</v>
      </c>
      <c r="BD4" s="83">
        <f ca="1">AVERAGE(INDIRECT("N"&amp;$B$2):INDIRECT("N"&amp;$B$7))</f>
        <v>0</v>
      </c>
      <c r="BE4" s="83">
        <f ca="1">AVERAGE(INDIRECT("O"&amp;$B$2):INDIRECT("O"&amp;$B$7))</f>
        <v>4.2869999999999999</v>
      </c>
      <c r="BF4" s="83">
        <f ca="1">AVERAGE(INDIRECT("M"&amp;$B$2):INDIRECT("M"&amp;$B$7))</f>
        <v>0</v>
      </c>
      <c r="BG4" s="83">
        <f ca="1">AVERAGE(INDIRECT("N"&amp;$B$2):INDIRECT("N"&amp;$B$7))</f>
        <v>0</v>
      </c>
      <c r="BH4" s="83">
        <f ca="1">AVERAGE(INDIRECT("O"&amp;$B$2):INDIRECT("O"&amp;$B$7))</f>
        <v>4.2869999999999999</v>
      </c>
      <c r="BI4" s="83">
        <f ca="1">AVERAGE(INDIRECT("M"&amp;$B$2):INDIRECT("M"&amp;$B$7))</f>
        <v>0</v>
      </c>
      <c r="BJ4" s="83">
        <f ca="1">AVERAGE(INDIRECT("N"&amp;$B$2):INDIRECT("N"&amp;$B$7))</f>
        <v>0</v>
      </c>
      <c r="BK4" s="83">
        <f ca="1">AVERAGE(INDIRECT("O"&amp;$B$2):INDIRECT("O"&amp;$B$7))</f>
        <v>4.2869999999999999</v>
      </c>
    </row>
    <row r="5" spans="1:63" ht="13.5" thickBot="1" x14ac:dyDescent="0.25">
      <c r="A5" s="111">
        <v>36982</v>
      </c>
      <c r="B5" s="81" t="s">
        <v>35</v>
      </c>
      <c r="C5" s="112">
        <v>37165</v>
      </c>
      <c r="D5" s="82">
        <f ca="1">AVERAGE(INDIRECT("D"&amp;$C$2):INDIRECT("D"&amp;$C$7))</f>
        <v>0.17785714285714288</v>
      </c>
      <c r="E5" s="82">
        <f ca="1">AVERAGE(INDIRECT("E"&amp;$C$2):INDIRECT("E"&amp;$C$7))</f>
        <v>0</v>
      </c>
      <c r="F5" s="82">
        <f ca="1">AVERAGE(INDIRECT("F"&amp;$C$2):INDIRECT("F"&amp;$C$7))</f>
        <v>3.9142857142857141</v>
      </c>
      <c r="G5" s="82">
        <f ca="1">AVERAGE(INDIRECT("G"&amp;$C$2):INDIRECT("G"&amp;$C$7))</f>
        <v>0</v>
      </c>
      <c r="H5" s="82">
        <f ca="1">AVERAGE(INDIRECT("H"&amp;$C$2):INDIRECT("H"&amp;$C$7))</f>
        <v>0</v>
      </c>
      <c r="I5" s="82">
        <f ca="1">AVERAGE(INDIRECT("I"&amp;$C$2):INDIRECT("I"&amp;$C$7))</f>
        <v>3.7364285714285717</v>
      </c>
      <c r="J5" s="82">
        <f ca="1">AVERAGE(INDIRECT("J"&amp;$C$2):INDIRECT("J"&amp;$C$7))</f>
        <v>0</v>
      </c>
      <c r="K5" s="82">
        <f ca="1">AVERAGE(INDIRECT("K"&amp;$C$2):INDIRECT("K"&amp;$C$7))</f>
        <v>0</v>
      </c>
      <c r="L5" s="82">
        <f ca="1">AVERAGE(INDIRECT("L"&amp;$C$2):INDIRECT("L"&amp;$C$7))</f>
        <v>3.7364285714285717</v>
      </c>
      <c r="M5" s="82">
        <f ca="1">AVERAGE(INDIRECT("M"&amp;$C$2):INDIRECT("M"&amp;$C$7))</f>
        <v>0</v>
      </c>
      <c r="N5" s="82">
        <f ca="1">AVERAGE(INDIRECT("N"&amp;$C$2):INDIRECT("N"&amp;$C$7))</f>
        <v>0</v>
      </c>
      <c r="O5" s="82">
        <f ca="1">AVERAGE(INDIRECT("O"&amp;$C$2):INDIRECT("O"&amp;$C$7))</f>
        <v>3.7364285714285717</v>
      </c>
      <c r="P5" s="82">
        <f ca="1">AVERAGE(INDIRECT("M"&amp;$C$2):INDIRECT("M"&amp;$C$7))</f>
        <v>0</v>
      </c>
      <c r="Q5" s="82">
        <f ca="1">AVERAGE(INDIRECT("N"&amp;$C$2):INDIRECT("N"&amp;$C$7))</f>
        <v>0</v>
      </c>
      <c r="R5" s="82">
        <f ca="1">AVERAGE(INDIRECT("O"&amp;$C$2):INDIRECT("O"&amp;$C$7))</f>
        <v>3.7364285714285717</v>
      </c>
      <c r="S5" s="82">
        <f ca="1">AVERAGE(INDIRECT("M"&amp;$C$2):INDIRECT("M"&amp;$C$7))</f>
        <v>0</v>
      </c>
      <c r="T5" s="82">
        <f ca="1">AVERAGE(INDIRECT("N"&amp;$C$2):INDIRECT("N"&amp;$C$7))</f>
        <v>0</v>
      </c>
      <c r="U5" s="82">
        <f ca="1">AVERAGE(INDIRECT("O"&amp;$C$2):INDIRECT("O"&amp;$C$7))</f>
        <v>3.7364285714285717</v>
      </c>
      <c r="V5" s="82">
        <f ca="1">AVERAGE(INDIRECT("M"&amp;$C$2):INDIRECT("M"&amp;$C$7))</f>
        <v>0</v>
      </c>
      <c r="W5" s="82">
        <f ca="1">AVERAGE(INDIRECT("N"&amp;$C$2):INDIRECT("N"&amp;$C$7))</f>
        <v>0</v>
      </c>
      <c r="X5" s="82">
        <f ca="1">AVERAGE(INDIRECT("O"&amp;$C$2):INDIRECT("O"&amp;$C$7))</f>
        <v>3.7364285714285717</v>
      </c>
      <c r="Y5" s="82">
        <f ca="1">AVERAGE(INDIRECT("M"&amp;$C$2):INDIRECT("M"&amp;$C$7))</f>
        <v>0</v>
      </c>
      <c r="Z5" s="82">
        <f ca="1">AVERAGE(INDIRECT("N"&amp;$C$2):INDIRECT("N"&amp;$C$7))</f>
        <v>0</v>
      </c>
      <c r="AA5" s="82">
        <f ca="1">AVERAGE(INDIRECT("O"&amp;$C$2):INDIRECT("O"&amp;$C$7))</f>
        <v>3.7364285714285717</v>
      </c>
      <c r="AB5" s="82">
        <f ca="1">AVERAGE(INDIRECT("M"&amp;$C$2):INDIRECT("M"&amp;$C$7))</f>
        <v>0</v>
      </c>
      <c r="AC5" s="82">
        <f ca="1">AVERAGE(INDIRECT("N"&amp;$C$2):INDIRECT("N"&amp;$C$7))</f>
        <v>0</v>
      </c>
      <c r="AD5" s="82">
        <f ca="1">AVERAGE(INDIRECT("O"&amp;$C$2):INDIRECT("O"&amp;$C$7))</f>
        <v>3.7364285714285717</v>
      </c>
      <c r="AE5" s="82">
        <f ca="1">AVERAGE(INDIRECT("M"&amp;$C$2):INDIRECT("M"&amp;$C$7))</f>
        <v>0</v>
      </c>
      <c r="AF5" s="82">
        <f ca="1">AVERAGE(INDIRECT("N"&amp;$C$2):INDIRECT("N"&amp;$C$7))</f>
        <v>0</v>
      </c>
      <c r="AG5" s="82">
        <f ca="1">AVERAGE(INDIRECT("O"&amp;$C$2):INDIRECT("O"&amp;$C$7))</f>
        <v>3.7364285714285717</v>
      </c>
      <c r="AH5" s="82">
        <f ca="1">AVERAGE(INDIRECT("M"&amp;$C$2):INDIRECT("M"&amp;$C$7))</f>
        <v>0</v>
      </c>
      <c r="AI5" s="82">
        <f ca="1">AVERAGE(INDIRECT("N"&amp;$C$2):INDIRECT("N"&amp;$C$7))</f>
        <v>0</v>
      </c>
      <c r="AJ5" s="82">
        <f ca="1">AVERAGE(INDIRECT("O"&amp;$C$2):INDIRECT("O"&amp;$C$7))</f>
        <v>3.7364285714285717</v>
      </c>
      <c r="AK5" s="82">
        <f ca="1">AVERAGE(INDIRECT("M"&amp;$C$2):INDIRECT("M"&amp;$C$7))</f>
        <v>0</v>
      </c>
      <c r="AL5" s="82">
        <f ca="1">AVERAGE(INDIRECT("N"&amp;$C$2):INDIRECT("N"&amp;$C$7))</f>
        <v>0</v>
      </c>
      <c r="AM5" s="82">
        <f ca="1">AVERAGE(INDIRECT("O"&amp;$C$2):INDIRECT("O"&amp;$C$7))</f>
        <v>3.7364285714285717</v>
      </c>
      <c r="AN5" s="82">
        <f ca="1">AVERAGE(INDIRECT("M"&amp;$C$2):INDIRECT("M"&amp;$C$7))</f>
        <v>0</v>
      </c>
      <c r="AO5" s="82">
        <f ca="1">AVERAGE(INDIRECT("N"&amp;$C$2):INDIRECT("N"&amp;$C$7))</f>
        <v>0</v>
      </c>
      <c r="AP5" s="82">
        <f ca="1">AVERAGE(INDIRECT("O"&amp;$C$2):INDIRECT("O"&amp;$C$7))</f>
        <v>3.7364285714285717</v>
      </c>
      <c r="AQ5" s="82">
        <f ca="1">AVERAGE(INDIRECT("M"&amp;$C$2):INDIRECT("M"&amp;$C$7))</f>
        <v>0</v>
      </c>
      <c r="AR5" s="82">
        <f ca="1">AVERAGE(INDIRECT("N"&amp;$C$2):INDIRECT("N"&amp;$C$7))</f>
        <v>0</v>
      </c>
      <c r="AS5" s="82">
        <f ca="1">AVERAGE(INDIRECT("O"&amp;$C$2):INDIRECT("O"&amp;$C$7))</f>
        <v>3.7364285714285717</v>
      </c>
      <c r="AT5" s="82">
        <f ca="1">AVERAGE(INDIRECT("M"&amp;$C$2):INDIRECT("M"&amp;$C$7))</f>
        <v>0</v>
      </c>
      <c r="AU5" s="82">
        <f ca="1">AVERAGE(INDIRECT("N"&amp;$C$2):INDIRECT("N"&amp;$C$7))</f>
        <v>0</v>
      </c>
      <c r="AV5" s="82">
        <f ca="1">AVERAGE(INDIRECT("O"&amp;$C$2):INDIRECT("O"&amp;$C$7))</f>
        <v>3.7364285714285717</v>
      </c>
      <c r="AW5" s="82">
        <f ca="1">AVERAGE(INDIRECT("M"&amp;$C$2):INDIRECT("M"&amp;$C$7))</f>
        <v>0</v>
      </c>
      <c r="AX5" s="82">
        <f ca="1">AVERAGE(INDIRECT("N"&amp;$C$2):INDIRECT("N"&amp;$C$7))</f>
        <v>0</v>
      </c>
      <c r="AY5" s="82">
        <f ca="1">AVERAGE(INDIRECT("O"&amp;$C$2):INDIRECT("O"&amp;$C$7))</f>
        <v>3.7364285714285717</v>
      </c>
      <c r="AZ5" s="82">
        <f ca="1">AVERAGE(INDIRECT("M"&amp;$C$2):INDIRECT("M"&amp;$C$7))</f>
        <v>0</v>
      </c>
      <c r="BA5" s="82">
        <f ca="1">AVERAGE(INDIRECT("N"&amp;$C$2):INDIRECT("N"&amp;$C$7))</f>
        <v>0</v>
      </c>
      <c r="BB5" s="82">
        <f ca="1">AVERAGE(INDIRECT("O"&amp;$C$2):INDIRECT("O"&amp;$C$7))</f>
        <v>3.7364285714285717</v>
      </c>
      <c r="BC5" s="82">
        <f ca="1">AVERAGE(INDIRECT("M"&amp;$C$2):INDIRECT("M"&amp;$C$7))</f>
        <v>0</v>
      </c>
      <c r="BD5" s="82">
        <f ca="1">AVERAGE(INDIRECT("N"&amp;$C$2):INDIRECT("N"&amp;$C$7))</f>
        <v>0</v>
      </c>
      <c r="BE5" s="82">
        <f ca="1">AVERAGE(INDIRECT("O"&amp;$C$2):INDIRECT("O"&amp;$C$7))</f>
        <v>3.7364285714285717</v>
      </c>
      <c r="BF5" s="82">
        <f ca="1">AVERAGE(INDIRECT("M"&amp;$C$2):INDIRECT("M"&amp;$C$7))</f>
        <v>0</v>
      </c>
      <c r="BG5" s="82">
        <f ca="1">AVERAGE(INDIRECT("N"&amp;$C$2):INDIRECT("N"&amp;$C$7))</f>
        <v>0</v>
      </c>
      <c r="BH5" s="82">
        <f ca="1">AVERAGE(INDIRECT("O"&amp;$C$2):INDIRECT("O"&amp;$C$7))</f>
        <v>3.7364285714285717</v>
      </c>
      <c r="BI5" s="82">
        <f ca="1">AVERAGE(INDIRECT("M"&amp;$C$2):INDIRECT("M"&amp;$C$7))</f>
        <v>0</v>
      </c>
      <c r="BJ5" s="82">
        <f ca="1">AVERAGE(INDIRECT("N"&amp;$C$2):INDIRECT("N"&amp;$C$7))</f>
        <v>0</v>
      </c>
      <c r="BK5" s="82">
        <f ca="1">AVERAGE(INDIRECT("O"&amp;$C$2):INDIRECT("O"&amp;$C$7))</f>
        <v>3.7364285714285717</v>
      </c>
    </row>
    <row r="6" spans="1:63" ht="13.5" thickBot="1" x14ac:dyDescent="0.25">
      <c r="A6" s="111">
        <v>36708</v>
      </c>
      <c r="B6" s="81" t="s">
        <v>36</v>
      </c>
      <c r="C6" s="112">
        <v>37043</v>
      </c>
      <c r="D6" s="82">
        <f ca="1">AVERAGE(INDIRECT("D"&amp;$D$2):INDIRECT("D"&amp;$D$7))</f>
        <v>0.18772727272727271</v>
      </c>
      <c r="E6" s="82">
        <f ca="1">AVERAGE(INDIRECT("E"&amp;$D$2):INDIRECT("E"&amp;$D$7))</f>
        <v>0</v>
      </c>
      <c r="F6" s="82">
        <f ca="1">AVERAGE(INDIRECT("F"&amp;$D$2):INDIRECT("F"&amp;$D$7))</f>
        <v>3.9453333333333336</v>
      </c>
      <c r="G6" s="82">
        <f ca="1">AVERAGE(INDIRECT("G"&amp;$D$2):INDIRECT("G"&amp;$D$7))</f>
        <v>0</v>
      </c>
      <c r="H6" s="82">
        <f ca="1">AVERAGE(INDIRECT("H"&amp;$D$2):INDIRECT("H"&amp;$D$7))</f>
        <v>0</v>
      </c>
      <c r="I6" s="82">
        <f ca="1">AVERAGE(INDIRECT("I"&amp;$D$2):INDIRECT("I"&amp;$D$7))</f>
        <v>3.7732499999999995</v>
      </c>
      <c r="J6" s="82">
        <f ca="1">AVERAGE(INDIRECT("J"&amp;$D$2):INDIRECT("J"&amp;$D$7))</f>
        <v>0</v>
      </c>
      <c r="K6" s="82">
        <f ca="1">AVERAGE(INDIRECT("K"&amp;$D$2):INDIRECT("K"&amp;$D$7))</f>
        <v>0</v>
      </c>
      <c r="L6" s="82">
        <f ca="1">AVERAGE(INDIRECT("L"&amp;$D$2):INDIRECT("L"&amp;$D$7))</f>
        <v>3.7732499999999995</v>
      </c>
      <c r="M6" s="82">
        <f ca="1">AVERAGE(INDIRECT("M"&amp;$D$2):INDIRECT("M"&amp;$D$7))</f>
        <v>0</v>
      </c>
      <c r="N6" s="82">
        <f ca="1">AVERAGE(INDIRECT("N"&amp;$D$2):INDIRECT("N"&amp;$D$7))</f>
        <v>0</v>
      </c>
      <c r="O6" s="82">
        <f ca="1">AVERAGE(INDIRECT("O"&amp;$D$2):INDIRECT("O"&amp;$D$7))</f>
        <v>3.7732499999999995</v>
      </c>
      <c r="P6" s="82">
        <f ca="1">AVERAGE(INDIRECT("M"&amp;$D$2):INDIRECT("M"&amp;$D$7))</f>
        <v>0</v>
      </c>
      <c r="Q6" s="82">
        <f ca="1">AVERAGE(INDIRECT("N"&amp;$D$2):INDIRECT("N"&amp;$D$7))</f>
        <v>0</v>
      </c>
      <c r="R6" s="82">
        <f ca="1">AVERAGE(INDIRECT("O"&amp;$D$2):INDIRECT("O"&amp;$D$7))</f>
        <v>3.7732499999999995</v>
      </c>
      <c r="S6" s="82">
        <f ca="1">AVERAGE(INDIRECT("M"&amp;$D$2):INDIRECT("M"&amp;$D$7))</f>
        <v>0</v>
      </c>
      <c r="T6" s="82">
        <f ca="1">AVERAGE(INDIRECT("N"&amp;$D$2):INDIRECT("N"&amp;$D$7))</f>
        <v>0</v>
      </c>
      <c r="U6" s="82">
        <f ca="1">AVERAGE(INDIRECT("O"&amp;$D$2):INDIRECT("O"&amp;$D$7))</f>
        <v>3.7732499999999995</v>
      </c>
      <c r="V6" s="82">
        <f ca="1">AVERAGE(INDIRECT("M"&amp;$D$2):INDIRECT("M"&amp;$D$7))</f>
        <v>0</v>
      </c>
      <c r="W6" s="82">
        <f ca="1">AVERAGE(INDIRECT("N"&amp;$D$2):INDIRECT("N"&amp;$D$7))</f>
        <v>0</v>
      </c>
      <c r="X6" s="82">
        <f ca="1">AVERAGE(INDIRECT("O"&amp;$D$2):INDIRECT("O"&amp;$D$7))</f>
        <v>3.7732499999999995</v>
      </c>
      <c r="Y6" s="82">
        <f ca="1">AVERAGE(INDIRECT("M"&amp;$D$2):INDIRECT("M"&amp;$D$7))</f>
        <v>0</v>
      </c>
      <c r="Z6" s="82">
        <f ca="1">AVERAGE(INDIRECT("N"&amp;$D$2):INDIRECT("N"&amp;$D$7))</f>
        <v>0</v>
      </c>
      <c r="AA6" s="82">
        <f ca="1">AVERAGE(INDIRECT("O"&amp;$D$2):INDIRECT("O"&amp;$D$7))</f>
        <v>3.7732499999999995</v>
      </c>
      <c r="AB6" s="82">
        <f ca="1">AVERAGE(INDIRECT("M"&amp;$D$2):INDIRECT("M"&amp;$D$7))</f>
        <v>0</v>
      </c>
      <c r="AC6" s="82">
        <f ca="1">AVERAGE(INDIRECT("N"&amp;$D$2):INDIRECT("N"&amp;$D$7))</f>
        <v>0</v>
      </c>
      <c r="AD6" s="82">
        <f ca="1">AVERAGE(INDIRECT("O"&amp;$D$2):INDIRECT("O"&amp;$D$7))</f>
        <v>3.7732499999999995</v>
      </c>
      <c r="AE6" s="82">
        <f ca="1">AVERAGE(INDIRECT("M"&amp;$D$2):INDIRECT("M"&amp;$D$7))</f>
        <v>0</v>
      </c>
      <c r="AF6" s="82">
        <f ca="1">AVERAGE(INDIRECT("N"&amp;$D$2):INDIRECT("N"&amp;$D$7))</f>
        <v>0</v>
      </c>
      <c r="AG6" s="82">
        <f ca="1">AVERAGE(INDIRECT("O"&amp;$D$2):INDIRECT("O"&amp;$D$7))</f>
        <v>3.7732499999999995</v>
      </c>
      <c r="AH6" s="82">
        <f ca="1">AVERAGE(INDIRECT("M"&amp;$D$2):INDIRECT("M"&amp;$D$7))</f>
        <v>0</v>
      </c>
      <c r="AI6" s="82">
        <f ca="1">AVERAGE(INDIRECT("N"&amp;$D$2):INDIRECT("N"&amp;$D$7))</f>
        <v>0</v>
      </c>
      <c r="AJ6" s="82">
        <f ca="1">AVERAGE(INDIRECT("O"&amp;$D$2):INDIRECT("O"&amp;$D$7))</f>
        <v>3.7732499999999995</v>
      </c>
      <c r="AK6" s="82">
        <f ca="1">AVERAGE(INDIRECT("M"&amp;$D$2):INDIRECT("M"&amp;$D$7))</f>
        <v>0</v>
      </c>
      <c r="AL6" s="82">
        <f ca="1">AVERAGE(INDIRECT("N"&amp;$D$2):INDIRECT("N"&amp;$D$7))</f>
        <v>0</v>
      </c>
      <c r="AM6" s="82">
        <f ca="1">AVERAGE(INDIRECT("O"&amp;$D$2):INDIRECT("O"&amp;$D$7))</f>
        <v>3.7732499999999995</v>
      </c>
      <c r="AN6" s="82">
        <f ca="1">AVERAGE(INDIRECT("M"&amp;$D$2):INDIRECT("M"&amp;$D$7))</f>
        <v>0</v>
      </c>
      <c r="AO6" s="82">
        <f ca="1">AVERAGE(INDIRECT("N"&amp;$D$2):INDIRECT("N"&amp;$D$7))</f>
        <v>0</v>
      </c>
      <c r="AP6" s="82">
        <f ca="1">AVERAGE(INDIRECT("O"&amp;$D$2):INDIRECT("O"&amp;$D$7))</f>
        <v>3.7732499999999995</v>
      </c>
      <c r="AQ6" s="82">
        <f ca="1">AVERAGE(INDIRECT("M"&amp;$D$2):INDIRECT("M"&amp;$D$7))</f>
        <v>0</v>
      </c>
      <c r="AR6" s="82">
        <f ca="1">AVERAGE(INDIRECT("N"&amp;$D$2):INDIRECT("N"&amp;$D$7))</f>
        <v>0</v>
      </c>
      <c r="AS6" s="82">
        <f ca="1">AVERAGE(INDIRECT("O"&amp;$D$2):INDIRECT("O"&amp;$D$7))</f>
        <v>3.7732499999999995</v>
      </c>
      <c r="AT6" s="82">
        <f ca="1">AVERAGE(INDIRECT("M"&amp;$D$2):INDIRECT("M"&amp;$D$7))</f>
        <v>0</v>
      </c>
      <c r="AU6" s="82">
        <f ca="1">AVERAGE(INDIRECT("N"&amp;$D$2):INDIRECT("N"&amp;$D$7))</f>
        <v>0</v>
      </c>
      <c r="AV6" s="82">
        <f ca="1">AVERAGE(INDIRECT("O"&amp;$D$2):INDIRECT("O"&amp;$D$7))</f>
        <v>3.7732499999999995</v>
      </c>
      <c r="AW6" s="82">
        <f ca="1">AVERAGE(INDIRECT("M"&amp;$D$2):INDIRECT("M"&amp;$D$7))</f>
        <v>0</v>
      </c>
      <c r="AX6" s="82">
        <f ca="1">AVERAGE(INDIRECT("N"&amp;$D$2):INDIRECT("N"&amp;$D$7))</f>
        <v>0</v>
      </c>
      <c r="AY6" s="82">
        <f ca="1">AVERAGE(INDIRECT("O"&amp;$D$2):INDIRECT("O"&amp;$D$7))</f>
        <v>3.7732499999999995</v>
      </c>
      <c r="AZ6" s="82">
        <f ca="1">AVERAGE(INDIRECT("M"&amp;$D$2):INDIRECT("M"&amp;$D$7))</f>
        <v>0</v>
      </c>
      <c r="BA6" s="82">
        <f ca="1">AVERAGE(INDIRECT("N"&amp;$D$2):INDIRECT("N"&amp;$D$7))</f>
        <v>0</v>
      </c>
      <c r="BB6" s="82">
        <f ca="1">AVERAGE(INDIRECT("O"&amp;$D$2):INDIRECT("O"&amp;$D$7))</f>
        <v>3.7732499999999995</v>
      </c>
      <c r="BC6" s="82">
        <f ca="1">AVERAGE(INDIRECT("M"&amp;$D$2):INDIRECT("M"&amp;$D$7))</f>
        <v>0</v>
      </c>
      <c r="BD6" s="82">
        <f ca="1">AVERAGE(INDIRECT("N"&amp;$D$2):INDIRECT("N"&amp;$D$7))</f>
        <v>0</v>
      </c>
      <c r="BE6" s="82">
        <f ca="1">AVERAGE(INDIRECT("O"&amp;$D$2):INDIRECT("O"&amp;$D$7))</f>
        <v>3.7732499999999995</v>
      </c>
      <c r="BF6" s="82">
        <f ca="1">AVERAGE(INDIRECT("M"&amp;$D$2):INDIRECT("M"&amp;$D$7))</f>
        <v>0</v>
      </c>
      <c r="BG6" s="82">
        <f ca="1">AVERAGE(INDIRECT("N"&amp;$D$2):INDIRECT("N"&amp;$D$7))</f>
        <v>0</v>
      </c>
      <c r="BH6" s="82">
        <f ca="1">AVERAGE(INDIRECT("O"&amp;$D$2):INDIRECT("O"&amp;$D$7))</f>
        <v>3.7732499999999995</v>
      </c>
      <c r="BI6" s="82">
        <f ca="1">AVERAGE(INDIRECT("M"&amp;$D$2):INDIRECT("M"&amp;$D$7))</f>
        <v>0</v>
      </c>
      <c r="BJ6" s="82">
        <f ca="1">AVERAGE(INDIRECT("N"&amp;$D$2):INDIRECT("N"&amp;$D$7))</f>
        <v>0</v>
      </c>
      <c r="BK6" s="82">
        <f ca="1">AVERAGE(INDIRECT("O"&amp;$D$2):INDIRECT("O"&amp;$D$7))</f>
        <v>3.7732499999999995</v>
      </c>
    </row>
    <row r="7" spans="1:63" ht="13.5" thickBot="1" x14ac:dyDescent="0.25">
      <c r="A7" s="109">
        <f>MATCH($C3,$A$11:$A$364,0)+9</f>
        <v>13</v>
      </c>
      <c r="B7" s="109">
        <f>MATCH($C4,$A$11:$A$364,0)+9</f>
        <v>18</v>
      </c>
      <c r="C7" s="109">
        <f>MATCH($C5,$A$11:$A$364,0)+9</f>
        <v>25</v>
      </c>
      <c r="D7" s="109">
        <f>MATCH($C6,$A$11:$A$364,0)+9</f>
        <v>21</v>
      </c>
      <c r="E7" s="109"/>
      <c r="F7" s="109"/>
      <c r="G7" s="109"/>
      <c r="H7" s="109"/>
      <c r="I7" s="109"/>
      <c r="J7" s="109"/>
      <c r="K7" s="109"/>
      <c r="L7" s="109"/>
      <c r="M7" s="109"/>
      <c r="N7" s="109"/>
      <c r="O7" s="109"/>
      <c r="P7" s="109"/>
      <c r="Q7" s="109"/>
      <c r="R7" s="109"/>
      <c r="S7" s="109"/>
      <c r="T7" s="109"/>
      <c r="U7" s="109"/>
      <c r="V7" s="109"/>
      <c r="W7" s="109"/>
      <c r="X7" s="109"/>
      <c r="Y7" s="109"/>
      <c r="Z7" s="109"/>
      <c r="AA7" s="109"/>
      <c r="AB7" s="109"/>
      <c r="AC7" s="109"/>
      <c r="AD7" s="109"/>
      <c r="AE7" s="109"/>
      <c r="AF7" s="109"/>
      <c r="AG7" s="109"/>
      <c r="AH7" s="109"/>
      <c r="AI7" s="109"/>
      <c r="AJ7" s="109"/>
      <c r="AK7" s="109"/>
      <c r="AL7" s="109"/>
      <c r="AM7" s="109"/>
      <c r="AN7" s="109"/>
      <c r="AO7" s="109"/>
      <c r="AP7" s="109"/>
      <c r="AQ7" s="109"/>
      <c r="AR7" s="109"/>
      <c r="AS7" s="109"/>
      <c r="AT7" s="109"/>
      <c r="AU7" s="109"/>
      <c r="AV7" s="109"/>
      <c r="AW7" s="109"/>
      <c r="AX7" s="109"/>
      <c r="AY7" s="109"/>
      <c r="AZ7" s="109"/>
      <c r="BA7" s="109"/>
      <c r="BB7" s="109"/>
      <c r="BC7" s="109"/>
      <c r="BD7" s="109"/>
      <c r="BE7" s="109"/>
      <c r="BF7" s="109"/>
      <c r="BG7" s="109"/>
      <c r="BH7" s="109"/>
      <c r="BI7" s="109"/>
      <c r="BJ7" s="109"/>
      <c r="BK7" s="109"/>
    </row>
    <row r="8" spans="1:63" ht="24" x14ac:dyDescent="0.2">
      <c r="A8" s="84"/>
      <c r="B8" s="85" t="s">
        <v>4</v>
      </c>
      <c r="C8" s="86" t="s">
        <v>37</v>
      </c>
      <c r="D8" s="87" t="s">
        <v>89</v>
      </c>
      <c r="E8" s="87" t="str">
        <f>+D8</f>
        <v>CGPR-DAWN</v>
      </c>
      <c r="F8" s="87" t="str">
        <f>+E8</f>
        <v>CGPR-DAWN</v>
      </c>
      <c r="G8" s="101" t="s">
        <v>90</v>
      </c>
      <c r="H8" s="88" t="str">
        <f>+G8</f>
        <v>CGPR-PARKWAY</v>
      </c>
      <c r="I8" s="88" t="str">
        <f>+H8</f>
        <v>CGPR-PARKWAY</v>
      </c>
      <c r="J8" s="87" t="s">
        <v>91</v>
      </c>
      <c r="K8" s="87" t="str">
        <f>+J8</f>
        <v>CGPR-WADDINGTON</v>
      </c>
      <c r="L8" s="87" t="str">
        <f>+K8</f>
        <v>CGPR-WADDINGTON</v>
      </c>
      <c r="M8" s="101" t="s">
        <v>92</v>
      </c>
      <c r="N8" s="101" t="str">
        <f>+M8</f>
        <v>CGPR-NIAGARA</v>
      </c>
      <c r="O8" s="101" t="str">
        <f>+M8</f>
        <v>CGPR-NIAGARA</v>
      </c>
      <c r="P8" s="117" t="s">
        <v>99</v>
      </c>
      <c r="Q8" s="117" t="str">
        <f>+P8</f>
        <v>CGPR-EMERSONUSA</v>
      </c>
      <c r="R8" s="117" t="str">
        <f>+P8</f>
        <v>CGPR-EMERSONUSA</v>
      </c>
      <c r="S8" s="101" t="s">
        <v>94</v>
      </c>
      <c r="T8" s="101" t="str">
        <f>+S8</f>
        <v>CGPR-CARLTON</v>
      </c>
      <c r="U8" s="101" t="str">
        <f>+S8</f>
        <v>CGPR-CARLTON</v>
      </c>
      <c r="V8" s="117" t="s">
        <v>95</v>
      </c>
      <c r="W8" s="117" t="str">
        <f>+V8</f>
        <v>CGPR-FARWELL</v>
      </c>
      <c r="X8" s="117" t="str">
        <f>+V8</f>
        <v>CGPR-FARWELL</v>
      </c>
      <c r="Y8" s="101" t="s">
        <v>96</v>
      </c>
      <c r="Z8" s="101" t="str">
        <f>+Y8</f>
        <v>CGPR-CHIPPAWA</v>
      </c>
      <c r="AA8" s="101" t="str">
        <f>+Y8</f>
        <v>CGPR-CHIPPAWA</v>
      </c>
      <c r="AB8" s="117" t="s">
        <v>97</v>
      </c>
      <c r="AC8" s="117" t="str">
        <f>+AB8</f>
        <v>CGPR-ST.CLAIR</v>
      </c>
      <c r="AD8" s="117" t="str">
        <f>+AB8</f>
        <v>CGPR-ST.CLAIR</v>
      </c>
      <c r="AE8" s="101" t="s">
        <v>98</v>
      </c>
      <c r="AF8" s="101" t="str">
        <f>+AE8</f>
        <v>CGPR-OJIBWAY</v>
      </c>
      <c r="AG8" s="101" t="str">
        <f>+AE8</f>
        <v>CGPR-OJIBWAY</v>
      </c>
      <c r="AH8" s="117" t="s">
        <v>100</v>
      </c>
      <c r="AI8" s="117" t="str">
        <f>+AH8</f>
        <v>CGPR-CORNWALL</v>
      </c>
      <c r="AJ8" s="117" t="str">
        <f>+AH8</f>
        <v>CGPR-CORNWALL</v>
      </c>
      <c r="AK8" s="101" t="s">
        <v>101</v>
      </c>
      <c r="AL8" s="101" t="str">
        <f>+AK8</f>
        <v>CONSUMERS_CDA</v>
      </c>
      <c r="AM8" s="101" t="str">
        <f>+AK8</f>
        <v>CONSUMERS_CDA</v>
      </c>
      <c r="AN8" s="117" t="s">
        <v>102</v>
      </c>
      <c r="AO8" s="117" t="str">
        <f>+AN8</f>
        <v>MICH-ST.CLAIR</v>
      </c>
      <c r="AP8" s="117" t="str">
        <f>+AN8</f>
        <v>MICH-ST.CLAIR</v>
      </c>
      <c r="AQ8" s="101" t="s">
        <v>108</v>
      </c>
      <c r="AR8" s="101" t="str">
        <f>+AQ8</f>
        <v>CGPR-IROQ</v>
      </c>
      <c r="AS8" s="101" t="str">
        <f>+AQ8</f>
        <v>CGPR-IROQ</v>
      </c>
      <c r="AT8" s="117" t="s">
        <v>109</v>
      </c>
      <c r="AU8" s="117" t="str">
        <f>+AT8</f>
        <v>CGPR-SPUR</v>
      </c>
      <c r="AV8" s="117" t="str">
        <f>+AT8</f>
        <v>CGPR-SPUR</v>
      </c>
      <c r="AW8" s="101" t="s">
        <v>103</v>
      </c>
      <c r="AX8" s="101" t="str">
        <f>+AW8</f>
        <v>UNION_CDA</v>
      </c>
      <c r="AY8" s="101" t="str">
        <f>+AW8</f>
        <v>UNION_CDA</v>
      </c>
      <c r="AZ8" s="117" t="s">
        <v>104</v>
      </c>
      <c r="BA8" s="117" t="str">
        <f>+AZ8</f>
        <v>GDM-DAWN</v>
      </c>
      <c r="BB8" s="117" t="str">
        <f>+AZ8</f>
        <v>GDM-DAWN</v>
      </c>
      <c r="BC8" s="118" t="s">
        <v>105</v>
      </c>
      <c r="BD8" s="101" t="str">
        <f>+BC8</f>
        <v>GDM-NIAGARA</v>
      </c>
      <c r="BE8" s="101" t="str">
        <f>+BC8</f>
        <v>GDM-NIAGARA</v>
      </c>
      <c r="BF8" s="117" t="s">
        <v>106</v>
      </c>
      <c r="BG8" s="117" t="str">
        <f>+BF8</f>
        <v>GDM-WADDINGTON</v>
      </c>
      <c r="BH8" s="117" t="str">
        <f>+BF8</f>
        <v>GDM-WADDINGTON</v>
      </c>
      <c r="BI8" s="118" t="s">
        <v>107</v>
      </c>
      <c r="BJ8" s="101" t="str">
        <f>+BI8</f>
        <v>STORAGE/B</v>
      </c>
      <c r="BK8" s="101" t="str">
        <f>+BI8</f>
        <v>STORAGE/B</v>
      </c>
    </row>
    <row r="9" spans="1:63" ht="13.5" thickBot="1" x14ac:dyDescent="0.25">
      <c r="A9" s="89" t="s">
        <v>42</v>
      </c>
      <c r="B9" s="90" t="s">
        <v>5</v>
      </c>
      <c r="C9" s="91" t="s">
        <v>43</v>
      </c>
      <c r="D9" s="92" t="s">
        <v>6</v>
      </c>
      <c r="E9" s="92" t="s">
        <v>44</v>
      </c>
      <c r="F9" s="92" t="s">
        <v>41</v>
      </c>
      <c r="G9" s="93" t="s">
        <v>6</v>
      </c>
      <c r="H9" s="93" t="s">
        <v>44</v>
      </c>
      <c r="I9" s="93" t="s">
        <v>41</v>
      </c>
      <c r="J9" s="92" t="s">
        <v>6</v>
      </c>
      <c r="K9" s="92" t="s">
        <v>44</v>
      </c>
      <c r="L9" s="92" t="s">
        <v>41</v>
      </c>
      <c r="M9" s="93" t="s">
        <v>6</v>
      </c>
      <c r="N9" s="93" t="s">
        <v>44</v>
      </c>
      <c r="O9" s="93" t="s">
        <v>41</v>
      </c>
      <c r="P9" s="92" t="s">
        <v>6</v>
      </c>
      <c r="Q9" s="92" t="s">
        <v>44</v>
      </c>
      <c r="R9" s="92" t="s">
        <v>41</v>
      </c>
      <c r="S9" s="93" t="s">
        <v>6</v>
      </c>
      <c r="T9" s="93" t="s">
        <v>44</v>
      </c>
      <c r="U9" s="93" t="s">
        <v>41</v>
      </c>
      <c r="V9" s="92" t="s">
        <v>6</v>
      </c>
      <c r="W9" s="92" t="s">
        <v>44</v>
      </c>
      <c r="X9" s="92" t="s">
        <v>41</v>
      </c>
      <c r="Y9" s="93" t="s">
        <v>6</v>
      </c>
      <c r="Z9" s="93" t="s">
        <v>44</v>
      </c>
      <c r="AA9" s="93" t="s">
        <v>41</v>
      </c>
      <c r="AB9" s="92" t="s">
        <v>6</v>
      </c>
      <c r="AC9" s="92" t="s">
        <v>44</v>
      </c>
      <c r="AD9" s="92" t="s">
        <v>41</v>
      </c>
      <c r="AE9" s="93" t="s">
        <v>6</v>
      </c>
      <c r="AF9" s="93" t="s">
        <v>44</v>
      </c>
      <c r="AG9" s="93" t="s">
        <v>41</v>
      </c>
      <c r="AH9" s="92" t="s">
        <v>6</v>
      </c>
      <c r="AI9" s="92" t="s">
        <v>44</v>
      </c>
      <c r="AJ9" s="92" t="s">
        <v>41</v>
      </c>
      <c r="AK9" s="93" t="s">
        <v>6</v>
      </c>
      <c r="AL9" s="93" t="s">
        <v>44</v>
      </c>
      <c r="AM9" s="93" t="s">
        <v>41</v>
      </c>
      <c r="AN9" s="92" t="s">
        <v>6</v>
      </c>
      <c r="AO9" s="92" t="s">
        <v>44</v>
      </c>
      <c r="AP9" s="92" t="s">
        <v>41</v>
      </c>
      <c r="AQ9" s="93" t="s">
        <v>6</v>
      </c>
      <c r="AR9" s="93" t="s">
        <v>44</v>
      </c>
      <c r="AS9" s="93" t="s">
        <v>41</v>
      </c>
      <c r="AT9" s="92" t="s">
        <v>6</v>
      </c>
      <c r="AU9" s="92" t="s">
        <v>44</v>
      </c>
      <c r="AV9" s="92" t="s">
        <v>41</v>
      </c>
      <c r="AW9" s="93" t="s">
        <v>6</v>
      </c>
      <c r="AX9" s="93" t="s">
        <v>44</v>
      </c>
      <c r="AY9" s="93" t="s">
        <v>41</v>
      </c>
      <c r="AZ9" s="92" t="s">
        <v>6</v>
      </c>
      <c r="BA9" s="92" t="s">
        <v>44</v>
      </c>
      <c r="BB9" s="92" t="s">
        <v>41</v>
      </c>
      <c r="BC9" s="93" t="s">
        <v>6</v>
      </c>
      <c r="BD9" s="93" t="s">
        <v>44</v>
      </c>
      <c r="BE9" s="93" t="s">
        <v>41</v>
      </c>
      <c r="BF9" s="92" t="s">
        <v>6</v>
      </c>
      <c r="BG9" s="92" t="s">
        <v>44</v>
      </c>
      <c r="BH9" s="92" t="s">
        <v>41</v>
      </c>
      <c r="BI9" s="93" t="s">
        <v>6</v>
      </c>
      <c r="BJ9" s="93" t="s">
        <v>44</v>
      </c>
      <c r="BK9" s="93" t="s">
        <v>41</v>
      </c>
    </row>
    <row r="10" spans="1:63" x14ac:dyDescent="0.2">
      <c r="A10" s="94">
        <v>36678</v>
      </c>
      <c r="B10" s="95">
        <f>+Listen!C6</f>
        <v>0</v>
      </c>
      <c r="C10" s="96"/>
      <c r="D10" s="113"/>
      <c r="E10" s="99"/>
      <c r="F10" s="97">
        <f>+D10+B10</f>
        <v>0</v>
      </c>
      <c r="G10" s="98"/>
      <c r="H10" s="103"/>
      <c r="I10" s="104">
        <f>+G10+B10</f>
        <v>0</v>
      </c>
      <c r="J10" s="113"/>
      <c r="K10" s="99"/>
      <c r="L10" s="97">
        <f>+J10+$B10</f>
        <v>0</v>
      </c>
      <c r="M10" s="98"/>
      <c r="N10" s="103"/>
      <c r="O10" s="104">
        <f>M10+$B10</f>
        <v>0</v>
      </c>
      <c r="P10" s="98"/>
      <c r="Q10" s="103"/>
      <c r="R10" s="116">
        <f>P10+$B10</f>
        <v>0</v>
      </c>
      <c r="S10" s="98"/>
      <c r="T10" s="103"/>
      <c r="U10" s="104">
        <f>S10+$B10</f>
        <v>0</v>
      </c>
      <c r="V10" s="98"/>
      <c r="W10" s="103"/>
      <c r="X10" s="116">
        <f>V10+$B10</f>
        <v>0</v>
      </c>
      <c r="Y10" s="98"/>
      <c r="Z10" s="103"/>
      <c r="AA10" s="104">
        <f>Y10+$B10</f>
        <v>0</v>
      </c>
      <c r="AB10" s="98"/>
      <c r="AC10" s="103"/>
      <c r="AD10" s="116">
        <f>AB10+$B10</f>
        <v>0</v>
      </c>
      <c r="AE10" s="98"/>
      <c r="AF10" s="103"/>
      <c r="AG10" s="104">
        <f>AE10+$B10</f>
        <v>0</v>
      </c>
      <c r="AH10" s="98"/>
      <c r="AI10" s="103"/>
      <c r="AJ10" s="116">
        <f>AH10+$B10</f>
        <v>0</v>
      </c>
      <c r="AK10" s="98"/>
      <c r="AL10" s="103"/>
      <c r="AM10" s="104">
        <f>AK10+$B10</f>
        <v>0</v>
      </c>
      <c r="AN10" s="98"/>
      <c r="AO10" s="103"/>
      <c r="AP10" s="116">
        <f>AN10+$B10</f>
        <v>0</v>
      </c>
      <c r="AQ10" s="98"/>
      <c r="AR10" s="103"/>
      <c r="AS10" s="104">
        <f>AQ10+$B10</f>
        <v>0</v>
      </c>
      <c r="AT10" s="98"/>
      <c r="AU10" s="103"/>
      <c r="AV10" s="116">
        <f>AT10+$B10</f>
        <v>0</v>
      </c>
      <c r="AW10" s="98"/>
      <c r="AX10" s="103"/>
      <c r="AY10" s="104">
        <f>AW10+$B10</f>
        <v>0</v>
      </c>
      <c r="AZ10" s="98"/>
      <c r="BA10" s="103"/>
      <c r="BB10" s="116">
        <f>AZ10+$B10</f>
        <v>0</v>
      </c>
      <c r="BC10" s="98"/>
      <c r="BD10" s="103"/>
      <c r="BE10" s="104">
        <f>BC10+$B10</f>
        <v>0</v>
      </c>
      <c r="BF10" s="98"/>
      <c r="BG10" s="103"/>
      <c r="BH10" s="116">
        <f>BF10+$B10</f>
        <v>0</v>
      </c>
      <c r="BI10" s="98"/>
      <c r="BJ10" s="103"/>
      <c r="BK10" s="104">
        <f>BI10+$B10</f>
        <v>0</v>
      </c>
    </row>
    <row r="11" spans="1:63" x14ac:dyDescent="0.2">
      <c r="A11" s="94">
        <v>36708</v>
      </c>
      <c r="B11" s="95">
        <f>+Listen!C7</f>
        <v>4.3689999999999998</v>
      </c>
      <c r="D11" s="99">
        <v>0.06</v>
      </c>
      <c r="E11" s="99">
        <v>0</v>
      </c>
      <c r="F11" s="97">
        <f t="shared" ref="F11:F74" si="9">+D11+B11</f>
        <v>4.4289999999999994</v>
      </c>
      <c r="G11" s="98">
        <v>0</v>
      </c>
      <c r="H11" s="103">
        <v>0</v>
      </c>
      <c r="I11" s="104">
        <f t="shared" ref="I11:I74" si="10">+G11+B11</f>
        <v>4.3689999999999998</v>
      </c>
      <c r="J11" s="99">
        <v>0</v>
      </c>
      <c r="K11" s="99">
        <v>0</v>
      </c>
      <c r="L11" s="97">
        <f t="shared" ref="L11:L74" si="11">+J11+$B11</f>
        <v>4.3689999999999998</v>
      </c>
      <c r="M11" s="98">
        <v>0</v>
      </c>
      <c r="N11" s="103">
        <v>0</v>
      </c>
      <c r="O11" s="104">
        <f t="shared" ref="O11:O74" si="12">M11+$B11</f>
        <v>4.3689999999999998</v>
      </c>
      <c r="P11" s="98">
        <v>0</v>
      </c>
      <c r="Q11" s="103">
        <v>0</v>
      </c>
      <c r="R11" s="116">
        <f t="shared" ref="R11:R74" si="13">P11+$B11</f>
        <v>4.3689999999999998</v>
      </c>
      <c r="S11" s="98">
        <v>0</v>
      </c>
      <c r="T11" s="103">
        <v>0</v>
      </c>
      <c r="U11" s="104">
        <f t="shared" ref="U11:U74" si="14">S11+$B11</f>
        <v>4.3689999999999998</v>
      </c>
      <c r="V11" s="98">
        <v>0</v>
      </c>
      <c r="W11" s="103">
        <v>0</v>
      </c>
      <c r="X11" s="116">
        <f t="shared" ref="X11:X74" si="15">V11+$B11</f>
        <v>4.3689999999999998</v>
      </c>
      <c r="Y11" s="98">
        <v>0</v>
      </c>
      <c r="Z11" s="103">
        <v>0</v>
      </c>
      <c r="AA11" s="104">
        <f t="shared" ref="AA11:AA74" si="16">Y11+$B11</f>
        <v>4.3689999999999998</v>
      </c>
      <c r="AB11" s="98">
        <v>0</v>
      </c>
      <c r="AC11" s="103">
        <v>0</v>
      </c>
      <c r="AD11" s="116">
        <f t="shared" ref="AD11:AD74" si="17">AB11+$B11</f>
        <v>4.3689999999999998</v>
      </c>
      <c r="AE11" s="98">
        <v>0</v>
      </c>
      <c r="AF11" s="103">
        <v>0</v>
      </c>
      <c r="AG11" s="104">
        <f t="shared" ref="AG11:AG74" si="18">AE11+$B11</f>
        <v>4.3689999999999998</v>
      </c>
      <c r="AH11" s="98">
        <v>0</v>
      </c>
      <c r="AI11" s="103">
        <v>0</v>
      </c>
      <c r="AJ11" s="116">
        <f t="shared" ref="AJ11:AJ74" si="19">AH11+$B11</f>
        <v>4.3689999999999998</v>
      </c>
      <c r="AK11" s="98">
        <v>0</v>
      </c>
      <c r="AL11" s="103">
        <v>0</v>
      </c>
      <c r="AM11" s="104">
        <f t="shared" ref="AM11:AM74" si="20">AK11+$B11</f>
        <v>4.3689999999999998</v>
      </c>
      <c r="AN11" s="98">
        <v>0</v>
      </c>
      <c r="AO11" s="103">
        <v>0</v>
      </c>
      <c r="AP11" s="116">
        <f t="shared" ref="AP11:AP74" si="21">AN11+$B11</f>
        <v>4.3689999999999998</v>
      </c>
      <c r="AQ11" s="98">
        <v>0</v>
      </c>
      <c r="AR11" s="103">
        <v>0</v>
      </c>
      <c r="AS11" s="104">
        <f t="shared" ref="AS11:AS74" si="22">AQ11+$B11</f>
        <v>4.3689999999999998</v>
      </c>
      <c r="AT11" s="98">
        <v>0</v>
      </c>
      <c r="AU11" s="103">
        <v>0</v>
      </c>
      <c r="AV11" s="116">
        <f t="shared" ref="AV11:AV74" si="23">AT11+$B11</f>
        <v>4.3689999999999998</v>
      </c>
      <c r="AW11" s="98">
        <v>0</v>
      </c>
      <c r="AX11" s="103">
        <v>0</v>
      </c>
      <c r="AY11" s="104">
        <f t="shared" ref="AY11:AY74" si="24">AW11+$B11</f>
        <v>4.3689999999999998</v>
      </c>
      <c r="AZ11" s="98">
        <v>0</v>
      </c>
      <c r="BA11" s="103">
        <v>0</v>
      </c>
      <c r="BB11" s="116">
        <f t="shared" ref="BB11:BB74" si="25">AZ11+$B11</f>
        <v>4.3689999999999998</v>
      </c>
      <c r="BC11" s="98">
        <v>0</v>
      </c>
      <c r="BD11" s="103">
        <v>0</v>
      </c>
      <c r="BE11" s="104">
        <f t="shared" ref="BE11:BE74" si="26">BC11+$B11</f>
        <v>4.3689999999999998</v>
      </c>
      <c r="BF11" s="98">
        <v>0</v>
      </c>
      <c r="BG11" s="103">
        <v>0</v>
      </c>
      <c r="BH11" s="116">
        <f t="shared" ref="BH11:BH74" si="27">BF11+$B11</f>
        <v>4.3689999999999998</v>
      </c>
      <c r="BI11" s="98">
        <v>0</v>
      </c>
      <c r="BJ11" s="103">
        <v>0</v>
      </c>
      <c r="BK11" s="104">
        <f t="shared" ref="BK11:BK74" si="28">BI11+$B11</f>
        <v>4.3689999999999998</v>
      </c>
    </row>
    <row r="12" spans="1:63" x14ac:dyDescent="0.2">
      <c r="A12" s="94">
        <v>36739</v>
      </c>
      <c r="B12" s="95">
        <f>+Listen!C8</f>
        <v>3.82</v>
      </c>
      <c r="C12" s="96"/>
      <c r="D12" s="99">
        <v>9.5000000000000001E-2</v>
      </c>
      <c r="E12" s="99">
        <v>0</v>
      </c>
      <c r="F12" s="97">
        <f t="shared" si="9"/>
        <v>3.915</v>
      </c>
      <c r="G12" s="98">
        <v>0</v>
      </c>
      <c r="H12" s="103">
        <v>0</v>
      </c>
      <c r="I12" s="104">
        <f t="shared" si="10"/>
        <v>3.82</v>
      </c>
      <c r="J12" s="99">
        <v>0</v>
      </c>
      <c r="K12" s="99">
        <v>0</v>
      </c>
      <c r="L12" s="97">
        <f t="shared" si="11"/>
        <v>3.82</v>
      </c>
      <c r="M12" s="98">
        <v>0</v>
      </c>
      <c r="N12" s="103">
        <v>0</v>
      </c>
      <c r="O12" s="104">
        <f t="shared" si="12"/>
        <v>3.82</v>
      </c>
      <c r="P12" s="98">
        <v>0</v>
      </c>
      <c r="Q12" s="103">
        <v>0</v>
      </c>
      <c r="R12" s="116">
        <f t="shared" si="13"/>
        <v>3.82</v>
      </c>
      <c r="S12" s="98">
        <v>0</v>
      </c>
      <c r="T12" s="103">
        <v>0</v>
      </c>
      <c r="U12" s="104">
        <f t="shared" si="14"/>
        <v>3.82</v>
      </c>
      <c r="V12" s="98">
        <v>0</v>
      </c>
      <c r="W12" s="103">
        <v>0</v>
      </c>
      <c r="X12" s="116">
        <f t="shared" si="15"/>
        <v>3.82</v>
      </c>
      <c r="Y12" s="98">
        <v>0</v>
      </c>
      <c r="Z12" s="103">
        <v>0</v>
      </c>
      <c r="AA12" s="104">
        <f t="shared" si="16"/>
        <v>3.82</v>
      </c>
      <c r="AB12" s="98">
        <v>0</v>
      </c>
      <c r="AC12" s="103">
        <v>0</v>
      </c>
      <c r="AD12" s="116">
        <f t="shared" si="17"/>
        <v>3.82</v>
      </c>
      <c r="AE12" s="98">
        <v>0</v>
      </c>
      <c r="AF12" s="103">
        <v>0</v>
      </c>
      <c r="AG12" s="104">
        <f t="shared" si="18"/>
        <v>3.82</v>
      </c>
      <c r="AH12" s="98">
        <v>0</v>
      </c>
      <c r="AI12" s="103">
        <v>0</v>
      </c>
      <c r="AJ12" s="116">
        <f t="shared" si="19"/>
        <v>3.82</v>
      </c>
      <c r="AK12" s="98">
        <v>0</v>
      </c>
      <c r="AL12" s="103">
        <v>0</v>
      </c>
      <c r="AM12" s="104">
        <f t="shared" si="20"/>
        <v>3.82</v>
      </c>
      <c r="AN12" s="98">
        <v>0</v>
      </c>
      <c r="AO12" s="103">
        <v>0</v>
      </c>
      <c r="AP12" s="116">
        <f t="shared" si="21"/>
        <v>3.82</v>
      </c>
      <c r="AQ12" s="98">
        <v>0</v>
      </c>
      <c r="AR12" s="103">
        <v>0</v>
      </c>
      <c r="AS12" s="104">
        <f t="shared" si="22"/>
        <v>3.82</v>
      </c>
      <c r="AT12" s="98">
        <v>0</v>
      </c>
      <c r="AU12" s="103">
        <v>0</v>
      </c>
      <c r="AV12" s="116">
        <f t="shared" si="23"/>
        <v>3.82</v>
      </c>
      <c r="AW12" s="98">
        <v>0</v>
      </c>
      <c r="AX12" s="103">
        <v>0</v>
      </c>
      <c r="AY12" s="104">
        <f t="shared" si="24"/>
        <v>3.82</v>
      </c>
      <c r="AZ12" s="98">
        <v>0</v>
      </c>
      <c r="BA12" s="103">
        <v>0</v>
      </c>
      <c r="BB12" s="116">
        <f t="shared" si="25"/>
        <v>3.82</v>
      </c>
      <c r="BC12" s="98">
        <v>0</v>
      </c>
      <c r="BD12" s="103">
        <v>0</v>
      </c>
      <c r="BE12" s="104">
        <f t="shared" si="26"/>
        <v>3.82</v>
      </c>
      <c r="BF12" s="98">
        <v>0</v>
      </c>
      <c r="BG12" s="103">
        <v>0</v>
      </c>
      <c r="BH12" s="116">
        <f t="shared" si="27"/>
        <v>3.82</v>
      </c>
      <c r="BI12" s="98">
        <v>0</v>
      </c>
      <c r="BJ12" s="103">
        <v>0</v>
      </c>
      <c r="BK12" s="104">
        <f t="shared" si="28"/>
        <v>3.82</v>
      </c>
    </row>
    <row r="13" spans="1:63" x14ac:dyDescent="0.2">
      <c r="A13" s="94">
        <v>36770</v>
      </c>
      <c r="B13" s="95">
        <f>+Listen!C9</f>
        <v>4.2149999999999999</v>
      </c>
      <c r="C13" s="96"/>
      <c r="D13" s="115">
        <v>0.1</v>
      </c>
      <c r="E13" s="99">
        <v>0</v>
      </c>
      <c r="F13" s="97">
        <f t="shared" si="9"/>
        <v>4.3149999999999995</v>
      </c>
      <c r="G13" s="98">
        <v>0</v>
      </c>
      <c r="H13" s="103">
        <v>0</v>
      </c>
      <c r="I13" s="104">
        <f t="shared" si="10"/>
        <v>4.2149999999999999</v>
      </c>
      <c r="J13" s="99">
        <v>0</v>
      </c>
      <c r="K13" s="99">
        <v>0</v>
      </c>
      <c r="L13" s="97">
        <f t="shared" si="11"/>
        <v>4.2149999999999999</v>
      </c>
      <c r="M13" s="98">
        <v>0</v>
      </c>
      <c r="N13" s="103">
        <v>0</v>
      </c>
      <c r="O13" s="104">
        <f t="shared" si="12"/>
        <v>4.2149999999999999</v>
      </c>
      <c r="P13" s="98">
        <v>0</v>
      </c>
      <c r="Q13" s="103">
        <v>0</v>
      </c>
      <c r="R13" s="116">
        <f t="shared" si="13"/>
        <v>4.2149999999999999</v>
      </c>
      <c r="S13" s="98">
        <v>0</v>
      </c>
      <c r="T13" s="103">
        <v>0</v>
      </c>
      <c r="U13" s="104">
        <f t="shared" si="14"/>
        <v>4.2149999999999999</v>
      </c>
      <c r="V13" s="98">
        <v>0</v>
      </c>
      <c r="W13" s="103">
        <v>0</v>
      </c>
      <c r="X13" s="116">
        <f t="shared" si="15"/>
        <v>4.2149999999999999</v>
      </c>
      <c r="Y13" s="98">
        <v>0</v>
      </c>
      <c r="Z13" s="103">
        <v>0</v>
      </c>
      <c r="AA13" s="104">
        <f t="shared" si="16"/>
        <v>4.2149999999999999</v>
      </c>
      <c r="AB13" s="98">
        <v>0</v>
      </c>
      <c r="AC13" s="103">
        <v>0</v>
      </c>
      <c r="AD13" s="116">
        <f t="shared" si="17"/>
        <v>4.2149999999999999</v>
      </c>
      <c r="AE13" s="98">
        <v>0</v>
      </c>
      <c r="AF13" s="103">
        <v>0</v>
      </c>
      <c r="AG13" s="104">
        <f t="shared" si="18"/>
        <v>4.2149999999999999</v>
      </c>
      <c r="AH13" s="98">
        <v>0</v>
      </c>
      <c r="AI13" s="103">
        <v>0</v>
      </c>
      <c r="AJ13" s="116">
        <f t="shared" si="19"/>
        <v>4.2149999999999999</v>
      </c>
      <c r="AK13" s="98">
        <v>0</v>
      </c>
      <c r="AL13" s="103">
        <v>0</v>
      </c>
      <c r="AM13" s="104">
        <f t="shared" si="20"/>
        <v>4.2149999999999999</v>
      </c>
      <c r="AN13" s="98">
        <v>0</v>
      </c>
      <c r="AO13" s="103">
        <v>0</v>
      </c>
      <c r="AP13" s="116">
        <f t="shared" si="21"/>
        <v>4.2149999999999999</v>
      </c>
      <c r="AQ13" s="98">
        <v>0</v>
      </c>
      <c r="AR13" s="103">
        <v>0</v>
      </c>
      <c r="AS13" s="104">
        <f t="shared" si="22"/>
        <v>4.2149999999999999</v>
      </c>
      <c r="AT13" s="98">
        <v>0</v>
      </c>
      <c r="AU13" s="103">
        <v>0</v>
      </c>
      <c r="AV13" s="116">
        <f t="shared" si="23"/>
        <v>4.2149999999999999</v>
      </c>
      <c r="AW13" s="98">
        <v>0</v>
      </c>
      <c r="AX13" s="103">
        <v>0</v>
      </c>
      <c r="AY13" s="104">
        <f t="shared" si="24"/>
        <v>4.2149999999999999</v>
      </c>
      <c r="AZ13" s="98">
        <v>0</v>
      </c>
      <c r="BA13" s="103">
        <v>0</v>
      </c>
      <c r="BB13" s="116">
        <f t="shared" si="25"/>
        <v>4.2149999999999999</v>
      </c>
      <c r="BC13" s="98">
        <v>0</v>
      </c>
      <c r="BD13" s="103">
        <v>0</v>
      </c>
      <c r="BE13" s="104">
        <f t="shared" si="26"/>
        <v>4.2149999999999999</v>
      </c>
      <c r="BF13" s="98">
        <v>0</v>
      </c>
      <c r="BG13" s="103">
        <v>0</v>
      </c>
      <c r="BH13" s="116">
        <f t="shared" si="27"/>
        <v>4.2149999999999999</v>
      </c>
      <c r="BI13" s="98">
        <v>0</v>
      </c>
      <c r="BJ13" s="103">
        <v>0</v>
      </c>
      <c r="BK13" s="104">
        <f t="shared" si="28"/>
        <v>4.2149999999999999</v>
      </c>
    </row>
    <row r="14" spans="1:63" x14ac:dyDescent="0.2">
      <c r="A14" s="94">
        <v>36800</v>
      </c>
      <c r="B14" s="95">
        <f>+Listen!C10</f>
        <v>4.2149999999999999</v>
      </c>
      <c r="C14" s="96"/>
      <c r="D14" s="98">
        <v>0.13500000000000001</v>
      </c>
      <c r="E14" s="99">
        <v>0</v>
      </c>
      <c r="F14" s="97">
        <f t="shared" si="9"/>
        <v>4.3499999999999996</v>
      </c>
      <c r="G14" s="98">
        <v>0</v>
      </c>
      <c r="H14" s="103">
        <v>0</v>
      </c>
      <c r="I14" s="104">
        <f t="shared" si="10"/>
        <v>4.2149999999999999</v>
      </c>
      <c r="J14" s="99">
        <v>0</v>
      </c>
      <c r="K14" s="99">
        <v>0</v>
      </c>
      <c r="L14" s="97">
        <f t="shared" si="11"/>
        <v>4.2149999999999999</v>
      </c>
      <c r="M14" s="98">
        <v>0</v>
      </c>
      <c r="N14" s="103">
        <v>0</v>
      </c>
      <c r="O14" s="104">
        <f t="shared" si="12"/>
        <v>4.2149999999999999</v>
      </c>
      <c r="P14" s="98">
        <v>0</v>
      </c>
      <c r="Q14" s="103">
        <v>0</v>
      </c>
      <c r="R14" s="116">
        <f t="shared" si="13"/>
        <v>4.2149999999999999</v>
      </c>
      <c r="S14" s="98">
        <v>0</v>
      </c>
      <c r="T14" s="103">
        <v>0</v>
      </c>
      <c r="U14" s="104">
        <f t="shared" si="14"/>
        <v>4.2149999999999999</v>
      </c>
      <c r="V14" s="98">
        <v>0</v>
      </c>
      <c r="W14" s="103">
        <v>0</v>
      </c>
      <c r="X14" s="116">
        <f t="shared" si="15"/>
        <v>4.2149999999999999</v>
      </c>
      <c r="Y14" s="98">
        <v>0</v>
      </c>
      <c r="Z14" s="103">
        <v>0</v>
      </c>
      <c r="AA14" s="104">
        <f t="shared" si="16"/>
        <v>4.2149999999999999</v>
      </c>
      <c r="AB14" s="98">
        <v>0</v>
      </c>
      <c r="AC14" s="103">
        <v>0</v>
      </c>
      <c r="AD14" s="116">
        <f t="shared" si="17"/>
        <v>4.2149999999999999</v>
      </c>
      <c r="AE14" s="98">
        <v>0</v>
      </c>
      <c r="AF14" s="103">
        <v>0</v>
      </c>
      <c r="AG14" s="104">
        <f t="shared" si="18"/>
        <v>4.2149999999999999</v>
      </c>
      <c r="AH14" s="98">
        <v>0</v>
      </c>
      <c r="AI14" s="103">
        <v>0</v>
      </c>
      <c r="AJ14" s="116">
        <f t="shared" si="19"/>
        <v>4.2149999999999999</v>
      </c>
      <c r="AK14" s="98">
        <v>0</v>
      </c>
      <c r="AL14" s="103">
        <v>0</v>
      </c>
      <c r="AM14" s="104">
        <f t="shared" si="20"/>
        <v>4.2149999999999999</v>
      </c>
      <c r="AN14" s="98">
        <v>0</v>
      </c>
      <c r="AO14" s="103">
        <v>0</v>
      </c>
      <c r="AP14" s="116">
        <f t="shared" si="21"/>
        <v>4.2149999999999999</v>
      </c>
      <c r="AQ14" s="98">
        <v>0</v>
      </c>
      <c r="AR14" s="103">
        <v>0</v>
      </c>
      <c r="AS14" s="104">
        <f t="shared" si="22"/>
        <v>4.2149999999999999</v>
      </c>
      <c r="AT14" s="98">
        <v>0</v>
      </c>
      <c r="AU14" s="103">
        <v>0</v>
      </c>
      <c r="AV14" s="116">
        <f t="shared" si="23"/>
        <v>4.2149999999999999</v>
      </c>
      <c r="AW14" s="98">
        <v>0</v>
      </c>
      <c r="AX14" s="103">
        <v>0</v>
      </c>
      <c r="AY14" s="104">
        <f t="shared" si="24"/>
        <v>4.2149999999999999</v>
      </c>
      <c r="AZ14" s="98">
        <v>0</v>
      </c>
      <c r="BA14" s="103">
        <v>0</v>
      </c>
      <c r="BB14" s="116">
        <f t="shared" si="25"/>
        <v>4.2149999999999999</v>
      </c>
      <c r="BC14" s="98">
        <v>0</v>
      </c>
      <c r="BD14" s="103">
        <v>0</v>
      </c>
      <c r="BE14" s="104">
        <f t="shared" si="26"/>
        <v>4.2149999999999999</v>
      </c>
      <c r="BF14" s="98">
        <v>0</v>
      </c>
      <c r="BG14" s="103">
        <v>0</v>
      </c>
      <c r="BH14" s="116">
        <f t="shared" si="27"/>
        <v>4.2149999999999999</v>
      </c>
      <c r="BI14" s="98">
        <v>0</v>
      </c>
      <c r="BJ14" s="103">
        <v>0</v>
      </c>
      <c r="BK14" s="104">
        <f t="shared" si="28"/>
        <v>4.2149999999999999</v>
      </c>
    </row>
    <row r="15" spans="1:63" x14ac:dyDescent="0.2">
      <c r="A15" s="94">
        <v>36831</v>
      </c>
      <c r="B15" s="95">
        <f>+Listen!C11</f>
        <v>4.28</v>
      </c>
      <c r="C15" s="96"/>
      <c r="D15" s="98">
        <v>0.23499999999999999</v>
      </c>
      <c r="E15" s="99">
        <v>0</v>
      </c>
      <c r="F15" s="97">
        <f t="shared" si="9"/>
        <v>4.5150000000000006</v>
      </c>
      <c r="G15" s="98">
        <v>0</v>
      </c>
      <c r="H15" s="103">
        <v>0</v>
      </c>
      <c r="I15" s="104">
        <f t="shared" si="10"/>
        <v>4.28</v>
      </c>
      <c r="J15" s="99">
        <v>0</v>
      </c>
      <c r="K15" s="99">
        <v>0</v>
      </c>
      <c r="L15" s="97">
        <f t="shared" si="11"/>
        <v>4.28</v>
      </c>
      <c r="M15" s="98">
        <v>0</v>
      </c>
      <c r="N15" s="103">
        <v>0</v>
      </c>
      <c r="O15" s="104">
        <f t="shared" si="12"/>
        <v>4.28</v>
      </c>
      <c r="P15" s="98">
        <v>0</v>
      </c>
      <c r="Q15" s="103">
        <v>0</v>
      </c>
      <c r="R15" s="116">
        <f t="shared" si="13"/>
        <v>4.28</v>
      </c>
      <c r="S15" s="98">
        <v>0</v>
      </c>
      <c r="T15" s="103">
        <v>0</v>
      </c>
      <c r="U15" s="104">
        <f t="shared" si="14"/>
        <v>4.28</v>
      </c>
      <c r="V15" s="98">
        <v>0</v>
      </c>
      <c r="W15" s="103">
        <v>0</v>
      </c>
      <c r="X15" s="116">
        <f t="shared" si="15"/>
        <v>4.28</v>
      </c>
      <c r="Y15" s="98">
        <v>0</v>
      </c>
      <c r="Z15" s="103">
        <v>0</v>
      </c>
      <c r="AA15" s="104">
        <f t="shared" si="16"/>
        <v>4.28</v>
      </c>
      <c r="AB15" s="98">
        <v>0</v>
      </c>
      <c r="AC15" s="103">
        <v>0</v>
      </c>
      <c r="AD15" s="116">
        <f t="shared" si="17"/>
        <v>4.28</v>
      </c>
      <c r="AE15" s="98">
        <v>0</v>
      </c>
      <c r="AF15" s="103">
        <v>0</v>
      </c>
      <c r="AG15" s="104">
        <f t="shared" si="18"/>
        <v>4.28</v>
      </c>
      <c r="AH15" s="98">
        <v>0</v>
      </c>
      <c r="AI15" s="103">
        <v>0</v>
      </c>
      <c r="AJ15" s="116">
        <f t="shared" si="19"/>
        <v>4.28</v>
      </c>
      <c r="AK15" s="98">
        <v>0</v>
      </c>
      <c r="AL15" s="103">
        <v>0</v>
      </c>
      <c r="AM15" s="104">
        <f t="shared" si="20"/>
        <v>4.28</v>
      </c>
      <c r="AN15" s="98">
        <v>0</v>
      </c>
      <c r="AO15" s="103">
        <v>0</v>
      </c>
      <c r="AP15" s="116">
        <f t="shared" si="21"/>
        <v>4.28</v>
      </c>
      <c r="AQ15" s="98">
        <v>0</v>
      </c>
      <c r="AR15" s="103">
        <v>0</v>
      </c>
      <c r="AS15" s="104">
        <f t="shared" si="22"/>
        <v>4.28</v>
      </c>
      <c r="AT15" s="98">
        <v>0</v>
      </c>
      <c r="AU15" s="103">
        <v>0</v>
      </c>
      <c r="AV15" s="116">
        <f t="shared" si="23"/>
        <v>4.28</v>
      </c>
      <c r="AW15" s="98">
        <v>0</v>
      </c>
      <c r="AX15" s="103">
        <v>0</v>
      </c>
      <c r="AY15" s="104">
        <f t="shared" si="24"/>
        <v>4.28</v>
      </c>
      <c r="AZ15" s="98">
        <v>0</v>
      </c>
      <c r="BA15" s="103">
        <v>0</v>
      </c>
      <c r="BB15" s="116">
        <f t="shared" si="25"/>
        <v>4.28</v>
      </c>
      <c r="BC15" s="98">
        <v>0</v>
      </c>
      <c r="BD15" s="103">
        <v>0</v>
      </c>
      <c r="BE15" s="104">
        <f t="shared" si="26"/>
        <v>4.28</v>
      </c>
      <c r="BF15" s="98">
        <v>0</v>
      </c>
      <c r="BG15" s="103">
        <v>0</v>
      </c>
      <c r="BH15" s="116">
        <f t="shared" si="27"/>
        <v>4.28</v>
      </c>
      <c r="BI15" s="98">
        <v>0</v>
      </c>
      <c r="BJ15" s="103">
        <v>0</v>
      </c>
      <c r="BK15" s="104">
        <f t="shared" si="28"/>
        <v>4.28</v>
      </c>
    </row>
    <row r="16" spans="1:63" x14ac:dyDescent="0.2">
      <c r="A16" s="94">
        <v>36861</v>
      </c>
      <c r="B16" s="95">
        <f>+Listen!C12</f>
        <v>4.3849999999999998</v>
      </c>
      <c r="C16" s="96"/>
      <c r="D16" s="98">
        <f>+D15-0</f>
        <v>0.23499999999999999</v>
      </c>
      <c r="E16" s="99">
        <v>0</v>
      </c>
      <c r="F16" s="97">
        <f t="shared" si="9"/>
        <v>4.62</v>
      </c>
      <c r="G16" s="98">
        <v>0</v>
      </c>
      <c r="H16" s="103">
        <v>0</v>
      </c>
      <c r="I16" s="104">
        <f t="shared" si="10"/>
        <v>4.3849999999999998</v>
      </c>
      <c r="J16" s="99">
        <v>0</v>
      </c>
      <c r="K16" s="99">
        <v>0</v>
      </c>
      <c r="L16" s="97">
        <f t="shared" si="11"/>
        <v>4.3849999999999998</v>
      </c>
      <c r="M16" s="98">
        <v>0</v>
      </c>
      <c r="N16" s="103">
        <v>0</v>
      </c>
      <c r="O16" s="104">
        <f t="shared" si="12"/>
        <v>4.3849999999999998</v>
      </c>
      <c r="P16" s="98">
        <v>0</v>
      </c>
      <c r="Q16" s="103">
        <v>0</v>
      </c>
      <c r="R16" s="116">
        <f t="shared" si="13"/>
        <v>4.3849999999999998</v>
      </c>
      <c r="S16" s="98">
        <v>0</v>
      </c>
      <c r="T16" s="103">
        <v>0</v>
      </c>
      <c r="U16" s="104">
        <f t="shared" si="14"/>
        <v>4.3849999999999998</v>
      </c>
      <c r="V16" s="98">
        <v>0</v>
      </c>
      <c r="W16" s="103">
        <v>0</v>
      </c>
      <c r="X16" s="116">
        <f t="shared" si="15"/>
        <v>4.3849999999999998</v>
      </c>
      <c r="Y16" s="98">
        <v>0</v>
      </c>
      <c r="Z16" s="103">
        <v>0</v>
      </c>
      <c r="AA16" s="104">
        <f t="shared" si="16"/>
        <v>4.3849999999999998</v>
      </c>
      <c r="AB16" s="98">
        <v>0</v>
      </c>
      <c r="AC16" s="103">
        <v>0</v>
      </c>
      <c r="AD16" s="116">
        <f t="shared" si="17"/>
        <v>4.3849999999999998</v>
      </c>
      <c r="AE16" s="98">
        <v>0</v>
      </c>
      <c r="AF16" s="103">
        <v>0</v>
      </c>
      <c r="AG16" s="104">
        <f t="shared" si="18"/>
        <v>4.3849999999999998</v>
      </c>
      <c r="AH16" s="98">
        <v>0</v>
      </c>
      <c r="AI16" s="103">
        <v>0</v>
      </c>
      <c r="AJ16" s="116">
        <f t="shared" si="19"/>
        <v>4.3849999999999998</v>
      </c>
      <c r="AK16" s="98">
        <v>0</v>
      </c>
      <c r="AL16" s="103">
        <v>0</v>
      </c>
      <c r="AM16" s="104">
        <f t="shared" si="20"/>
        <v>4.3849999999999998</v>
      </c>
      <c r="AN16" s="98">
        <v>0</v>
      </c>
      <c r="AO16" s="103">
        <v>0</v>
      </c>
      <c r="AP16" s="116">
        <f t="shared" si="21"/>
        <v>4.3849999999999998</v>
      </c>
      <c r="AQ16" s="98">
        <v>0</v>
      </c>
      <c r="AR16" s="103">
        <v>0</v>
      </c>
      <c r="AS16" s="104">
        <f t="shared" si="22"/>
        <v>4.3849999999999998</v>
      </c>
      <c r="AT16" s="98">
        <v>0</v>
      </c>
      <c r="AU16" s="103">
        <v>0</v>
      </c>
      <c r="AV16" s="116">
        <f t="shared" si="23"/>
        <v>4.3849999999999998</v>
      </c>
      <c r="AW16" s="98">
        <v>0</v>
      </c>
      <c r="AX16" s="103">
        <v>0</v>
      </c>
      <c r="AY16" s="104">
        <f t="shared" si="24"/>
        <v>4.3849999999999998</v>
      </c>
      <c r="AZ16" s="98">
        <v>0</v>
      </c>
      <c r="BA16" s="103">
        <v>0</v>
      </c>
      <c r="BB16" s="116">
        <f t="shared" si="25"/>
        <v>4.3849999999999998</v>
      </c>
      <c r="BC16" s="98">
        <v>0</v>
      </c>
      <c r="BD16" s="103">
        <v>0</v>
      </c>
      <c r="BE16" s="104">
        <f t="shared" si="26"/>
        <v>4.3849999999999998</v>
      </c>
      <c r="BF16" s="98">
        <v>0</v>
      </c>
      <c r="BG16" s="103">
        <v>0</v>
      </c>
      <c r="BH16" s="116">
        <f t="shared" si="27"/>
        <v>4.3849999999999998</v>
      </c>
      <c r="BI16" s="98">
        <v>0</v>
      </c>
      <c r="BJ16" s="103">
        <v>0</v>
      </c>
      <c r="BK16" s="104">
        <f t="shared" si="28"/>
        <v>4.3849999999999998</v>
      </c>
    </row>
    <row r="17" spans="1:63" x14ac:dyDescent="0.2">
      <c r="A17" s="94">
        <v>36892</v>
      </c>
      <c r="B17" s="95">
        <f>+Listen!C13</f>
        <v>4.3949999999999996</v>
      </c>
      <c r="C17" s="96"/>
      <c r="D17" s="98">
        <f>+D15+0.025</f>
        <v>0.26</v>
      </c>
      <c r="E17" s="99">
        <v>0</v>
      </c>
      <c r="F17" s="97">
        <f t="shared" si="9"/>
        <v>4.6549999999999994</v>
      </c>
      <c r="G17" s="98">
        <v>0</v>
      </c>
      <c r="H17" s="103">
        <v>0</v>
      </c>
      <c r="I17" s="104">
        <f t="shared" si="10"/>
        <v>4.3949999999999996</v>
      </c>
      <c r="J17" s="99">
        <v>0</v>
      </c>
      <c r="K17" s="99">
        <v>0</v>
      </c>
      <c r="L17" s="97">
        <f t="shared" si="11"/>
        <v>4.3949999999999996</v>
      </c>
      <c r="M17" s="98">
        <v>0</v>
      </c>
      <c r="N17" s="103">
        <v>0</v>
      </c>
      <c r="O17" s="104">
        <f t="shared" si="12"/>
        <v>4.3949999999999996</v>
      </c>
      <c r="P17" s="98">
        <v>0</v>
      </c>
      <c r="Q17" s="103">
        <v>0</v>
      </c>
      <c r="R17" s="116">
        <f t="shared" si="13"/>
        <v>4.3949999999999996</v>
      </c>
      <c r="S17" s="98">
        <v>0</v>
      </c>
      <c r="T17" s="103">
        <v>0</v>
      </c>
      <c r="U17" s="104">
        <f t="shared" si="14"/>
        <v>4.3949999999999996</v>
      </c>
      <c r="V17" s="98">
        <v>0</v>
      </c>
      <c r="W17" s="103">
        <v>0</v>
      </c>
      <c r="X17" s="116">
        <f t="shared" si="15"/>
        <v>4.3949999999999996</v>
      </c>
      <c r="Y17" s="98">
        <v>0</v>
      </c>
      <c r="Z17" s="103">
        <v>0</v>
      </c>
      <c r="AA17" s="104">
        <f t="shared" si="16"/>
        <v>4.3949999999999996</v>
      </c>
      <c r="AB17" s="98">
        <v>0</v>
      </c>
      <c r="AC17" s="103">
        <v>0</v>
      </c>
      <c r="AD17" s="116">
        <f t="shared" si="17"/>
        <v>4.3949999999999996</v>
      </c>
      <c r="AE17" s="98">
        <v>0</v>
      </c>
      <c r="AF17" s="103">
        <v>0</v>
      </c>
      <c r="AG17" s="104">
        <f t="shared" si="18"/>
        <v>4.3949999999999996</v>
      </c>
      <c r="AH17" s="98">
        <v>0</v>
      </c>
      <c r="AI17" s="103">
        <v>0</v>
      </c>
      <c r="AJ17" s="116">
        <f t="shared" si="19"/>
        <v>4.3949999999999996</v>
      </c>
      <c r="AK17" s="98">
        <v>0</v>
      </c>
      <c r="AL17" s="103">
        <v>0</v>
      </c>
      <c r="AM17" s="104">
        <f t="shared" si="20"/>
        <v>4.3949999999999996</v>
      </c>
      <c r="AN17" s="98">
        <v>0</v>
      </c>
      <c r="AO17" s="103">
        <v>0</v>
      </c>
      <c r="AP17" s="116">
        <f t="shared" si="21"/>
        <v>4.3949999999999996</v>
      </c>
      <c r="AQ17" s="98">
        <v>0</v>
      </c>
      <c r="AR17" s="103">
        <v>0</v>
      </c>
      <c r="AS17" s="104">
        <f t="shared" si="22"/>
        <v>4.3949999999999996</v>
      </c>
      <c r="AT17" s="98">
        <v>0</v>
      </c>
      <c r="AU17" s="103">
        <v>0</v>
      </c>
      <c r="AV17" s="116">
        <f t="shared" si="23"/>
        <v>4.3949999999999996</v>
      </c>
      <c r="AW17" s="98">
        <v>0</v>
      </c>
      <c r="AX17" s="103">
        <v>0</v>
      </c>
      <c r="AY17" s="104">
        <f t="shared" si="24"/>
        <v>4.3949999999999996</v>
      </c>
      <c r="AZ17" s="98">
        <v>0</v>
      </c>
      <c r="BA17" s="103">
        <v>0</v>
      </c>
      <c r="BB17" s="116">
        <f t="shared" si="25"/>
        <v>4.3949999999999996</v>
      </c>
      <c r="BC17" s="98">
        <v>0</v>
      </c>
      <c r="BD17" s="103">
        <v>0</v>
      </c>
      <c r="BE17" s="104">
        <f t="shared" si="26"/>
        <v>4.3949999999999996</v>
      </c>
      <c r="BF17" s="98">
        <v>0</v>
      </c>
      <c r="BG17" s="103">
        <v>0</v>
      </c>
      <c r="BH17" s="116">
        <f t="shared" si="27"/>
        <v>4.3949999999999996</v>
      </c>
      <c r="BI17" s="98">
        <v>0</v>
      </c>
      <c r="BJ17" s="103">
        <v>0</v>
      </c>
      <c r="BK17" s="104">
        <f t="shared" si="28"/>
        <v>4.3949999999999996</v>
      </c>
    </row>
    <row r="18" spans="1:63" x14ac:dyDescent="0.2">
      <c r="A18" s="94">
        <v>36923</v>
      </c>
      <c r="B18" s="95">
        <f>+Listen!C14</f>
        <v>4.16</v>
      </c>
      <c r="C18" s="96"/>
      <c r="D18" s="98">
        <f>+D15+0.085</f>
        <v>0.32</v>
      </c>
      <c r="E18" s="99">
        <v>0</v>
      </c>
      <c r="F18" s="97">
        <f t="shared" si="9"/>
        <v>4.4800000000000004</v>
      </c>
      <c r="G18" s="98">
        <v>0</v>
      </c>
      <c r="H18" s="103">
        <v>0</v>
      </c>
      <c r="I18" s="104">
        <f t="shared" si="10"/>
        <v>4.16</v>
      </c>
      <c r="J18" s="99">
        <v>0</v>
      </c>
      <c r="K18" s="99">
        <v>0</v>
      </c>
      <c r="L18" s="97">
        <f t="shared" si="11"/>
        <v>4.16</v>
      </c>
      <c r="M18" s="98">
        <v>0</v>
      </c>
      <c r="N18" s="103">
        <v>0</v>
      </c>
      <c r="O18" s="104">
        <f t="shared" si="12"/>
        <v>4.16</v>
      </c>
      <c r="P18" s="98">
        <v>0</v>
      </c>
      <c r="Q18" s="103">
        <v>0</v>
      </c>
      <c r="R18" s="116">
        <f t="shared" si="13"/>
        <v>4.16</v>
      </c>
      <c r="S18" s="98">
        <v>0</v>
      </c>
      <c r="T18" s="103">
        <v>0</v>
      </c>
      <c r="U18" s="104">
        <f t="shared" si="14"/>
        <v>4.16</v>
      </c>
      <c r="V18" s="98">
        <v>0</v>
      </c>
      <c r="W18" s="103">
        <v>0</v>
      </c>
      <c r="X18" s="116">
        <f t="shared" si="15"/>
        <v>4.16</v>
      </c>
      <c r="Y18" s="98">
        <v>0</v>
      </c>
      <c r="Z18" s="103">
        <v>0</v>
      </c>
      <c r="AA18" s="104">
        <f t="shared" si="16"/>
        <v>4.16</v>
      </c>
      <c r="AB18" s="98">
        <v>0</v>
      </c>
      <c r="AC18" s="103">
        <v>0</v>
      </c>
      <c r="AD18" s="116">
        <f t="shared" si="17"/>
        <v>4.16</v>
      </c>
      <c r="AE18" s="98">
        <v>0</v>
      </c>
      <c r="AF18" s="103">
        <v>0</v>
      </c>
      <c r="AG18" s="104">
        <f t="shared" si="18"/>
        <v>4.16</v>
      </c>
      <c r="AH18" s="98">
        <v>0</v>
      </c>
      <c r="AI18" s="103">
        <v>0</v>
      </c>
      <c r="AJ18" s="116">
        <f t="shared" si="19"/>
        <v>4.16</v>
      </c>
      <c r="AK18" s="98">
        <v>0</v>
      </c>
      <c r="AL18" s="103">
        <v>0</v>
      </c>
      <c r="AM18" s="104">
        <f t="shared" si="20"/>
        <v>4.16</v>
      </c>
      <c r="AN18" s="98">
        <v>0</v>
      </c>
      <c r="AO18" s="103">
        <v>0</v>
      </c>
      <c r="AP18" s="116">
        <f t="shared" si="21"/>
        <v>4.16</v>
      </c>
      <c r="AQ18" s="98">
        <v>0</v>
      </c>
      <c r="AR18" s="103">
        <v>0</v>
      </c>
      <c r="AS18" s="104">
        <f t="shared" si="22"/>
        <v>4.16</v>
      </c>
      <c r="AT18" s="98">
        <v>0</v>
      </c>
      <c r="AU18" s="103">
        <v>0</v>
      </c>
      <c r="AV18" s="116">
        <f t="shared" si="23"/>
        <v>4.16</v>
      </c>
      <c r="AW18" s="98">
        <v>0</v>
      </c>
      <c r="AX18" s="103">
        <v>0</v>
      </c>
      <c r="AY18" s="104">
        <f t="shared" si="24"/>
        <v>4.16</v>
      </c>
      <c r="AZ18" s="98">
        <v>0</v>
      </c>
      <c r="BA18" s="103">
        <v>0</v>
      </c>
      <c r="BB18" s="116">
        <f t="shared" si="25"/>
        <v>4.16</v>
      </c>
      <c r="BC18" s="98">
        <v>0</v>
      </c>
      <c r="BD18" s="103">
        <v>0</v>
      </c>
      <c r="BE18" s="104">
        <f t="shared" si="26"/>
        <v>4.16</v>
      </c>
      <c r="BF18" s="98">
        <v>0</v>
      </c>
      <c r="BG18" s="103">
        <v>0</v>
      </c>
      <c r="BH18" s="116">
        <f t="shared" si="27"/>
        <v>4.16</v>
      </c>
      <c r="BI18" s="98">
        <v>0</v>
      </c>
      <c r="BJ18" s="103">
        <v>0</v>
      </c>
      <c r="BK18" s="104">
        <f t="shared" si="28"/>
        <v>4.16</v>
      </c>
    </row>
    <row r="19" spans="1:63" x14ac:dyDescent="0.2">
      <c r="A19" s="94">
        <v>36951</v>
      </c>
      <c r="B19" s="95">
        <f>+Listen!C15</f>
        <v>3.98</v>
      </c>
      <c r="C19" s="96"/>
      <c r="D19" s="98">
        <f>+D15+0.08</f>
        <v>0.315</v>
      </c>
      <c r="E19" s="99">
        <v>0</v>
      </c>
      <c r="F19" s="97">
        <f t="shared" si="9"/>
        <v>4.2949999999999999</v>
      </c>
      <c r="G19" s="98">
        <v>0</v>
      </c>
      <c r="H19" s="103">
        <v>0</v>
      </c>
      <c r="I19" s="104">
        <f t="shared" si="10"/>
        <v>3.98</v>
      </c>
      <c r="J19" s="99">
        <v>0</v>
      </c>
      <c r="K19" s="99">
        <v>0</v>
      </c>
      <c r="L19" s="97">
        <f t="shared" si="11"/>
        <v>3.98</v>
      </c>
      <c r="M19" s="98">
        <v>0</v>
      </c>
      <c r="N19" s="103">
        <v>0</v>
      </c>
      <c r="O19" s="104">
        <f t="shared" si="12"/>
        <v>3.98</v>
      </c>
      <c r="P19" s="98">
        <v>0</v>
      </c>
      <c r="Q19" s="103">
        <v>0</v>
      </c>
      <c r="R19" s="116">
        <f t="shared" si="13"/>
        <v>3.98</v>
      </c>
      <c r="S19" s="98">
        <v>0</v>
      </c>
      <c r="T19" s="103">
        <v>0</v>
      </c>
      <c r="U19" s="104">
        <f t="shared" si="14"/>
        <v>3.98</v>
      </c>
      <c r="V19" s="98">
        <v>0</v>
      </c>
      <c r="W19" s="103">
        <v>0</v>
      </c>
      <c r="X19" s="116">
        <f t="shared" si="15"/>
        <v>3.98</v>
      </c>
      <c r="Y19" s="98">
        <v>0</v>
      </c>
      <c r="Z19" s="103">
        <v>0</v>
      </c>
      <c r="AA19" s="104">
        <f t="shared" si="16"/>
        <v>3.98</v>
      </c>
      <c r="AB19" s="98">
        <v>0</v>
      </c>
      <c r="AC19" s="103">
        <v>0</v>
      </c>
      <c r="AD19" s="116">
        <f t="shared" si="17"/>
        <v>3.98</v>
      </c>
      <c r="AE19" s="98">
        <v>0</v>
      </c>
      <c r="AF19" s="103">
        <v>0</v>
      </c>
      <c r="AG19" s="104">
        <f t="shared" si="18"/>
        <v>3.98</v>
      </c>
      <c r="AH19" s="98">
        <v>0</v>
      </c>
      <c r="AI19" s="103">
        <v>0</v>
      </c>
      <c r="AJ19" s="116">
        <f t="shared" si="19"/>
        <v>3.98</v>
      </c>
      <c r="AK19" s="98">
        <v>0</v>
      </c>
      <c r="AL19" s="103">
        <v>0</v>
      </c>
      <c r="AM19" s="104">
        <f t="shared" si="20"/>
        <v>3.98</v>
      </c>
      <c r="AN19" s="98">
        <v>0</v>
      </c>
      <c r="AO19" s="103">
        <v>0</v>
      </c>
      <c r="AP19" s="116">
        <f t="shared" si="21"/>
        <v>3.98</v>
      </c>
      <c r="AQ19" s="98">
        <v>0</v>
      </c>
      <c r="AR19" s="103">
        <v>0</v>
      </c>
      <c r="AS19" s="104">
        <f t="shared" si="22"/>
        <v>3.98</v>
      </c>
      <c r="AT19" s="98">
        <v>0</v>
      </c>
      <c r="AU19" s="103">
        <v>0</v>
      </c>
      <c r="AV19" s="116">
        <f t="shared" si="23"/>
        <v>3.98</v>
      </c>
      <c r="AW19" s="98">
        <v>0</v>
      </c>
      <c r="AX19" s="103">
        <v>0</v>
      </c>
      <c r="AY19" s="104">
        <f t="shared" si="24"/>
        <v>3.98</v>
      </c>
      <c r="AZ19" s="98">
        <v>0</v>
      </c>
      <c r="BA19" s="103">
        <v>0</v>
      </c>
      <c r="BB19" s="116">
        <f t="shared" si="25"/>
        <v>3.98</v>
      </c>
      <c r="BC19" s="98">
        <v>0</v>
      </c>
      <c r="BD19" s="103">
        <v>0</v>
      </c>
      <c r="BE19" s="104">
        <f t="shared" si="26"/>
        <v>3.98</v>
      </c>
      <c r="BF19" s="98">
        <v>0</v>
      </c>
      <c r="BG19" s="103">
        <v>0</v>
      </c>
      <c r="BH19" s="116">
        <f t="shared" si="27"/>
        <v>3.98</v>
      </c>
      <c r="BI19" s="98">
        <v>0</v>
      </c>
      <c r="BJ19" s="103">
        <v>0</v>
      </c>
      <c r="BK19" s="104">
        <f t="shared" si="28"/>
        <v>3.98</v>
      </c>
    </row>
    <row r="20" spans="1:63" x14ac:dyDescent="0.2">
      <c r="A20" s="94">
        <v>36982</v>
      </c>
      <c r="B20" s="95">
        <f>+Listen!C16</f>
        <v>3.75</v>
      </c>
      <c r="C20" s="96"/>
      <c r="D20" s="98">
        <v>0.155</v>
      </c>
      <c r="E20" s="99">
        <v>0</v>
      </c>
      <c r="F20" s="97">
        <f t="shared" si="9"/>
        <v>3.9049999999999998</v>
      </c>
      <c r="G20" s="98">
        <v>0</v>
      </c>
      <c r="H20" s="103">
        <v>0</v>
      </c>
      <c r="I20" s="104">
        <f t="shared" si="10"/>
        <v>3.75</v>
      </c>
      <c r="J20" s="99">
        <v>0</v>
      </c>
      <c r="K20" s="99">
        <v>0</v>
      </c>
      <c r="L20" s="97">
        <f t="shared" si="11"/>
        <v>3.75</v>
      </c>
      <c r="M20" s="98">
        <v>0</v>
      </c>
      <c r="N20" s="103">
        <v>0</v>
      </c>
      <c r="O20" s="104">
        <f t="shared" si="12"/>
        <v>3.75</v>
      </c>
      <c r="P20" s="98">
        <v>0</v>
      </c>
      <c r="Q20" s="103">
        <v>0</v>
      </c>
      <c r="R20" s="116">
        <f t="shared" si="13"/>
        <v>3.75</v>
      </c>
      <c r="S20" s="98">
        <v>0</v>
      </c>
      <c r="T20" s="103">
        <v>0</v>
      </c>
      <c r="U20" s="104">
        <f t="shared" si="14"/>
        <v>3.75</v>
      </c>
      <c r="V20" s="98">
        <v>0</v>
      </c>
      <c r="W20" s="103">
        <v>0</v>
      </c>
      <c r="X20" s="116">
        <f t="shared" si="15"/>
        <v>3.75</v>
      </c>
      <c r="Y20" s="98">
        <v>0</v>
      </c>
      <c r="Z20" s="103">
        <v>0</v>
      </c>
      <c r="AA20" s="104">
        <f t="shared" si="16"/>
        <v>3.75</v>
      </c>
      <c r="AB20" s="98">
        <v>0</v>
      </c>
      <c r="AC20" s="103">
        <v>0</v>
      </c>
      <c r="AD20" s="116">
        <f t="shared" si="17"/>
        <v>3.75</v>
      </c>
      <c r="AE20" s="98">
        <v>0</v>
      </c>
      <c r="AF20" s="103">
        <v>0</v>
      </c>
      <c r="AG20" s="104">
        <f t="shared" si="18"/>
        <v>3.75</v>
      </c>
      <c r="AH20" s="98">
        <v>0</v>
      </c>
      <c r="AI20" s="103">
        <v>0</v>
      </c>
      <c r="AJ20" s="116">
        <f t="shared" si="19"/>
        <v>3.75</v>
      </c>
      <c r="AK20" s="98">
        <v>0</v>
      </c>
      <c r="AL20" s="103">
        <v>0</v>
      </c>
      <c r="AM20" s="104">
        <f t="shared" si="20"/>
        <v>3.75</v>
      </c>
      <c r="AN20" s="98">
        <v>0</v>
      </c>
      <c r="AO20" s="103">
        <v>0</v>
      </c>
      <c r="AP20" s="116">
        <f t="shared" si="21"/>
        <v>3.75</v>
      </c>
      <c r="AQ20" s="98">
        <v>0</v>
      </c>
      <c r="AR20" s="103">
        <v>0</v>
      </c>
      <c r="AS20" s="104">
        <f t="shared" si="22"/>
        <v>3.75</v>
      </c>
      <c r="AT20" s="98">
        <v>0</v>
      </c>
      <c r="AU20" s="103">
        <v>0</v>
      </c>
      <c r="AV20" s="116">
        <f t="shared" si="23"/>
        <v>3.75</v>
      </c>
      <c r="AW20" s="98">
        <v>0</v>
      </c>
      <c r="AX20" s="103">
        <v>0</v>
      </c>
      <c r="AY20" s="104">
        <f t="shared" si="24"/>
        <v>3.75</v>
      </c>
      <c r="AZ20" s="98">
        <v>0</v>
      </c>
      <c r="BA20" s="103">
        <v>0</v>
      </c>
      <c r="BB20" s="116">
        <f t="shared" si="25"/>
        <v>3.75</v>
      </c>
      <c r="BC20" s="98">
        <v>0</v>
      </c>
      <c r="BD20" s="103">
        <v>0</v>
      </c>
      <c r="BE20" s="104">
        <f t="shared" si="26"/>
        <v>3.75</v>
      </c>
      <c r="BF20" s="98">
        <v>0</v>
      </c>
      <c r="BG20" s="103">
        <v>0</v>
      </c>
      <c r="BH20" s="116">
        <f t="shared" si="27"/>
        <v>3.75</v>
      </c>
      <c r="BI20" s="98">
        <v>0</v>
      </c>
      <c r="BJ20" s="103">
        <v>0</v>
      </c>
      <c r="BK20" s="104">
        <f t="shared" si="28"/>
        <v>3.75</v>
      </c>
    </row>
    <row r="21" spans="1:63" x14ac:dyDescent="0.2">
      <c r="A21" s="94">
        <v>37012</v>
      </c>
      <c r="B21" s="95">
        <f>+Listen!C17</f>
        <v>3.71</v>
      </c>
      <c r="C21" s="96"/>
      <c r="D21" s="98">
        <v>0.155</v>
      </c>
      <c r="E21" s="99">
        <v>0</v>
      </c>
      <c r="F21" s="97">
        <f t="shared" si="9"/>
        <v>3.8649999999999998</v>
      </c>
      <c r="G21" s="98">
        <v>0</v>
      </c>
      <c r="H21" s="103">
        <v>0</v>
      </c>
      <c r="I21" s="104">
        <f t="shared" si="10"/>
        <v>3.71</v>
      </c>
      <c r="J21" s="99">
        <v>0</v>
      </c>
      <c r="K21" s="99">
        <v>0</v>
      </c>
      <c r="L21" s="97">
        <f t="shared" si="11"/>
        <v>3.71</v>
      </c>
      <c r="M21" s="98">
        <v>0</v>
      </c>
      <c r="N21" s="103">
        <v>0</v>
      </c>
      <c r="O21" s="104">
        <f t="shared" si="12"/>
        <v>3.71</v>
      </c>
      <c r="P21" s="98">
        <v>0</v>
      </c>
      <c r="Q21" s="103">
        <v>0</v>
      </c>
      <c r="R21" s="116">
        <f t="shared" si="13"/>
        <v>3.71</v>
      </c>
      <c r="S21" s="98">
        <v>0</v>
      </c>
      <c r="T21" s="103">
        <v>0</v>
      </c>
      <c r="U21" s="104">
        <f t="shared" si="14"/>
        <v>3.71</v>
      </c>
      <c r="V21" s="98">
        <v>0</v>
      </c>
      <c r="W21" s="103">
        <v>0</v>
      </c>
      <c r="X21" s="116">
        <f t="shared" si="15"/>
        <v>3.71</v>
      </c>
      <c r="Y21" s="98">
        <v>0</v>
      </c>
      <c r="Z21" s="103">
        <v>0</v>
      </c>
      <c r="AA21" s="104">
        <f t="shared" si="16"/>
        <v>3.71</v>
      </c>
      <c r="AB21" s="98">
        <v>0</v>
      </c>
      <c r="AC21" s="103">
        <v>0</v>
      </c>
      <c r="AD21" s="116">
        <f t="shared" si="17"/>
        <v>3.71</v>
      </c>
      <c r="AE21" s="98">
        <v>0</v>
      </c>
      <c r="AF21" s="103">
        <v>0</v>
      </c>
      <c r="AG21" s="104">
        <f t="shared" si="18"/>
        <v>3.71</v>
      </c>
      <c r="AH21" s="98">
        <v>0</v>
      </c>
      <c r="AI21" s="103">
        <v>0</v>
      </c>
      <c r="AJ21" s="116">
        <f t="shared" si="19"/>
        <v>3.71</v>
      </c>
      <c r="AK21" s="98">
        <v>0</v>
      </c>
      <c r="AL21" s="103">
        <v>0</v>
      </c>
      <c r="AM21" s="104">
        <f t="shared" si="20"/>
        <v>3.71</v>
      </c>
      <c r="AN21" s="98">
        <v>0</v>
      </c>
      <c r="AO21" s="103">
        <v>0</v>
      </c>
      <c r="AP21" s="116">
        <f t="shared" si="21"/>
        <v>3.71</v>
      </c>
      <c r="AQ21" s="98">
        <v>0</v>
      </c>
      <c r="AR21" s="103">
        <v>0</v>
      </c>
      <c r="AS21" s="104">
        <f t="shared" si="22"/>
        <v>3.71</v>
      </c>
      <c r="AT21" s="98">
        <v>0</v>
      </c>
      <c r="AU21" s="103">
        <v>0</v>
      </c>
      <c r="AV21" s="116">
        <f t="shared" si="23"/>
        <v>3.71</v>
      </c>
      <c r="AW21" s="98">
        <v>0</v>
      </c>
      <c r="AX21" s="103">
        <v>0</v>
      </c>
      <c r="AY21" s="104">
        <f t="shared" si="24"/>
        <v>3.71</v>
      </c>
      <c r="AZ21" s="98">
        <v>0</v>
      </c>
      <c r="BA21" s="103">
        <v>0</v>
      </c>
      <c r="BB21" s="116">
        <f t="shared" si="25"/>
        <v>3.71</v>
      </c>
      <c r="BC21" s="98">
        <v>0</v>
      </c>
      <c r="BD21" s="103">
        <v>0</v>
      </c>
      <c r="BE21" s="104">
        <f t="shared" si="26"/>
        <v>3.71</v>
      </c>
      <c r="BF21" s="98">
        <v>0</v>
      </c>
      <c r="BG21" s="103">
        <v>0</v>
      </c>
      <c r="BH21" s="116">
        <f t="shared" si="27"/>
        <v>3.71</v>
      </c>
      <c r="BI21" s="98">
        <v>0</v>
      </c>
      <c r="BJ21" s="103">
        <v>0</v>
      </c>
      <c r="BK21" s="104">
        <f t="shared" si="28"/>
        <v>3.71</v>
      </c>
    </row>
    <row r="22" spans="1:63" x14ac:dyDescent="0.2">
      <c r="A22" s="94">
        <v>37043</v>
      </c>
      <c r="B22" s="95">
        <f>+Listen!C18</f>
        <v>3.72</v>
      </c>
      <c r="C22" s="96"/>
      <c r="D22" s="98">
        <v>0.155</v>
      </c>
      <c r="E22" s="99">
        <v>0</v>
      </c>
      <c r="F22" s="97">
        <f t="shared" si="9"/>
        <v>3.875</v>
      </c>
      <c r="G22" s="98">
        <v>0</v>
      </c>
      <c r="H22" s="103">
        <v>0</v>
      </c>
      <c r="I22" s="104">
        <f t="shared" si="10"/>
        <v>3.72</v>
      </c>
      <c r="J22" s="99">
        <v>0</v>
      </c>
      <c r="K22" s="99">
        <v>0</v>
      </c>
      <c r="L22" s="97">
        <f t="shared" si="11"/>
        <v>3.72</v>
      </c>
      <c r="M22" s="98">
        <v>0</v>
      </c>
      <c r="N22" s="103">
        <v>0</v>
      </c>
      <c r="O22" s="104">
        <f t="shared" si="12"/>
        <v>3.72</v>
      </c>
      <c r="P22" s="98">
        <v>0</v>
      </c>
      <c r="Q22" s="103">
        <v>0</v>
      </c>
      <c r="R22" s="116">
        <f t="shared" si="13"/>
        <v>3.72</v>
      </c>
      <c r="S22" s="98">
        <v>0</v>
      </c>
      <c r="T22" s="103">
        <v>0</v>
      </c>
      <c r="U22" s="104">
        <f t="shared" si="14"/>
        <v>3.72</v>
      </c>
      <c r="V22" s="98">
        <v>0</v>
      </c>
      <c r="W22" s="103">
        <v>0</v>
      </c>
      <c r="X22" s="116">
        <f t="shared" si="15"/>
        <v>3.72</v>
      </c>
      <c r="Y22" s="98">
        <v>0</v>
      </c>
      <c r="Z22" s="103">
        <v>0</v>
      </c>
      <c r="AA22" s="104">
        <f t="shared" si="16"/>
        <v>3.72</v>
      </c>
      <c r="AB22" s="98">
        <v>0</v>
      </c>
      <c r="AC22" s="103">
        <v>0</v>
      </c>
      <c r="AD22" s="116">
        <f t="shared" si="17"/>
        <v>3.72</v>
      </c>
      <c r="AE22" s="98">
        <v>0</v>
      </c>
      <c r="AF22" s="103">
        <v>0</v>
      </c>
      <c r="AG22" s="104">
        <f t="shared" si="18"/>
        <v>3.72</v>
      </c>
      <c r="AH22" s="98">
        <v>0</v>
      </c>
      <c r="AI22" s="103">
        <v>0</v>
      </c>
      <c r="AJ22" s="116">
        <f t="shared" si="19"/>
        <v>3.72</v>
      </c>
      <c r="AK22" s="98">
        <v>0</v>
      </c>
      <c r="AL22" s="103">
        <v>0</v>
      </c>
      <c r="AM22" s="104">
        <f t="shared" si="20"/>
        <v>3.72</v>
      </c>
      <c r="AN22" s="98">
        <v>0</v>
      </c>
      <c r="AO22" s="103">
        <v>0</v>
      </c>
      <c r="AP22" s="116">
        <f t="shared" si="21"/>
        <v>3.72</v>
      </c>
      <c r="AQ22" s="98">
        <v>0</v>
      </c>
      <c r="AR22" s="103">
        <v>0</v>
      </c>
      <c r="AS22" s="104">
        <f t="shared" si="22"/>
        <v>3.72</v>
      </c>
      <c r="AT22" s="98">
        <v>0</v>
      </c>
      <c r="AU22" s="103">
        <v>0</v>
      </c>
      <c r="AV22" s="116">
        <f t="shared" si="23"/>
        <v>3.72</v>
      </c>
      <c r="AW22" s="98">
        <v>0</v>
      </c>
      <c r="AX22" s="103">
        <v>0</v>
      </c>
      <c r="AY22" s="104">
        <f t="shared" si="24"/>
        <v>3.72</v>
      </c>
      <c r="AZ22" s="98">
        <v>0</v>
      </c>
      <c r="BA22" s="103">
        <v>0</v>
      </c>
      <c r="BB22" s="116">
        <f t="shared" si="25"/>
        <v>3.72</v>
      </c>
      <c r="BC22" s="98">
        <v>0</v>
      </c>
      <c r="BD22" s="103">
        <v>0</v>
      </c>
      <c r="BE22" s="104">
        <f t="shared" si="26"/>
        <v>3.72</v>
      </c>
      <c r="BF22" s="98">
        <v>0</v>
      </c>
      <c r="BG22" s="103">
        <v>0</v>
      </c>
      <c r="BH22" s="116">
        <f t="shared" si="27"/>
        <v>3.72</v>
      </c>
      <c r="BI22" s="98">
        <v>0</v>
      </c>
      <c r="BJ22" s="103">
        <v>0</v>
      </c>
      <c r="BK22" s="104">
        <f t="shared" si="28"/>
        <v>3.72</v>
      </c>
    </row>
    <row r="23" spans="1:63" x14ac:dyDescent="0.2">
      <c r="A23" s="94">
        <v>37073</v>
      </c>
      <c r="B23" s="95">
        <f>+Listen!C19</f>
        <v>3.7</v>
      </c>
      <c r="C23" s="96"/>
      <c r="D23" s="98">
        <v>0.155</v>
      </c>
      <c r="E23" s="99">
        <v>0</v>
      </c>
      <c r="F23" s="97">
        <f t="shared" si="9"/>
        <v>3.855</v>
      </c>
      <c r="G23" s="98">
        <v>0</v>
      </c>
      <c r="H23" s="103">
        <v>0</v>
      </c>
      <c r="I23" s="104">
        <f t="shared" si="10"/>
        <v>3.7</v>
      </c>
      <c r="J23" s="99">
        <v>0</v>
      </c>
      <c r="K23" s="99">
        <v>0</v>
      </c>
      <c r="L23" s="97">
        <f t="shared" si="11"/>
        <v>3.7</v>
      </c>
      <c r="M23" s="98">
        <v>0</v>
      </c>
      <c r="N23" s="103">
        <v>0</v>
      </c>
      <c r="O23" s="104">
        <f t="shared" si="12"/>
        <v>3.7</v>
      </c>
      <c r="P23" s="98">
        <v>0</v>
      </c>
      <c r="Q23" s="103">
        <v>0</v>
      </c>
      <c r="R23" s="116">
        <f t="shared" si="13"/>
        <v>3.7</v>
      </c>
      <c r="S23" s="98">
        <v>0</v>
      </c>
      <c r="T23" s="103">
        <v>0</v>
      </c>
      <c r="U23" s="104">
        <f t="shared" si="14"/>
        <v>3.7</v>
      </c>
      <c r="V23" s="98">
        <v>0</v>
      </c>
      <c r="W23" s="103">
        <v>0</v>
      </c>
      <c r="X23" s="116">
        <f t="shared" si="15"/>
        <v>3.7</v>
      </c>
      <c r="Y23" s="98">
        <v>0</v>
      </c>
      <c r="Z23" s="103">
        <v>0</v>
      </c>
      <c r="AA23" s="104">
        <f t="shared" si="16"/>
        <v>3.7</v>
      </c>
      <c r="AB23" s="98">
        <v>0</v>
      </c>
      <c r="AC23" s="103">
        <v>0</v>
      </c>
      <c r="AD23" s="116">
        <f t="shared" si="17"/>
        <v>3.7</v>
      </c>
      <c r="AE23" s="98">
        <v>0</v>
      </c>
      <c r="AF23" s="103">
        <v>0</v>
      </c>
      <c r="AG23" s="104">
        <f t="shared" si="18"/>
        <v>3.7</v>
      </c>
      <c r="AH23" s="98">
        <v>0</v>
      </c>
      <c r="AI23" s="103">
        <v>0</v>
      </c>
      <c r="AJ23" s="116">
        <f t="shared" si="19"/>
        <v>3.7</v>
      </c>
      <c r="AK23" s="98">
        <v>0</v>
      </c>
      <c r="AL23" s="103">
        <v>0</v>
      </c>
      <c r="AM23" s="104">
        <f t="shared" si="20"/>
        <v>3.7</v>
      </c>
      <c r="AN23" s="98">
        <v>0</v>
      </c>
      <c r="AO23" s="103">
        <v>0</v>
      </c>
      <c r="AP23" s="116">
        <f t="shared" si="21"/>
        <v>3.7</v>
      </c>
      <c r="AQ23" s="98">
        <v>0</v>
      </c>
      <c r="AR23" s="103">
        <v>0</v>
      </c>
      <c r="AS23" s="104">
        <f t="shared" si="22"/>
        <v>3.7</v>
      </c>
      <c r="AT23" s="98">
        <v>0</v>
      </c>
      <c r="AU23" s="103">
        <v>0</v>
      </c>
      <c r="AV23" s="116">
        <f t="shared" si="23"/>
        <v>3.7</v>
      </c>
      <c r="AW23" s="98">
        <v>0</v>
      </c>
      <c r="AX23" s="103">
        <v>0</v>
      </c>
      <c r="AY23" s="104">
        <f t="shared" si="24"/>
        <v>3.7</v>
      </c>
      <c r="AZ23" s="98">
        <v>0</v>
      </c>
      <c r="BA23" s="103">
        <v>0</v>
      </c>
      <c r="BB23" s="116">
        <f t="shared" si="25"/>
        <v>3.7</v>
      </c>
      <c r="BC23" s="98">
        <v>0</v>
      </c>
      <c r="BD23" s="103">
        <v>0</v>
      </c>
      <c r="BE23" s="104">
        <f t="shared" si="26"/>
        <v>3.7</v>
      </c>
      <c r="BF23" s="98">
        <v>0</v>
      </c>
      <c r="BG23" s="103">
        <v>0</v>
      </c>
      <c r="BH23" s="116">
        <f t="shared" si="27"/>
        <v>3.7</v>
      </c>
      <c r="BI23" s="98">
        <v>0</v>
      </c>
      <c r="BJ23" s="103">
        <v>0</v>
      </c>
      <c r="BK23" s="104">
        <f t="shared" si="28"/>
        <v>3.7</v>
      </c>
    </row>
    <row r="24" spans="1:63" x14ac:dyDescent="0.2">
      <c r="A24" s="94">
        <v>37104</v>
      </c>
      <c r="B24" s="95">
        <f>+Listen!C20</f>
        <v>3.665</v>
      </c>
      <c r="C24" s="96"/>
      <c r="D24" s="98">
        <v>0.155</v>
      </c>
      <c r="E24" s="99">
        <v>0</v>
      </c>
      <c r="F24" s="97">
        <f t="shared" si="9"/>
        <v>3.82</v>
      </c>
      <c r="G24" s="98">
        <v>0</v>
      </c>
      <c r="H24" s="103">
        <v>0</v>
      </c>
      <c r="I24" s="104">
        <f t="shared" si="10"/>
        <v>3.665</v>
      </c>
      <c r="J24" s="99">
        <v>0</v>
      </c>
      <c r="K24" s="99">
        <v>0</v>
      </c>
      <c r="L24" s="97">
        <f t="shared" si="11"/>
        <v>3.665</v>
      </c>
      <c r="M24" s="98">
        <v>0</v>
      </c>
      <c r="N24" s="103">
        <v>0</v>
      </c>
      <c r="O24" s="104">
        <f t="shared" si="12"/>
        <v>3.665</v>
      </c>
      <c r="P24" s="98">
        <v>0</v>
      </c>
      <c r="Q24" s="103">
        <v>0</v>
      </c>
      <c r="R24" s="116">
        <f t="shared" si="13"/>
        <v>3.665</v>
      </c>
      <c r="S24" s="98">
        <v>0</v>
      </c>
      <c r="T24" s="103">
        <v>0</v>
      </c>
      <c r="U24" s="104">
        <f t="shared" si="14"/>
        <v>3.665</v>
      </c>
      <c r="V24" s="98">
        <v>0</v>
      </c>
      <c r="W24" s="103">
        <v>0</v>
      </c>
      <c r="X24" s="116">
        <f t="shared" si="15"/>
        <v>3.665</v>
      </c>
      <c r="Y24" s="98">
        <v>0</v>
      </c>
      <c r="Z24" s="103">
        <v>0</v>
      </c>
      <c r="AA24" s="104">
        <f t="shared" si="16"/>
        <v>3.665</v>
      </c>
      <c r="AB24" s="98">
        <v>0</v>
      </c>
      <c r="AC24" s="103">
        <v>0</v>
      </c>
      <c r="AD24" s="116">
        <f t="shared" si="17"/>
        <v>3.665</v>
      </c>
      <c r="AE24" s="98">
        <v>0</v>
      </c>
      <c r="AF24" s="103">
        <v>0</v>
      </c>
      <c r="AG24" s="104">
        <f t="shared" si="18"/>
        <v>3.665</v>
      </c>
      <c r="AH24" s="98">
        <v>0</v>
      </c>
      <c r="AI24" s="103">
        <v>0</v>
      </c>
      <c r="AJ24" s="116">
        <f t="shared" si="19"/>
        <v>3.665</v>
      </c>
      <c r="AK24" s="98">
        <v>0</v>
      </c>
      <c r="AL24" s="103">
        <v>0</v>
      </c>
      <c r="AM24" s="104">
        <f t="shared" si="20"/>
        <v>3.665</v>
      </c>
      <c r="AN24" s="98">
        <v>0</v>
      </c>
      <c r="AO24" s="103">
        <v>0</v>
      </c>
      <c r="AP24" s="116">
        <f t="shared" si="21"/>
        <v>3.665</v>
      </c>
      <c r="AQ24" s="98">
        <v>0</v>
      </c>
      <c r="AR24" s="103">
        <v>0</v>
      </c>
      <c r="AS24" s="104">
        <f t="shared" si="22"/>
        <v>3.665</v>
      </c>
      <c r="AT24" s="98">
        <v>0</v>
      </c>
      <c r="AU24" s="103">
        <v>0</v>
      </c>
      <c r="AV24" s="116">
        <f t="shared" si="23"/>
        <v>3.665</v>
      </c>
      <c r="AW24" s="98">
        <v>0</v>
      </c>
      <c r="AX24" s="103">
        <v>0</v>
      </c>
      <c r="AY24" s="104">
        <f t="shared" si="24"/>
        <v>3.665</v>
      </c>
      <c r="AZ24" s="98">
        <v>0</v>
      </c>
      <c r="BA24" s="103">
        <v>0</v>
      </c>
      <c r="BB24" s="116">
        <f t="shared" si="25"/>
        <v>3.665</v>
      </c>
      <c r="BC24" s="98">
        <v>0</v>
      </c>
      <c r="BD24" s="103">
        <v>0</v>
      </c>
      <c r="BE24" s="104">
        <f t="shared" si="26"/>
        <v>3.665</v>
      </c>
      <c r="BF24" s="98">
        <v>0</v>
      </c>
      <c r="BG24" s="103">
        <v>0</v>
      </c>
      <c r="BH24" s="116">
        <f t="shared" si="27"/>
        <v>3.665</v>
      </c>
      <c r="BI24" s="98">
        <v>0</v>
      </c>
      <c r="BJ24" s="103">
        <v>0</v>
      </c>
      <c r="BK24" s="104">
        <f t="shared" si="28"/>
        <v>3.665</v>
      </c>
    </row>
    <row r="25" spans="1:63" x14ac:dyDescent="0.2">
      <c r="A25" s="94">
        <v>37135</v>
      </c>
      <c r="B25" s="95">
        <f>+Listen!C21</f>
        <v>3.63</v>
      </c>
      <c r="C25" s="96"/>
      <c r="D25" s="98">
        <v>0.155</v>
      </c>
      <c r="E25" s="99">
        <v>0</v>
      </c>
      <c r="F25" s="97">
        <f t="shared" si="9"/>
        <v>3.7849999999999997</v>
      </c>
      <c r="G25" s="98">
        <v>0</v>
      </c>
      <c r="H25" s="103">
        <v>0</v>
      </c>
      <c r="I25" s="104">
        <f t="shared" si="10"/>
        <v>3.63</v>
      </c>
      <c r="J25" s="99">
        <v>0</v>
      </c>
      <c r="K25" s="99">
        <v>0</v>
      </c>
      <c r="L25" s="97">
        <f t="shared" si="11"/>
        <v>3.63</v>
      </c>
      <c r="M25" s="98">
        <v>0</v>
      </c>
      <c r="N25" s="103">
        <v>0</v>
      </c>
      <c r="O25" s="104">
        <f t="shared" si="12"/>
        <v>3.63</v>
      </c>
      <c r="P25" s="98">
        <v>0</v>
      </c>
      <c r="Q25" s="103">
        <v>0</v>
      </c>
      <c r="R25" s="116">
        <f t="shared" si="13"/>
        <v>3.63</v>
      </c>
      <c r="S25" s="98">
        <v>0</v>
      </c>
      <c r="T25" s="103">
        <v>0</v>
      </c>
      <c r="U25" s="104">
        <f t="shared" si="14"/>
        <v>3.63</v>
      </c>
      <c r="V25" s="98">
        <v>0</v>
      </c>
      <c r="W25" s="103">
        <v>0</v>
      </c>
      <c r="X25" s="116">
        <f t="shared" si="15"/>
        <v>3.63</v>
      </c>
      <c r="Y25" s="98">
        <v>0</v>
      </c>
      <c r="Z25" s="103">
        <v>0</v>
      </c>
      <c r="AA25" s="104">
        <f t="shared" si="16"/>
        <v>3.63</v>
      </c>
      <c r="AB25" s="98">
        <v>0</v>
      </c>
      <c r="AC25" s="103">
        <v>0</v>
      </c>
      <c r="AD25" s="116">
        <f t="shared" si="17"/>
        <v>3.63</v>
      </c>
      <c r="AE25" s="98">
        <v>0</v>
      </c>
      <c r="AF25" s="103">
        <v>0</v>
      </c>
      <c r="AG25" s="104">
        <f t="shared" si="18"/>
        <v>3.63</v>
      </c>
      <c r="AH25" s="98">
        <v>0</v>
      </c>
      <c r="AI25" s="103">
        <v>0</v>
      </c>
      <c r="AJ25" s="116">
        <f t="shared" si="19"/>
        <v>3.63</v>
      </c>
      <c r="AK25" s="98">
        <v>0</v>
      </c>
      <c r="AL25" s="103">
        <v>0</v>
      </c>
      <c r="AM25" s="104">
        <f t="shared" si="20"/>
        <v>3.63</v>
      </c>
      <c r="AN25" s="98">
        <v>0</v>
      </c>
      <c r="AO25" s="103">
        <v>0</v>
      </c>
      <c r="AP25" s="116">
        <f t="shared" si="21"/>
        <v>3.63</v>
      </c>
      <c r="AQ25" s="98">
        <v>0</v>
      </c>
      <c r="AR25" s="103">
        <v>0</v>
      </c>
      <c r="AS25" s="104">
        <f t="shared" si="22"/>
        <v>3.63</v>
      </c>
      <c r="AT25" s="98">
        <v>0</v>
      </c>
      <c r="AU25" s="103">
        <v>0</v>
      </c>
      <c r="AV25" s="116">
        <f t="shared" si="23"/>
        <v>3.63</v>
      </c>
      <c r="AW25" s="98">
        <v>0</v>
      </c>
      <c r="AX25" s="103">
        <v>0</v>
      </c>
      <c r="AY25" s="104">
        <f t="shared" si="24"/>
        <v>3.63</v>
      </c>
      <c r="AZ25" s="98">
        <v>0</v>
      </c>
      <c r="BA25" s="103">
        <v>0</v>
      </c>
      <c r="BB25" s="116">
        <f t="shared" si="25"/>
        <v>3.63</v>
      </c>
      <c r="BC25" s="98">
        <v>0</v>
      </c>
      <c r="BD25" s="103">
        <v>0</v>
      </c>
      <c r="BE25" s="104">
        <f t="shared" si="26"/>
        <v>3.63</v>
      </c>
      <c r="BF25" s="98">
        <v>0</v>
      </c>
      <c r="BG25" s="103">
        <v>0</v>
      </c>
      <c r="BH25" s="116">
        <f t="shared" si="27"/>
        <v>3.63</v>
      </c>
      <c r="BI25" s="98">
        <v>0</v>
      </c>
      <c r="BJ25" s="103">
        <v>0</v>
      </c>
      <c r="BK25" s="104">
        <f t="shared" si="28"/>
        <v>3.63</v>
      </c>
    </row>
    <row r="26" spans="1:63" x14ac:dyDescent="0.2">
      <c r="A26" s="94">
        <v>37165</v>
      </c>
      <c r="B26" s="95">
        <f>+Listen!C22</f>
        <v>3.62</v>
      </c>
      <c r="C26" s="96"/>
      <c r="D26" s="98">
        <v>0.155</v>
      </c>
      <c r="E26" s="99">
        <v>0</v>
      </c>
      <c r="F26" s="97">
        <f t="shared" si="9"/>
        <v>3.7749999999999999</v>
      </c>
      <c r="G26" s="98">
        <v>0</v>
      </c>
      <c r="H26" s="103">
        <v>0</v>
      </c>
      <c r="I26" s="104">
        <f t="shared" si="10"/>
        <v>3.62</v>
      </c>
      <c r="J26" s="99">
        <v>0</v>
      </c>
      <c r="K26" s="99">
        <v>0</v>
      </c>
      <c r="L26" s="97">
        <f t="shared" si="11"/>
        <v>3.62</v>
      </c>
      <c r="M26" s="98">
        <v>0</v>
      </c>
      <c r="N26" s="103">
        <v>0</v>
      </c>
      <c r="O26" s="104">
        <f t="shared" si="12"/>
        <v>3.62</v>
      </c>
      <c r="P26" s="98">
        <v>0</v>
      </c>
      <c r="Q26" s="103">
        <v>0</v>
      </c>
      <c r="R26" s="116">
        <f t="shared" si="13"/>
        <v>3.62</v>
      </c>
      <c r="S26" s="98">
        <v>0</v>
      </c>
      <c r="T26" s="103">
        <v>0</v>
      </c>
      <c r="U26" s="104">
        <f t="shared" si="14"/>
        <v>3.62</v>
      </c>
      <c r="V26" s="98">
        <v>0</v>
      </c>
      <c r="W26" s="103">
        <v>0</v>
      </c>
      <c r="X26" s="116">
        <f t="shared" si="15"/>
        <v>3.62</v>
      </c>
      <c r="Y26" s="98">
        <v>0</v>
      </c>
      <c r="Z26" s="103">
        <v>0</v>
      </c>
      <c r="AA26" s="104">
        <f t="shared" si="16"/>
        <v>3.62</v>
      </c>
      <c r="AB26" s="98">
        <v>0</v>
      </c>
      <c r="AC26" s="103">
        <v>0</v>
      </c>
      <c r="AD26" s="116">
        <f t="shared" si="17"/>
        <v>3.62</v>
      </c>
      <c r="AE26" s="98">
        <v>0</v>
      </c>
      <c r="AF26" s="103">
        <v>0</v>
      </c>
      <c r="AG26" s="104">
        <f t="shared" si="18"/>
        <v>3.62</v>
      </c>
      <c r="AH26" s="98">
        <v>0</v>
      </c>
      <c r="AI26" s="103">
        <v>0</v>
      </c>
      <c r="AJ26" s="116">
        <f t="shared" si="19"/>
        <v>3.62</v>
      </c>
      <c r="AK26" s="98">
        <v>0</v>
      </c>
      <c r="AL26" s="103">
        <v>0</v>
      </c>
      <c r="AM26" s="104">
        <f t="shared" si="20"/>
        <v>3.62</v>
      </c>
      <c r="AN26" s="98">
        <v>0</v>
      </c>
      <c r="AO26" s="103">
        <v>0</v>
      </c>
      <c r="AP26" s="116">
        <f t="shared" si="21"/>
        <v>3.62</v>
      </c>
      <c r="AQ26" s="98">
        <v>0</v>
      </c>
      <c r="AR26" s="103">
        <v>0</v>
      </c>
      <c r="AS26" s="104">
        <f t="shared" si="22"/>
        <v>3.62</v>
      </c>
      <c r="AT26" s="98">
        <v>0</v>
      </c>
      <c r="AU26" s="103">
        <v>0</v>
      </c>
      <c r="AV26" s="116">
        <f t="shared" si="23"/>
        <v>3.62</v>
      </c>
      <c r="AW26" s="98">
        <v>0</v>
      </c>
      <c r="AX26" s="103">
        <v>0</v>
      </c>
      <c r="AY26" s="104">
        <f t="shared" si="24"/>
        <v>3.62</v>
      </c>
      <c r="AZ26" s="98">
        <v>0</v>
      </c>
      <c r="BA26" s="103">
        <v>0</v>
      </c>
      <c r="BB26" s="116">
        <f t="shared" si="25"/>
        <v>3.62</v>
      </c>
      <c r="BC26" s="98">
        <v>0</v>
      </c>
      <c r="BD26" s="103">
        <v>0</v>
      </c>
      <c r="BE26" s="104">
        <f t="shared" si="26"/>
        <v>3.62</v>
      </c>
      <c r="BF26" s="98">
        <v>0</v>
      </c>
      <c r="BG26" s="103">
        <v>0</v>
      </c>
      <c r="BH26" s="116">
        <f t="shared" si="27"/>
        <v>3.62</v>
      </c>
      <c r="BI26" s="98">
        <v>0</v>
      </c>
      <c r="BJ26" s="103">
        <v>0</v>
      </c>
      <c r="BK26" s="104">
        <f t="shared" si="28"/>
        <v>3.62</v>
      </c>
    </row>
    <row r="27" spans="1:63" x14ac:dyDescent="0.2">
      <c r="A27" s="94">
        <v>37196</v>
      </c>
      <c r="B27" s="95">
        <f>+Listen!C23</f>
        <v>3.72</v>
      </c>
      <c r="C27" s="96"/>
      <c r="D27" s="98">
        <f>D15+0.005</f>
        <v>0.24</v>
      </c>
      <c r="E27" s="99">
        <v>0</v>
      </c>
      <c r="F27" s="97">
        <f t="shared" si="9"/>
        <v>3.96</v>
      </c>
      <c r="G27" s="98">
        <v>0</v>
      </c>
      <c r="H27" s="103">
        <v>0</v>
      </c>
      <c r="I27" s="104">
        <f t="shared" si="10"/>
        <v>3.72</v>
      </c>
      <c r="J27" s="99">
        <v>0</v>
      </c>
      <c r="K27" s="99">
        <v>0</v>
      </c>
      <c r="L27" s="97">
        <f t="shared" si="11"/>
        <v>3.72</v>
      </c>
      <c r="M27" s="98">
        <v>0</v>
      </c>
      <c r="N27" s="103">
        <v>0</v>
      </c>
      <c r="O27" s="104">
        <f t="shared" si="12"/>
        <v>3.72</v>
      </c>
      <c r="P27" s="98">
        <v>0</v>
      </c>
      <c r="Q27" s="103">
        <v>0</v>
      </c>
      <c r="R27" s="116">
        <f t="shared" si="13"/>
        <v>3.72</v>
      </c>
      <c r="S27" s="98">
        <v>0</v>
      </c>
      <c r="T27" s="103">
        <v>0</v>
      </c>
      <c r="U27" s="104">
        <f t="shared" si="14"/>
        <v>3.72</v>
      </c>
      <c r="V27" s="98">
        <v>0</v>
      </c>
      <c r="W27" s="103">
        <v>0</v>
      </c>
      <c r="X27" s="116">
        <f t="shared" si="15"/>
        <v>3.72</v>
      </c>
      <c r="Y27" s="98">
        <v>0</v>
      </c>
      <c r="Z27" s="103">
        <v>0</v>
      </c>
      <c r="AA27" s="104">
        <f t="shared" si="16"/>
        <v>3.72</v>
      </c>
      <c r="AB27" s="98">
        <v>0</v>
      </c>
      <c r="AC27" s="103">
        <v>0</v>
      </c>
      <c r="AD27" s="116">
        <f t="shared" si="17"/>
        <v>3.72</v>
      </c>
      <c r="AE27" s="98">
        <v>0</v>
      </c>
      <c r="AF27" s="103">
        <v>0</v>
      </c>
      <c r="AG27" s="104">
        <f t="shared" si="18"/>
        <v>3.72</v>
      </c>
      <c r="AH27" s="98">
        <v>0</v>
      </c>
      <c r="AI27" s="103">
        <v>0</v>
      </c>
      <c r="AJ27" s="116">
        <f t="shared" si="19"/>
        <v>3.72</v>
      </c>
      <c r="AK27" s="98">
        <v>0</v>
      </c>
      <c r="AL27" s="103">
        <v>0</v>
      </c>
      <c r="AM27" s="104">
        <f t="shared" si="20"/>
        <v>3.72</v>
      </c>
      <c r="AN27" s="98">
        <v>0</v>
      </c>
      <c r="AO27" s="103">
        <v>0</v>
      </c>
      <c r="AP27" s="116">
        <f t="shared" si="21"/>
        <v>3.72</v>
      </c>
      <c r="AQ27" s="98">
        <v>0</v>
      </c>
      <c r="AR27" s="103">
        <v>0</v>
      </c>
      <c r="AS27" s="104">
        <f t="shared" si="22"/>
        <v>3.72</v>
      </c>
      <c r="AT27" s="98">
        <v>0</v>
      </c>
      <c r="AU27" s="103">
        <v>0</v>
      </c>
      <c r="AV27" s="116">
        <f t="shared" si="23"/>
        <v>3.72</v>
      </c>
      <c r="AW27" s="98">
        <v>0</v>
      </c>
      <c r="AX27" s="103">
        <v>0</v>
      </c>
      <c r="AY27" s="104">
        <f t="shared" si="24"/>
        <v>3.72</v>
      </c>
      <c r="AZ27" s="98">
        <v>0</v>
      </c>
      <c r="BA27" s="103">
        <v>0</v>
      </c>
      <c r="BB27" s="116">
        <f t="shared" si="25"/>
        <v>3.72</v>
      </c>
      <c r="BC27" s="98">
        <v>0</v>
      </c>
      <c r="BD27" s="103">
        <v>0</v>
      </c>
      <c r="BE27" s="104">
        <f t="shared" si="26"/>
        <v>3.72</v>
      </c>
      <c r="BF27" s="98">
        <v>0</v>
      </c>
      <c r="BG27" s="103">
        <v>0</v>
      </c>
      <c r="BH27" s="116">
        <f t="shared" si="27"/>
        <v>3.72</v>
      </c>
      <c r="BI27" s="98">
        <v>0</v>
      </c>
      <c r="BJ27" s="103">
        <v>0</v>
      </c>
      <c r="BK27" s="104">
        <f t="shared" si="28"/>
        <v>3.72</v>
      </c>
    </row>
    <row r="28" spans="1:63" x14ac:dyDescent="0.2">
      <c r="A28" s="94">
        <v>37226</v>
      </c>
      <c r="B28" s="95">
        <f>+Listen!C24</f>
        <v>3.855</v>
      </c>
      <c r="C28" s="96"/>
      <c r="D28" s="98">
        <f>D16+0.005</f>
        <v>0.24</v>
      </c>
      <c r="E28" s="99">
        <v>0</v>
      </c>
      <c r="F28" s="97">
        <f t="shared" si="9"/>
        <v>4.0949999999999998</v>
      </c>
      <c r="G28" s="98">
        <v>0</v>
      </c>
      <c r="H28" s="103">
        <v>0</v>
      </c>
      <c r="I28" s="104">
        <f t="shared" si="10"/>
        <v>3.855</v>
      </c>
      <c r="J28" s="99">
        <v>0</v>
      </c>
      <c r="K28" s="99">
        <v>0</v>
      </c>
      <c r="L28" s="97">
        <f t="shared" si="11"/>
        <v>3.855</v>
      </c>
      <c r="M28" s="98">
        <v>0</v>
      </c>
      <c r="N28" s="103">
        <v>0</v>
      </c>
      <c r="O28" s="104">
        <f t="shared" si="12"/>
        <v>3.855</v>
      </c>
      <c r="P28" s="98">
        <v>0</v>
      </c>
      <c r="Q28" s="103">
        <v>0</v>
      </c>
      <c r="R28" s="116">
        <f t="shared" si="13"/>
        <v>3.855</v>
      </c>
      <c r="S28" s="98">
        <v>0</v>
      </c>
      <c r="T28" s="103">
        <v>0</v>
      </c>
      <c r="U28" s="104">
        <f t="shared" si="14"/>
        <v>3.855</v>
      </c>
      <c r="V28" s="98">
        <v>0</v>
      </c>
      <c r="W28" s="103">
        <v>0</v>
      </c>
      <c r="X28" s="116">
        <f t="shared" si="15"/>
        <v>3.855</v>
      </c>
      <c r="Y28" s="98">
        <v>0</v>
      </c>
      <c r="Z28" s="103">
        <v>0</v>
      </c>
      <c r="AA28" s="104">
        <f t="shared" si="16"/>
        <v>3.855</v>
      </c>
      <c r="AB28" s="98">
        <v>0</v>
      </c>
      <c r="AC28" s="103">
        <v>0</v>
      </c>
      <c r="AD28" s="116">
        <f t="shared" si="17"/>
        <v>3.855</v>
      </c>
      <c r="AE28" s="98">
        <v>0</v>
      </c>
      <c r="AF28" s="103">
        <v>0</v>
      </c>
      <c r="AG28" s="104">
        <f t="shared" si="18"/>
        <v>3.855</v>
      </c>
      <c r="AH28" s="98">
        <v>0</v>
      </c>
      <c r="AI28" s="103">
        <v>0</v>
      </c>
      <c r="AJ28" s="116">
        <f t="shared" si="19"/>
        <v>3.855</v>
      </c>
      <c r="AK28" s="98">
        <v>0</v>
      </c>
      <c r="AL28" s="103">
        <v>0</v>
      </c>
      <c r="AM28" s="104">
        <f t="shared" si="20"/>
        <v>3.855</v>
      </c>
      <c r="AN28" s="98">
        <v>0</v>
      </c>
      <c r="AO28" s="103">
        <v>0</v>
      </c>
      <c r="AP28" s="116">
        <f t="shared" si="21"/>
        <v>3.855</v>
      </c>
      <c r="AQ28" s="98">
        <v>0</v>
      </c>
      <c r="AR28" s="103">
        <v>0</v>
      </c>
      <c r="AS28" s="104">
        <f t="shared" si="22"/>
        <v>3.855</v>
      </c>
      <c r="AT28" s="98">
        <v>0</v>
      </c>
      <c r="AU28" s="103">
        <v>0</v>
      </c>
      <c r="AV28" s="116">
        <f t="shared" si="23"/>
        <v>3.855</v>
      </c>
      <c r="AW28" s="98">
        <v>0</v>
      </c>
      <c r="AX28" s="103">
        <v>0</v>
      </c>
      <c r="AY28" s="104">
        <f t="shared" si="24"/>
        <v>3.855</v>
      </c>
      <c r="AZ28" s="98">
        <v>0</v>
      </c>
      <c r="BA28" s="103">
        <v>0</v>
      </c>
      <c r="BB28" s="116">
        <f t="shared" si="25"/>
        <v>3.855</v>
      </c>
      <c r="BC28" s="98">
        <v>0</v>
      </c>
      <c r="BD28" s="103">
        <v>0</v>
      </c>
      <c r="BE28" s="104">
        <f t="shared" si="26"/>
        <v>3.855</v>
      </c>
      <c r="BF28" s="98">
        <v>0</v>
      </c>
      <c r="BG28" s="103">
        <v>0</v>
      </c>
      <c r="BH28" s="116">
        <f t="shared" si="27"/>
        <v>3.855</v>
      </c>
      <c r="BI28" s="98">
        <v>0</v>
      </c>
      <c r="BJ28" s="103">
        <v>0</v>
      </c>
      <c r="BK28" s="104">
        <f t="shared" si="28"/>
        <v>3.855</v>
      </c>
    </row>
    <row r="29" spans="1:63" x14ac:dyDescent="0.2">
      <c r="A29" s="94">
        <v>37257</v>
      </c>
      <c r="B29" s="95">
        <f>+Listen!C25</f>
        <v>3.8149999999999999</v>
      </c>
      <c r="C29" s="96"/>
      <c r="D29" s="98">
        <f>D17+0.005</f>
        <v>0.26500000000000001</v>
      </c>
      <c r="E29" s="99">
        <v>0</v>
      </c>
      <c r="F29" s="97">
        <f t="shared" si="9"/>
        <v>4.08</v>
      </c>
      <c r="G29" s="98">
        <v>0</v>
      </c>
      <c r="H29" s="103">
        <v>0</v>
      </c>
      <c r="I29" s="104">
        <f t="shared" si="10"/>
        <v>3.8149999999999999</v>
      </c>
      <c r="J29" s="99">
        <v>0</v>
      </c>
      <c r="K29" s="99">
        <v>0</v>
      </c>
      <c r="L29" s="97">
        <f t="shared" si="11"/>
        <v>3.8149999999999999</v>
      </c>
      <c r="M29" s="98">
        <v>0</v>
      </c>
      <c r="N29" s="103">
        <v>0</v>
      </c>
      <c r="O29" s="104">
        <f t="shared" si="12"/>
        <v>3.8149999999999999</v>
      </c>
      <c r="P29" s="98">
        <v>0</v>
      </c>
      <c r="Q29" s="103">
        <v>0</v>
      </c>
      <c r="R29" s="116">
        <f t="shared" si="13"/>
        <v>3.8149999999999999</v>
      </c>
      <c r="S29" s="98">
        <v>0</v>
      </c>
      <c r="T29" s="103">
        <v>0</v>
      </c>
      <c r="U29" s="104">
        <f t="shared" si="14"/>
        <v>3.8149999999999999</v>
      </c>
      <c r="V29" s="98">
        <v>0</v>
      </c>
      <c r="W29" s="103">
        <v>0</v>
      </c>
      <c r="X29" s="116">
        <f t="shared" si="15"/>
        <v>3.8149999999999999</v>
      </c>
      <c r="Y29" s="98">
        <v>0</v>
      </c>
      <c r="Z29" s="103">
        <v>0</v>
      </c>
      <c r="AA29" s="104">
        <f t="shared" si="16"/>
        <v>3.8149999999999999</v>
      </c>
      <c r="AB29" s="98">
        <v>0</v>
      </c>
      <c r="AC29" s="103">
        <v>0</v>
      </c>
      <c r="AD29" s="116">
        <f t="shared" si="17"/>
        <v>3.8149999999999999</v>
      </c>
      <c r="AE29" s="98">
        <v>0</v>
      </c>
      <c r="AF29" s="103">
        <v>0</v>
      </c>
      <c r="AG29" s="104">
        <f t="shared" si="18"/>
        <v>3.8149999999999999</v>
      </c>
      <c r="AH29" s="98">
        <v>0</v>
      </c>
      <c r="AI29" s="103">
        <v>0</v>
      </c>
      <c r="AJ29" s="116">
        <f t="shared" si="19"/>
        <v>3.8149999999999999</v>
      </c>
      <c r="AK29" s="98">
        <v>0</v>
      </c>
      <c r="AL29" s="103">
        <v>0</v>
      </c>
      <c r="AM29" s="104">
        <f t="shared" si="20"/>
        <v>3.8149999999999999</v>
      </c>
      <c r="AN29" s="98">
        <v>0</v>
      </c>
      <c r="AO29" s="103">
        <v>0</v>
      </c>
      <c r="AP29" s="116">
        <f t="shared" si="21"/>
        <v>3.8149999999999999</v>
      </c>
      <c r="AQ29" s="98">
        <v>0</v>
      </c>
      <c r="AR29" s="103">
        <v>0</v>
      </c>
      <c r="AS29" s="104">
        <f t="shared" si="22"/>
        <v>3.8149999999999999</v>
      </c>
      <c r="AT29" s="98">
        <v>0</v>
      </c>
      <c r="AU29" s="103">
        <v>0</v>
      </c>
      <c r="AV29" s="116">
        <f t="shared" si="23"/>
        <v>3.8149999999999999</v>
      </c>
      <c r="AW29" s="98">
        <v>0</v>
      </c>
      <c r="AX29" s="103">
        <v>0</v>
      </c>
      <c r="AY29" s="104">
        <f t="shared" si="24"/>
        <v>3.8149999999999999</v>
      </c>
      <c r="AZ29" s="98">
        <v>0</v>
      </c>
      <c r="BA29" s="103">
        <v>0</v>
      </c>
      <c r="BB29" s="116">
        <f t="shared" si="25"/>
        <v>3.8149999999999999</v>
      </c>
      <c r="BC29" s="98">
        <v>0</v>
      </c>
      <c r="BD29" s="103">
        <v>0</v>
      </c>
      <c r="BE29" s="104">
        <f t="shared" si="26"/>
        <v>3.8149999999999999</v>
      </c>
      <c r="BF29" s="98">
        <v>0</v>
      </c>
      <c r="BG29" s="103">
        <v>0</v>
      </c>
      <c r="BH29" s="116">
        <f t="shared" si="27"/>
        <v>3.8149999999999999</v>
      </c>
      <c r="BI29" s="98">
        <v>0</v>
      </c>
      <c r="BJ29" s="103">
        <v>0</v>
      </c>
      <c r="BK29" s="104">
        <f t="shared" si="28"/>
        <v>3.8149999999999999</v>
      </c>
    </row>
    <row r="30" spans="1:63" x14ac:dyDescent="0.2">
      <c r="A30" s="94">
        <v>37288</v>
      </c>
      <c r="B30" s="95">
        <f>+Listen!C26</f>
        <v>3.66</v>
      </c>
      <c r="C30" s="96"/>
      <c r="D30" s="98">
        <f>D18+0.005</f>
        <v>0.32500000000000001</v>
      </c>
      <c r="E30" s="99">
        <v>0</v>
      </c>
      <c r="F30" s="97">
        <f t="shared" si="9"/>
        <v>3.9850000000000003</v>
      </c>
      <c r="G30" s="98">
        <v>0</v>
      </c>
      <c r="H30" s="103">
        <v>0</v>
      </c>
      <c r="I30" s="104">
        <f t="shared" si="10"/>
        <v>3.66</v>
      </c>
      <c r="J30" s="99">
        <v>0</v>
      </c>
      <c r="K30" s="99">
        <v>0</v>
      </c>
      <c r="L30" s="97">
        <f t="shared" si="11"/>
        <v>3.66</v>
      </c>
      <c r="M30" s="98">
        <v>0</v>
      </c>
      <c r="N30" s="103">
        <v>0</v>
      </c>
      <c r="O30" s="104">
        <f t="shared" si="12"/>
        <v>3.66</v>
      </c>
      <c r="P30" s="98">
        <v>0</v>
      </c>
      <c r="Q30" s="103">
        <v>0</v>
      </c>
      <c r="R30" s="116">
        <f t="shared" si="13"/>
        <v>3.66</v>
      </c>
      <c r="S30" s="98">
        <v>0</v>
      </c>
      <c r="T30" s="103">
        <v>0</v>
      </c>
      <c r="U30" s="104">
        <f t="shared" si="14"/>
        <v>3.66</v>
      </c>
      <c r="V30" s="98">
        <v>0</v>
      </c>
      <c r="W30" s="103">
        <v>0</v>
      </c>
      <c r="X30" s="116">
        <f t="shared" si="15"/>
        <v>3.66</v>
      </c>
      <c r="Y30" s="98">
        <v>0</v>
      </c>
      <c r="Z30" s="103">
        <v>0</v>
      </c>
      <c r="AA30" s="104">
        <f t="shared" si="16"/>
        <v>3.66</v>
      </c>
      <c r="AB30" s="98">
        <v>0</v>
      </c>
      <c r="AC30" s="103">
        <v>0</v>
      </c>
      <c r="AD30" s="116">
        <f t="shared" si="17"/>
        <v>3.66</v>
      </c>
      <c r="AE30" s="98">
        <v>0</v>
      </c>
      <c r="AF30" s="103">
        <v>0</v>
      </c>
      <c r="AG30" s="104">
        <f t="shared" si="18"/>
        <v>3.66</v>
      </c>
      <c r="AH30" s="98">
        <v>0</v>
      </c>
      <c r="AI30" s="103">
        <v>0</v>
      </c>
      <c r="AJ30" s="116">
        <f t="shared" si="19"/>
        <v>3.66</v>
      </c>
      <c r="AK30" s="98">
        <v>0</v>
      </c>
      <c r="AL30" s="103">
        <v>0</v>
      </c>
      <c r="AM30" s="104">
        <f t="shared" si="20"/>
        <v>3.66</v>
      </c>
      <c r="AN30" s="98">
        <v>0</v>
      </c>
      <c r="AO30" s="103">
        <v>0</v>
      </c>
      <c r="AP30" s="116">
        <f t="shared" si="21"/>
        <v>3.66</v>
      </c>
      <c r="AQ30" s="98">
        <v>0</v>
      </c>
      <c r="AR30" s="103">
        <v>0</v>
      </c>
      <c r="AS30" s="104">
        <f t="shared" si="22"/>
        <v>3.66</v>
      </c>
      <c r="AT30" s="98">
        <v>0</v>
      </c>
      <c r="AU30" s="103">
        <v>0</v>
      </c>
      <c r="AV30" s="116">
        <f t="shared" si="23"/>
        <v>3.66</v>
      </c>
      <c r="AW30" s="98">
        <v>0</v>
      </c>
      <c r="AX30" s="103">
        <v>0</v>
      </c>
      <c r="AY30" s="104">
        <f t="shared" si="24"/>
        <v>3.66</v>
      </c>
      <c r="AZ30" s="98">
        <v>0</v>
      </c>
      <c r="BA30" s="103">
        <v>0</v>
      </c>
      <c r="BB30" s="116">
        <f t="shared" si="25"/>
        <v>3.66</v>
      </c>
      <c r="BC30" s="98">
        <v>0</v>
      </c>
      <c r="BD30" s="103">
        <v>0</v>
      </c>
      <c r="BE30" s="104">
        <f t="shared" si="26"/>
        <v>3.66</v>
      </c>
      <c r="BF30" s="98">
        <v>0</v>
      </c>
      <c r="BG30" s="103">
        <v>0</v>
      </c>
      <c r="BH30" s="116">
        <f t="shared" si="27"/>
        <v>3.66</v>
      </c>
      <c r="BI30" s="98">
        <v>0</v>
      </c>
      <c r="BJ30" s="103">
        <v>0</v>
      </c>
      <c r="BK30" s="104">
        <f t="shared" si="28"/>
        <v>3.66</v>
      </c>
    </row>
    <row r="31" spans="1:63" x14ac:dyDescent="0.2">
      <c r="A31" s="94">
        <v>37316</v>
      </c>
      <c r="B31" s="95">
        <f>+Listen!C27</f>
        <v>3.5249999999999999</v>
      </c>
      <c r="C31" s="96"/>
      <c r="D31" s="98">
        <f>D19+0.005</f>
        <v>0.32</v>
      </c>
      <c r="E31" s="99">
        <v>0</v>
      </c>
      <c r="F31" s="97">
        <f t="shared" si="9"/>
        <v>3.8449999999999998</v>
      </c>
      <c r="G31" s="98">
        <v>0</v>
      </c>
      <c r="H31" s="103">
        <v>0</v>
      </c>
      <c r="I31" s="104">
        <f t="shared" si="10"/>
        <v>3.5249999999999999</v>
      </c>
      <c r="J31" s="99">
        <v>0</v>
      </c>
      <c r="K31" s="99">
        <v>0</v>
      </c>
      <c r="L31" s="97">
        <f t="shared" si="11"/>
        <v>3.5249999999999999</v>
      </c>
      <c r="M31" s="98">
        <v>0</v>
      </c>
      <c r="N31" s="103">
        <v>0</v>
      </c>
      <c r="O31" s="104">
        <f t="shared" si="12"/>
        <v>3.5249999999999999</v>
      </c>
      <c r="P31" s="98">
        <v>0</v>
      </c>
      <c r="Q31" s="103">
        <v>0</v>
      </c>
      <c r="R31" s="116">
        <f t="shared" si="13"/>
        <v>3.5249999999999999</v>
      </c>
      <c r="S31" s="98">
        <v>0</v>
      </c>
      <c r="T31" s="103">
        <v>0</v>
      </c>
      <c r="U31" s="104">
        <f t="shared" si="14"/>
        <v>3.5249999999999999</v>
      </c>
      <c r="V31" s="98">
        <v>0</v>
      </c>
      <c r="W31" s="103">
        <v>0</v>
      </c>
      <c r="X31" s="116">
        <f t="shared" si="15"/>
        <v>3.5249999999999999</v>
      </c>
      <c r="Y31" s="98">
        <v>0</v>
      </c>
      <c r="Z31" s="103">
        <v>0</v>
      </c>
      <c r="AA31" s="104">
        <f t="shared" si="16"/>
        <v>3.5249999999999999</v>
      </c>
      <c r="AB31" s="98">
        <v>0</v>
      </c>
      <c r="AC31" s="103">
        <v>0</v>
      </c>
      <c r="AD31" s="116">
        <f t="shared" si="17"/>
        <v>3.5249999999999999</v>
      </c>
      <c r="AE31" s="98">
        <v>0</v>
      </c>
      <c r="AF31" s="103">
        <v>0</v>
      </c>
      <c r="AG31" s="104">
        <f t="shared" si="18"/>
        <v>3.5249999999999999</v>
      </c>
      <c r="AH31" s="98">
        <v>0</v>
      </c>
      <c r="AI31" s="103">
        <v>0</v>
      </c>
      <c r="AJ31" s="116">
        <f t="shared" si="19"/>
        <v>3.5249999999999999</v>
      </c>
      <c r="AK31" s="98">
        <v>0</v>
      </c>
      <c r="AL31" s="103">
        <v>0</v>
      </c>
      <c r="AM31" s="104">
        <f t="shared" si="20"/>
        <v>3.5249999999999999</v>
      </c>
      <c r="AN31" s="98">
        <v>0</v>
      </c>
      <c r="AO31" s="103">
        <v>0</v>
      </c>
      <c r="AP31" s="116">
        <f t="shared" si="21"/>
        <v>3.5249999999999999</v>
      </c>
      <c r="AQ31" s="98">
        <v>0</v>
      </c>
      <c r="AR31" s="103">
        <v>0</v>
      </c>
      <c r="AS31" s="104">
        <f t="shared" si="22"/>
        <v>3.5249999999999999</v>
      </c>
      <c r="AT31" s="98">
        <v>0</v>
      </c>
      <c r="AU31" s="103">
        <v>0</v>
      </c>
      <c r="AV31" s="116">
        <f t="shared" si="23"/>
        <v>3.5249999999999999</v>
      </c>
      <c r="AW31" s="98">
        <v>0</v>
      </c>
      <c r="AX31" s="103">
        <v>0</v>
      </c>
      <c r="AY31" s="104">
        <f t="shared" si="24"/>
        <v>3.5249999999999999</v>
      </c>
      <c r="AZ31" s="98">
        <v>0</v>
      </c>
      <c r="BA31" s="103">
        <v>0</v>
      </c>
      <c r="BB31" s="116">
        <f t="shared" si="25"/>
        <v>3.5249999999999999</v>
      </c>
      <c r="BC31" s="98">
        <v>0</v>
      </c>
      <c r="BD31" s="103">
        <v>0</v>
      </c>
      <c r="BE31" s="104">
        <f t="shared" si="26"/>
        <v>3.5249999999999999</v>
      </c>
      <c r="BF31" s="98">
        <v>0</v>
      </c>
      <c r="BG31" s="103">
        <v>0</v>
      </c>
      <c r="BH31" s="116">
        <f t="shared" si="27"/>
        <v>3.5249999999999999</v>
      </c>
      <c r="BI31" s="98">
        <v>0</v>
      </c>
      <c r="BJ31" s="103">
        <v>0</v>
      </c>
      <c r="BK31" s="104">
        <f t="shared" si="28"/>
        <v>3.5249999999999999</v>
      </c>
    </row>
    <row r="32" spans="1:63" x14ac:dyDescent="0.2">
      <c r="A32" s="94">
        <v>37347</v>
      </c>
      <c r="B32" s="95">
        <f>+Listen!C28</f>
        <v>3.39</v>
      </c>
      <c r="C32" s="96"/>
      <c r="D32" s="98">
        <f>D20-0.01</f>
        <v>0.14499999999999999</v>
      </c>
      <c r="E32" s="99">
        <v>0</v>
      </c>
      <c r="F32" s="97">
        <f t="shared" si="9"/>
        <v>3.5350000000000001</v>
      </c>
      <c r="G32" s="98">
        <v>0</v>
      </c>
      <c r="H32" s="103">
        <v>0</v>
      </c>
      <c r="I32" s="104">
        <f t="shared" si="10"/>
        <v>3.39</v>
      </c>
      <c r="J32" s="99">
        <v>0</v>
      </c>
      <c r="K32" s="99">
        <v>0</v>
      </c>
      <c r="L32" s="97">
        <f t="shared" si="11"/>
        <v>3.39</v>
      </c>
      <c r="M32" s="98">
        <v>0</v>
      </c>
      <c r="N32" s="103">
        <v>0</v>
      </c>
      <c r="O32" s="104">
        <f t="shared" si="12"/>
        <v>3.39</v>
      </c>
      <c r="P32" s="98">
        <v>0</v>
      </c>
      <c r="Q32" s="103">
        <v>0</v>
      </c>
      <c r="R32" s="116">
        <f t="shared" si="13"/>
        <v>3.39</v>
      </c>
      <c r="S32" s="98">
        <v>0</v>
      </c>
      <c r="T32" s="103">
        <v>0</v>
      </c>
      <c r="U32" s="104">
        <f t="shared" si="14"/>
        <v>3.39</v>
      </c>
      <c r="V32" s="98">
        <v>0</v>
      </c>
      <c r="W32" s="103">
        <v>0</v>
      </c>
      <c r="X32" s="116">
        <f t="shared" si="15"/>
        <v>3.39</v>
      </c>
      <c r="Y32" s="98">
        <v>0</v>
      </c>
      <c r="Z32" s="103">
        <v>0</v>
      </c>
      <c r="AA32" s="104">
        <f t="shared" si="16"/>
        <v>3.39</v>
      </c>
      <c r="AB32" s="98">
        <v>0</v>
      </c>
      <c r="AC32" s="103">
        <v>0</v>
      </c>
      <c r="AD32" s="116">
        <f t="shared" si="17"/>
        <v>3.39</v>
      </c>
      <c r="AE32" s="98">
        <v>0</v>
      </c>
      <c r="AF32" s="103">
        <v>0</v>
      </c>
      <c r="AG32" s="104">
        <f t="shared" si="18"/>
        <v>3.39</v>
      </c>
      <c r="AH32" s="98">
        <v>0</v>
      </c>
      <c r="AI32" s="103">
        <v>0</v>
      </c>
      <c r="AJ32" s="116">
        <f t="shared" si="19"/>
        <v>3.39</v>
      </c>
      <c r="AK32" s="98">
        <v>0</v>
      </c>
      <c r="AL32" s="103">
        <v>0</v>
      </c>
      <c r="AM32" s="104">
        <f t="shared" si="20"/>
        <v>3.39</v>
      </c>
      <c r="AN32" s="98">
        <v>0</v>
      </c>
      <c r="AO32" s="103">
        <v>0</v>
      </c>
      <c r="AP32" s="116">
        <f t="shared" si="21"/>
        <v>3.39</v>
      </c>
      <c r="AQ32" s="98">
        <v>0</v>
      </c>
      <c r="AR32" s="103">
        <v>0</v>
      </c>
      <c r="AS32" s="104">
        <f t="shared" si="22"/>
        <v>3.39</v>
      </c>
      <c r="AT32" s="98">
        <v>0</v>
      </c>
      <c r="AU32" s="103">
        <v>0</v>
      </c>
      <c r="AV32" s="116">
        <f t="shared" si="23"/>
        <v>3.39</v>
      </c>
      <c r="AW32" s="98">
        <v>0</v>
      </c>
      <c r="AX32" s="103">
        <v>0</v>
      </c>
      <c r="AY32" s="104">
        <f t="shared" si="24"/>
        <v>3.39</v>
      </c>
      <c r="AZ32" s="98">
        <v>0</v>
      </c>
      <c r="BA32" s="103">
        <v>0</v>
      </c>
      <c r="BB32" s="116">
        <f t="shared" si="25"/>
        <v>3.39</v>
      </c>
      <c r="BC32" s="98">
        <v>0</v>
      </c>
      <c r="BD32" s="103">
        <v>0</v>
      </c>
      <c r="BE32" s="104">
        <f t="shared" si="26"/>
        <v>3.39</v>
      </c>
      <c r="BF32" s="98">
        <v>0</v>
      </c>
      <c r="BG32" s="103">
        <v>0</v>
      </c>
      <c r="BH32" s="116">
        <f t="shared" si="27"/>
        <v>3.39</v>
      </c>
      <c r="BI32" s="98">
        <v>0</v>
      </c>
      <c r="BJ32" s="103">
        <v>0</v>
      </c>
      <c r="BK32" s="104">
        <f t="shared" si="28"/>
        <v>3.39</v>
      </c>
    </row>
    <row r="33" spans="1:63" x14ac:dyDescent="0.2">
      <c r="A33" s="94">
        <v>37377</v>
      </c>
      <c r="B33" s="95">
        <f>+Listen!C29</f>
        <v>3.37</v>
      </c>
      <c r="C33" s="114"/>
      <c r="D33" s="98">
        <f t="shared" ref="D33:D38" si="29">D21-0.01</f>
        <v>0.14499999999999999</v>
      </c>
      <c r="E33" s="99">
        <v>0</v>
      </c>
      <c r="F33" s="97">
        <f t="shared" si="9"/>
        <v>3.5150000000000001</v>
      </c>
      <c r="G33" s="98">
        <v>0</v>
      </c>
      <c r="H33" s="103">
        <v>0</v>
      </c>
      <c r="I33" s="104">
        <f t="shared" si="10"/>
        <v>3.37</v>
      </c>
      <c r="J33" s="99">
        <v>0</v>
      </c>
      <c r="K33" s="99">
        <v>0</v>
      </c>
      <c r="L33" s="97">
        <f t="shared" si="11"/>
        <v>3.37</v>
      </c>
      <c r="M33" s="98">
        <v>0</v>
      </c>
      <c r="N33" s="103">
        <v>0</v>
      </c>
      <c r="O33" s="104">
        <f t="shared" si="12"/>
        <v>3.37</v>
      </c>
      <c r="P33" s="98">
        <v>0</v>
      </c>
      <c r="Q33" s="103">
        <v>0</v>
      </c>
      <c r="R33" s="116">
        <f t="shared" si="13"/>
        <v>3.37</v>
      </c>
      <c r="S33" s="98">
        <v>0</v>
      </c>
      <c r="T33" s="103">
        <v>0</v>
      </c>
      <c r="U33" s="104">
        <f t="shared" si="14"/>
        <v>3.37</v>
      </c>
      <c r="V33" s="98">
        <v>0</v>
      </c>
      <c r="W33" s="103">
        <v>0</v>
      </c>
      <c r="X33" s="116">
        <f t="shared" si="15"/>
        <v>3.37</v>
      </c>
      <c r="Y33" s="98">
        <v>0</v>
      </c>
      <c r="Z33" s="103">
        <v>0</v>
      </c>
      <c r="AA33" s="104">
        <f t="shared" si="16"/>
        <v>3.37</v>
      </c>
      <c r="AB33" s="98">
        <v>0</v>
      </c>
      <c r="AC33" s="103">
        <v>0</v>
      </c>
      <c r="AD33" s="116">
        <f t="shared" si="17"/>
        <v>3.37</v>
      </c>
      <c r="AE33" s="98">
        <v>0</v>
      </c>
      <c r="AF33" s="103">
        <v>0</v>
      </c>
      <c r="AG33" s="104">
        <f t="shared" si="18"/>
        <v>3.37</v>
      </c>
      <c r="AH33" s="98">
        <v>0</v>
      </c>
      <c r="AI33" s="103">
        <v>0</v>
      </c>
      <c r="AJ33" s="116">
        <f t="shared" si="19"/>
        <v>3.37</v>
      </c>
      <c r="AK33" s="98">
        <v>0</v>
      </c>
      <c r="AL33" s="103">
        <v>0</v>
      </c>
      <c r="AM33" s="104">
        <f t="shared" si="20"/>
        <v>3.37</v>
      </c>
      <c r="AN33" s="98">
        <v>0</v>
      </c>
      <c r="AO33" s="103">
        <v>0</v>
      </c>
      <c r="AP33" s="116">
        <f t="shared" si="21"/>
        <v>3.37</v>
      </c>
      <c r="AQ33" s="98">
        <v>0</v>
      </c>
      <c r="AR33" s="103">
        <v>0</v>
      </c>
      <c r="AS33" s="104">
        <f t="shared" si="22"/>
        <v>3.37</v>
      </c>
      <c r="AT33" s="98">
        <v>0</v>
      </c>
      <c r="AU33" s="103">
        <v>0</v>
      </c>
      <c r="AV33" s="116">
        <f t="shared" si="23"/>
        <v>3.37</v>
      </c>
      <c r="AW33" s="98">
        <v>0</v>
      </c>
      <c r="AX33" s="103">
        <v>0</v>
      </c>
      <c r="AY33" s="104">
        <f t="shared" si="24"/>
        <v>3.37</v>
      </c>
      <c r="AZ33" s="98">
        <v>0</v>
      </c>
      <c r="BA33" s="103">
        <v>0</v>
      </c>
      <c r="BB33" s="116">
        <f t="shared" si="25"/>
        <v>3.37</v>
      </c>
      <c r="BC33" s="98">
        <v>0</v>
      </c>
      <c r="BD33" s="103">
        <v>0</v>
      </c>
      <c r="BE33" s="104">
        <f t="shared" si="26"/>
        <v>3.37</v>
      </c>
      <c r="BF33" s="98">
        <v>0</v>
      </c>
      <c r="BG33" s="103">
        <v>0</v>
      </c>
      <c r="BH33" s="116">
        <f t="shared" si="27"/>
        <v>3.37</v>
      </c>
      <c r="BI33" s="98">
        <v>0</v>
      </c>
      <c r="BJ33" s="103">
        <v>0</v>
      </c>
      <c r="BK33" s="104">
        <f t="shared" si="28"/>
        <v>3.37</v>
      </c>
    </row>
    <row r="34" spans="1:63" x14ac:dyDescent="0.2">
      <c r="A34" s="94">
        <v>37408</v>
      </c>
      <c r="B34" s="95">
        <f>+Listen!C30</f>
        <v>3.36</v>
      </c>
      <c r="C34" s="114"/>
      <c r="D34" s="98">
        <f t="shared" si="29"/>
        <v>0.14499999999999999</v>
      </c>
      <c r="E34" s="99">
        <v>0</v>
      </c>
      <c r="F34" s="97">
        <f t="shared" si="9"/>
        <v>3.5049999999999999</v>
      </c>
      <c r="G34" s="98">
        <v>0</v>
      </c>
      <c r="H34" s="103">
        <v>0</v>
      </c>
      <c r="I34" s="104">
        <f t="shared" si="10"/>
        <v>3.36</v>
      </c>
      <c r="J34" s="99">
        <v>0</v>
      </c>
      <c r="K34" s="99">
        <v>0</v>
      </c>
      <c r="L34" s="97">
        <f t="shared" si="11"/>
        <v>3.36</v>
      </c>
      <c r="M34" s="98">
        <v>0</v>
      </c>
      <c r="N34" s="103">
        <v>0</v>
      </c>
      <c r="O34" s="104">
        <f t="shared" si="12"/>
        <v>3.36</v>
      </c>
      <c r="P34" s="98">
        <v>0</v>
      </c>
      <c r="Q34" s="103">
        <v>0</v>
      </c>
      <c r="R34" s="116">
        <f t="shared" si="13"/>
        <v>3.36</v>
      </c>
      <c r="S34" s="98">
        <v>0</v>
      </c>
      <c r="T34" s="103">
        <v>0</v>
      </c>
      <c r="U34" s="104">
        <f t="shared" si="14"/>
        <v>3.36</v>
      </c>
      <c r="V34" s="98">
        <v>0</v>
      </c>
      <c r="W34" s="103">
        <v>0</v>
      </c>
      <c r="X34" s="116">
        <f t="shared" si="15"/>
        <v>3.36</v>
      </c>
      <c r="Y34" s="98">
        <v>0</v>
      </c>
      <c r="Z34" s="103">
        <v>0</v>
      </c>
      <c r="AA34" s="104">
        <f t="shared" si="16"/>
        <v>3.36</v>
      </c>
      <c r="AB34" s="98">
        <v>0</v>
      </c>
      <c r="AC34" s="103">
        <v>0</v>
      </c>
      <c r="AD34" s="116">
        <f t="shared" si="17"/>
        <v>3.36</v>
      </c>
      <c r="AE34" s="98">
        <v>0</v>
      </c>
      <c r="AF34" s="103">
        <v>0</v>
      </c>
      <c r="AG34" s="104">
        <f t="shared" si="18"/>
        <v>3.36</v>
      </c>
      <c r="AH34" s="98">
        <v>0</v>
      </c>
      <c r="AI34" s="103">
        <v>0</v>
      </c>
      <c r="AJ34" s="116">
        <f t="shared" si="19"/>
        <v>3.36</v>
      </c>
      <c r="AK34" s="98">
        <v>0</v>
      </c>
      <c r="AL34" s="103">
        <v>0</v>
      </c>
      <c r="AM34" s="104">
        <f t="shared" si="20"/>
        <v>3.36</v>
      </c>
      <c r="AN34" s="98">
        <v>0</v>
      </c>
      <c r="AO34" s="103">
        <v>0</v>
      </c>
      <c r="AP34" s="116">
        <f t="shared" si="21"/>
        <v>3.36</v>
      </c>
      <c r="AQ34" s="98">
        <v>0</v>
      </c>
      <c r="AR34" s="103">
        <v>0</v>
      </c>
      <c r="AS34" s="104">
        <f t="shared" si="22"/>
        <v>3.36</v>
      </c>
      <c r="AT34" s="98">
        <v>0</v>
      </c>
      <c r="AU34" s="103">
        <v>0</v>
      </c>
      <c r="AV34" s="116">
        <f t="shared" si="23"/>
        <v>3.36</v>
      </c>
      <c r="AW34" s="98">
        <v>0</v>
      </c>
      <c r="AX34" s="103">
        <v>0</v>
      </c>
      <c r="AY34" s="104">
        <f t="shared" si="24"/>
        <v>3.36</v>
      </c>
      <c r="AZ34" s="98">
        <v>0</v>
      </c>
      <c r="BA34" s="103">
        <v>0</v>
      </c>
      <c r="BB34" s="116">
        <f t="shared" si="25"/>
        <v>3.36</v>
      </c>
      <c r="BC34" s="98">
        <v>0</v>
      </c>
      <c r="BD34" s="103">
        <v>0</v>
      </c>
      <c r="BE34" s="104">
        <f t="shared" si="26"/>
        <v>3.36</v>
      </c>
      <c r="BF34" s="98">
        <v>0</v>
      </c>
      <c r="BG34" s="103">
        <v>0</v>
      </c>
      <c r="BH34" s="116">
        <f t="shared" si="27"/>
        <v>3.36</v>
      </c>
      <c r="BI34" s="98">
        <v>0</v>
      </c>
      <c r="BJ34" s="103">
        <v>0</v>
      </c>
      <c r="BK34" s="104">
        <f t="shared" si="28"/>
        <v>3.36</v>
      </c>
    </row>
    <row r="35" spans="1:63" x14ac:dyDescent="0.2">
      <c r="A35" s="94">
        <v>37438</v>
      </c>
      <c r="B35" s="95">
        <f>+Listen!C31</f>
        <v>3.37</v>
      </c>
      <c r="C35" s="114"/>
      <c r="D35" s="98">
        <f t="shared" si="29"/>
        <v>0.14499999999999999</v>
      </c>
      <c r="E35" s="99">
        <v>0</v>
      </c>
      <c r="F35" s="97">
        <f t="shared" si="9"/>
        <v>3.5150000000000001</v>
      </c>
      <c r="G35" s="98">
        <v>0</v>
      </c>
      <c r="H35" s="103">
        <v>0</v>
      </c>
      <c r="I35" s="104">
        <f t="shared" si="10"/>
        <v>3.37</v>
      </c>
      <c r="J35" s="99">
        <v>0</v>
      </c>
      <c r="K35" s="99">
        <v>0</v>
      </c>
      <c r="L35" s="97">
        <f t="shared" si="11"/>
        <v>3.37</v>
      </c>
      <c r="M35" s="98">
        <v>0</v>
      </c>
      <c r="N35" s="103">
        <v>0</v>
      </c>
      <c r="O35" s="104">
        <f t="shared" si="12"/>
        <v>3.37</v>
      </c>
      <c r="P35" s="98">
        <v>0</v>
      </c>
      <c r="Q35" s="103">
        <v>0</v>
      </c>
      <c r="R35" s="116">
        <f t="shared" si="13"/>
        <v>3.37</v>
      </c>
      <c r="S35" s="98">
        <v>0</v>
      </c>
      <c r="T35" s="103">
        <v>0</v>
      </c>
      <c r="U35" s="104">
        <f t="shared" si="14"/>
        <v>3.37</v>
      </c>
      <c r="V35" s="98">
        <v>0</v>
      </c>
      <c r="W35" s="103">
        <v>0</v>
      </c>
      <c r="X35" s="116">
        <f t="shared" si="15"/>
        <v>3.37</v>
      </c>
      <c r="Y35" s="98">
        <v>0</v>
      </c>
      <c r="Z35" s="103">
        <v>0</v>
      </c>
      <c r="AA35" s="104">
        <f t="shared" si="16"/>
        <v>3.37</v>
      </c>
      <c r="AB35" s="98">
        <v>0</v>
      </c>
      <c r="AC35" s="103">
        <v>0</v>
      </c>
      <c r="AD35" s="116">
        <f t="shared" si="17"/>
        <v>3.37</v>
      </c>
      <c r="AE35" s="98">
        <v>0</v>
      </c>
      <c r="AF35" s="103">
        <v>0</v>
      </c>
      <c r="AG35" s="104">
        <f t="shared" si="18"/>
        <v>3.37</v>
      </c>
      <c r="AH35" s="98">
        <v>0</v>
      </c>
      <c r="AI35" s="103">
        <v>0</v>
      </c>
      <c r="AJ35" s="116">
        <f t="shared" si="19"/>
        <v>3.37</v>
      </c>
      <c r="AK35" s="98">
        <v>0</v>
      </c>
      <c r="AL35" s="103">
        <v>0</v>
      </c>
      <c r="AM35" s="104">
        <f t="shared" si="20"/>
        <v>3.37</v>
      </c>
      <c r="AN35" s="98">
        <v>0</v>
      </c>
      <c r="AO35" s="103">
        <v>0</v>
      </c>
      <c r="AP35" s="116">
        <f t="shared" si="21"/>
        <v>3.37</v>
      </c>
      <c r="AQ35" s="98">
        <v>0</v>
      </c>
      <c r="AR35" s="103">
        <v>0</v>
      </c>
      <c r="AS35" s="104">
        <f t="shared" si="22"/>
        <v>3.37</v>
      </c>
      <c r="AT35" s="98">
        <v>0</v>
      </c>
      <c r="AU35" s="103">
        <v>0</v>
      </c>
      <c r="AV35" s="116">
        <f t="shared" si="23"/>
        <v>3.37</v>
      </c>
      <c r="AW35" s="98">
        <v>0</v>
      </c>
      <c r="AX35" s="103">
        <v>0</v>
      </c>
      <c r="AY35" s="104">
        <f t="shared" si="24"/>
        <v>3.37</v>
      </c>
      <c r="AZ35" s="98">
        <v>0</v>
      </c>
      <c r="BA35" s="103">
        <v>0</v>
      </c>
      <c r="BB35" s="116">
        <f t="shared" si="25"/>
        <v>3.37</v>
      </c>
      <c r="BC35" s="98">
        <v>0</v>
      </c>
      <c r="BD35" s="103">
        <v>0</v>
      </c>
      <c r="BE35" s="104">
        <f t="shared" si="26"/>
        <v>3.37</v>
      </c>
      <c r="BF35" s="98">
        <v>0</v>
      </c>
      <c r="BG35" s="103">
        <v>0</v>
      </c>
      <c r="BH35" s="116">
        <f t="shared" si="27"/>
        <v>3.37</v>
      </c>
      <c r="BI35" s="98">
        <v>0</v>
      </c>
      <c r="BJ35" s="103">
        <v>0</v>
      </c>
      <c r="BK35" s="104">
        <f t="shared" si="28"/>
        <v>3.37</v>
      </c>
    </row>
    <row r="36" spans="1:63" x14ac:dyDescent="0.2">
      <c r="A36" s="94">
        <v>37469</v>
      </c>
      <c r="B36" s="95">
        <f>+Listen!C32</f>
        <v>3.38</v>
      </c>
      <c r="C36" s="114"/>
      <c r="D36" s="98">
        <f t="shared" si="29"/>
        <v>0.14499999999999999</v>
      </c>
      <c r="E36" s="99">
        <v>0</v>
      </c>
      <c r="F36" s="97">
        <f t="shared" si="9"/>
        <v>3.5249999999999999</v>
      </c>
      <c r="G36" s="98">
        <v>0</v>
      </c>
      <c r="H36" s="103">
        <v>0</v>
      </c>
      <c r="I36" s="104">
        <f t="shared" si="10"/>
        <v>3.38</v>
      </c>
      <c r="J36" s="99">
        <v>0</v>
      </c>
      <c r="K36" s="99">
        <v>0</v>
      </c>
      <c r="L36" s="97">
        <f t="shared" si="11"/>
        <v>3.38</v>
      </c>
      <c r="M36" s="98">
        <v>0</v>
      </c>
      <c r="N36" s="103">
        <v>0</v>
      </c>
      <c r="O36" s="104">
        <f t="shared" si="12"/>
        <v>3.38</v>
      </c>
      <c r="P36" s="98">
        <v>0</v>
      </c>
      <c r="Q36" s="103">
        <v>0</v>
      </c>
      <c r="R36" s="116">
        <f t="shared" si="13"/>
        <v>3.38</v>
      </c>
      <c r="S36" s="98">
        <v>0</v>
      </c>
      <c r="T36" s="103">
        <v>0</v>
      </c>
      <c r="U36" s="104">
        <f t="shared" si="14"/>
        <v>3.38</v>
      </c>
      <c r="V36" s="98">
        <v>0</v>
      </c>
      <c r="W36" s="103">
        <v>0</v>
      </c>
      <c r="X36" s="116">
        <f t="shared" si="15"/>
        <v>3.38</v>
      </c>
      <c r="Y36" s="98">
        <v>0</v>
      </c>
      <c r="Z36" s="103">
        <v>0</v>
      </c>
      <c r="AA36" s="104">
        <f t="shared" si="16"/>
        <v>3.38</v>
      </c>
      <c r="AB36" s="98">
        <v>0</v>
      </c>
      <c r="AC36" s="103">
        <v>0</v>
      </c>
      <c r="AD36" s="116">
        <f t="shared" si="17"/>
        <v>3.38</v>
      </c>
      <c r="AE36" s="98">
        <v>0</v>
      </c>
      <c r="AF36" s="103">
        <v>0</v>
      </c>
      <c r="AG36" s="104">
        <f t="shared" si="18"/>
        <v>3.38</v>
      </c>
      <c r="AH36" s="98">
        <v>0</v>
      </c>
      <c r="AI36" s="103">
        <v>0</v>
      </c>
      <c r="AJ36" s="116">
        <f t="shared" si="19"/>
        <v>3.38</v>
      </c>
      <c r="AK36" s="98">
        <v>0</v>
      </c>
      <c r="AL36" s="103">
        <v>0</v>
      </c>
      <c r="AM36" s="104">
        <f t="shared" si="20"/>
        <v>3.38</v>
      </c>
      <c r="AN36" s="98">
        <v>0</v>
      </c>
      <c r="AO36" s="103">
        <v>0</v>
      </c>
      <c r="AP36" s="116">
        <f t="shared" si="21"/>
        <v>3.38</v>
      </c>
      <c r="AQ36" s="98">
        <v>0</v>
      </c>
      <c r="AR36" s="103">
        <v>0</v>
      </c>
      <c r="AS36" s="104">
        <f t="shared" si="22"/>
        <v>3.38</v>
      </c>
      <c r="AT36" s="98">
        <v>0</v>
      </c>
      <c r="AU36" s="103">
        <v>0</v>
      </c>
      <c r="AV36" s="116">
        <f t="shared" si="23"/>
        <v>3.38</v>
      </c>
      <c r="AW36" s="98">
        <v>0</v>
      </c>
      <c r="AX36" s="103">
        <v>0</v>
      </c>
      <c r="AY36" s="104">
        <f t="shared" si="24"/>
        <v>3.38</v>
      </c>
      <c r="AZ36" s="98">
        <v>0</v>
      </c>
      <c r="BA36" s="103">
        <v>0</v>
      </c>
      <c r="BB36" s="116">
        <f t="shared" si="25"/>
        <v>3.38</v>
      </c>
      <c r="BC36" s="98">
        <v>0</v>
      </c>
      <c r="BD36" s="103">
        <v>0</v>
      </c>
      <c r="BE36" s="104">
        <f t="shared" si="26"/>
        <v>3.38</v>
      </c>
      <c r="BF36" s="98">
        <v>0</v>
      </c>
      <c r="BG36" s="103">
        <v>0</v>
      </c>
      <c r="BH36" s="116">
        <f t="shared" si="27"/>
        <v>3.38</v>
      </c>
      <c r="BI36" s="98">
        <v>0</v>
      </c>
      <c r="BJ36" s="103">
        <v>0</v>
      </c>
      <c r="BK36" s="104">
        <f t="shared" si="28"/>
        <v>3.38</v>
      </c>
    </row>
    <row r="37" spans="1:63" x14ac:dyDescent="0.2">
      <c r="A37" s="94">
        <v>37500</v>
      </c>
      <c r="B37" s="95">
        <f>+Listen!C33</f>
        <v>3.35</v>
      </c>
      <c r="C37" s="114"/>
      <c r="D37" s="98">
        <f t="shared" si="29"/>
        <v>0.14499999999999999</v>
      </c>
      <c r="E37" s="99">
        <v>0</v>
      </c>
      <c r="F37" s="97">
        <f t="shared" si="9"/>
        <v>3.4950000000000001</v>
      </c>
      <c r="G37" s="98">
        <v>0</v>
      </c>
      <c r="H37" s="103">
        <v>0</v>
      </c>
      <c r="I37" s="104">
        <f t="shared" si="10"/>
        <v>3.35</v>
      </c>
      <c r="J37" s="99">
        <v>0</v>
      </c>
      <c r="K37" s="99">
        <v>0</v>
      </c>
      <c r="L37" s="97">
        <f t="shared" si="11"/>
        <v>3.35</v>
      </c>
      <c r="M37" s="98">
        <v>0</v>
      </c>
      <c r="N37" s="103">
        <v>0</v>
      </c>
      <c r="O37" s="104">
        <f t="shared" si="12"/>
        <v>3.35</v>
      </c>
      <c r="P37" s="98">
        <v>0</v>
      </c>
      <c r="Q37" s="103">
        <v>0</v>
      </c>
      <c r="R37" s="116">
        <f t="shared" si="13"/>
        <v>3.35</v>
      </c>
      <c r="S37" s="98">
        <v>0</v>
      </c>
      <c r="T37" s="103">
        <v>0</v>
      </c>
      <c r="U37" s="104">
        <f t="shared" si="14"/>
        <v>3.35</v>
      </c>
      <c r="V37" s="98">
        <v>0</v>
      </c>
      <c r="W37" s="103">
        <v>0</v>
      </c>
      <c r="X37" s="116">
        <f t="shared" si="15"/>
        <v>3.35</v>
      </c>
      <c r="Y37" s="98">
        <v>0</v>
      </c>
      <c r="Z37" s="103">
        <v>0</v>
      </c>
      <c r="AA37" s="104">
        <f t="shared" si="16"/>
        <v>3.35</v>
      </c>
      <c r="AB37" s="98">
        <v>0</v>
      </c>
      <c r="AC37" s="103">
        <v>0</v>
      </c>
      <c r="AD37" s="116">
        <f t="shared" si="17"/>
        <v>3.35</v>
      </c>
      <c r="AE37" s="98">
        <v>0</v>
      </c>
      <c r="AF37" s="103">
        <v>0</v>
      </c>
      <c r="AG37" s="104">
        <f t="shared" si="18"/>
        <v>3.35</v>
      </c>
      <c r="AH37" s="98">
        <v>0</v>
      </c>
      <c r="AI37" s="103">
        <v>0</v>
      </c>
      <c r="AJ37" s="116">
        <f t="shared" si="19"/>
        <v>3.35</v>
      </c>
      <c r="AK37" s="98">
        <v>0</v>
      </c>
      <c r="AL37" s="103">
        <v>0</v>
      </c>
      <c r="AM37" s="104">
        <f t="shared" si="20"/>
        <v>3.35</v>
      </c>
      <c r="AN37" s="98">
        <v>0</v>
      </c>
      <c r="AO37" s="103">
        <v>0</v>
      </c>
      <c r="AP37" s="116">
        <f t="shared" si="21"/>
        <v>3.35</v>
      </c>
      <c r="AQ37" s="98">
        <v>0</v>
      </c>
      <c r="AR37" s="103">
        <v>0</v>
      </c>
      <c r="AS37" s="104">
        <f t="shared" si="22"/>
        <v>3.35</v>
      </c>
      <c r="AT37" s="98">
        <v>0</v>
      </c>
      <c r="AU37" s="103">
        <v>0</v>
      </c>
      <c r="AV37" s="116">
        <f t="shared" si="23"/>
        <v>3.35</v>
      </c>
      <c r="AW37" s="98">
        <v>0</v>
      </c>
      <c r="AX37" s="103">
        <v>0</v>
      </c>
      <c r="AY37" s="104">
        <f t="shared" si="24"/>
        <v>3.35</v>
      </c>
      <c r="AZ37" s="98">
        <v>0</v>
      </c>
      <c r="BA37" s="103">
        <v>0</v>
      </c>
      <c r="BB37" s="116">
        <f t="shared" si="25"/>
        <v>3.35</v>
      </c>
      <c r="BC37" s="98">
        <v>0</v>
      </c>
      <c r="BD37" s="103">
        <v>0</v>
      </c>
      <c r="BE37" s="104">
        <f t="shared" si="26"/>
        <v>3.35</v>
      </c>
      <c r="BF37" s="98">
        <v>0</v>
      </c>
      <c r="BG37" s="103">
        <v>0</v>
      </c>
      <c r="BH37" s="116">
        <f t="shared" si="27"/>
        <v>3.35</v>
      </c>
      <c r="BI37" s="98">
        <v>0</v>
      </c>
      <c r="BJ37" s="103">
        <v>0</v>
      </c>
      <c r="BK37" s="104">
        <f t="shared" si="28"/>
        <v>3.35</v>
      </c>
    </row>
    <row r="38" spans="1:63" x14ac:dyDescent="0.2">
      <c r="A38" s="94">
        <v>37530</v>
      </c>
      <c r="B38" s="95">
        <f>+Listen!C34</f>
        <v>3.37</v>
      </c>
      <c r="C38" s="114"/>
      <c r="D38" s="98">
        <f t="shared" si="29"/>
        <v>0.14499999999999999</v>
      </c>
      <c r="E38" s="99">
        <v>0</v>
      </c>
      <c r="F38" s="97">
        <f t="shared" si="9"/>
        <v>3.5150000000000001</v>
      </c>
      <c r="G38" s="98">
        <v>0</v>
      </c>
      <c r="H38" s="103">
        <v>0</v>
      </c>
      <c r="I38" s="104">
        <f t="shared" si="10"/>
        <v>3.37</v>
      </c>
      <c r="J38" s="99">
        <v>0</v>
      </c>
      <c r="K38" s="99">
        <v>0</v>
      </c>
      <c r="L38" s="97">
        <f t="shared" si="11"/>
        <v>3.37</v>
      </c>
      <c r="M38" s="98">
        <v>0</v>
      </c>
      <c r="N38" s="103">
        <v>0</v>
      </c>
      <c r="O38" s="104">
        <f t="shared" si="12"/>
        <v>3.37</v>
      </c>
      <c r="P38" s="98">
        <v>0</v>
      </c>
      <c r="Q38" s="103">
        <v>0</v>
      </c>
      <c r="R38" s="116">
        <f t="shared" si="13"/>
        <v>3.37</v>
      </c>
      <c r="S38" s="98">
        <v>0</v>
      </c>
      <c r="T38" s="103">
        <v>0</v>
      </c>
      <c r="U38" s="104">
        <f t="shared" si="14"/>
        <v>3.37</v>
      </c>
      <c r="V38" s="98">
        <v>0</v>
      </c>
      <c r="W38" s="103">
        <v>0</v>
      </c>
      <c r="X38" s="116">
        <f t="shared" si="15"/>
        <v>3.37</v>
      </c>
      <c r="Y38" s="98">
        <v>0</v>
      </c>
      <c r="Z38" s="103">
        <v>0</v>
      </c>
      <c r="AA38" s="104">
        <f t="shared" si="16"/>
        <v>3.37</v>
      </c>
      <c r="AB38" s="98">
        <v>0</v>
      </c>
      <c r="AC38" s="103">
        <v>0</v>
      </c>
      <c r="AD38" s="116">
        <f t="shared" si="17"/>
        <v>3.37</v>
      </c>
      <c r="AE38" s="98">
        <v>0</v>
      </c>
      <c r="AF38" s="103">
        <v>0</v>
      </c>
      <c r="AG38" s="104">
        <f t="shared" si="18"/>
        <v>3.37</v>
      </c>
      <c r="AH38" s="98">
        <v>0</v>
      </c>
      <c r="AI38" s="103">
        <v>0</v>
      </c>
      <c r="AJ38" s="116">
        <f t="shared" si="19"/>
        <v>3.37</v>
      </c>
      <c r="AK38" s="98">
        <v>0</v>
      </c>
      <c r="AL38" s="103">
        <v>0</v>
      </c>
      <c r="AM38" s="104">
        <f t="shared" si="20"/>
        <v>3.37</v>
      </c>
      <c r="AN38" s="98">
        <v>0</v>
      </c>
      <c r="AO38" s="103">
        <v>0</v>
      </c>
      <c r="AP38" s="116">
        <f t="shared" si="21"/>
        <v>3.37</v>
      </c>
      <c r="AQ38" s="98">
        <v>0</v>
      </c>
      <c r="AR38" s="103">
        <v>0</v>
      </c>
      <c r="AS38" s="104">
        <f t="shared" si="22"/>
        <v>3.37</v>
      </c>
      <c r="AT38" s="98">
        <v>0</v>
      </c>
      <c r="AU38" s="103">
        <v>0</v>
      </c>
      <c r="AV38" s="116">
        <f t="shared" si="23"/>
        <v>3.37</v>
      </c>
      <c r="AW38" s="98">
        <v>0</v>
      </c>
      <c r="AX38" s="103">
        <v>0</v>
      </c>
      <c r="AY38" s="104">
        <f t="shared" si="24"/>
        <v>3.37</v>
      </c>
      <c r="AZ38" s="98">
        <v>0</v>
      </c>
      <c r="BA38" s="103">
        <v>0</v>
      </c>
      <c r="BB38" s="116">
        <f t="shared" si="25"/>
        <v>3.37</v>
      </c>
      <c r="BC38" s="98">
        <v>0</v>
      </c>
      <c r="BD38" s="103">
        <v>0</v>
      </c>
      <c r="BE38" s="104">
        <f t="shared" si="26"/>
        <v>3.37</v>
      </c>
      <c r="BF38" s="98">
        <v>0</v>
      </c>
      <c r="BG38" s="103">
        <v>0</v>
      </c>
      <c r="BH38" s="116">
        <f t="shared" si="27"/>
        <v>3.37</v>
      </c>
      <c r="BI38" s="98">
        <v>0</v>
      </c>
      <c r="BJ38" s="103">
        <v>0</v>
      </c>
      <c r="BK38" s="104">
        <f t="shared" si="28"/>
        <v>3.37</v>
      </c>
    </row>
    <row r="39" spans="1:63" x14ac:dyDescent="0.2">
      <c r="A39" s="94">
        <v>37561</v>
      </c>
      <c r="B39" s="95">
        <f>+Listen!C35</f>
        <v>3.46</v>
      </c>
      <c r="C39" s="96"/>
      <c r="D39" s="98">
        <f>+D27+0.01</f>
        <v>0.25</v>
      </c>
      <c r="E39" s="99">
        <v>0</v>
      </c>
      <c r="F39" s="97">
        <f t="shared" si="9"/>
        <v>3.71</v>
      </c>
      <c r="G39" s="98">
        <v>0</v>
      </c>
      <c r="H39" s="103">
        <v>0</v>
      </c>
      <c r="I39" s="104">
        <f t="shared" si="10"/>
        <v>3.46</v>
      </c>
      <c r="J39" s="99">
        <v>0</v>
      </c>
      <c r="K39" s="99">
        <v>0</v>
      </c>
      <c r="L39" s="97">
        <f t="shared" si="11"/>
        <v>3.46</v>
      </c>
      <c r="M39" s="98">
        <v>0</v>
      </c>
      <c r="N39" s="103">
        <v>0</v>
      </c>
      <c r="O39" s="104">
        <f t="shared" si="12"/>
        <v>3.46</v>
      </c>
      <c r="P39" s="98">
        <v>0</v>
      </c>
      <c r="Q39" s="103">
        <v>0</v>
      </c>
      <c r="R39" s="116">
        <f t="shared" si="13"/>
        <v>3.46</v>
      </c>
      <c r="S39" s="98">
        <v>0</v>
      </c>
      <c r="T39" s="103">
        <v>0</v>
      </c>
      <c r="U39" s="104">
        <f t="shared" si="14"/>
        <v>3.46</v>
      </c>
      <c r="V39" s="98">
        <v>0</v>
      </c>
      <c r="W39" s="103">
        <v>0</v>
      </c>
      <c r="X39" s="116">
        <f t="shared" si="15"/>
        <v>3.46</v>
      </c>
      <c r="Y39" s="98">
        <v>0</v>
      </c>
      <c r="Z39" s="103">
        <v>0</v>
      </c>
      <c r="AA39" s="104">
        <f t="shared" si="16"/>
        <v>3.46</v>
      </c>
      <c r="AB39" s="98">
        <v>0</v>
      </c>
      <c r="AC39" s="103">
        <v>0</v>
      </c>
      <c r="AD39" s="116">
        <f t="shared" si="17"/>
        <v>3.46</v>
      </c>
      <c r="AE39" s="98">
        <v>0</v>
      </c>
      <c r="AF39" s="103">
        <v>0</v>
      </c>
      <c r="AG39" s="104">
        <f t="shared" si="18"/>
        <v>3.46</v>
      </c>
      <c r="AH39" s="98">
        <v>0</v>
      </c>
      <c r="AI39" s="103">
        <v>0</v>
      </c>
      <c r="AJ39" s="116">
        <f t="shared" si="19"/>
        <v>3.46</v>
      </c>
      <c r="AK39" s="98">
        <v>0</v>
      </c>
      <c r="AL39" s="103">
        <v>0</v>
      </c>
      <c r="AM39" s="104">
        <f t="shared" si="20"/>
        <v>3.46</v>
      </c>
      <c r="AN39" s="98">
        <v>0</v>
      </c>
      <c r="AO39" s="103">
        <v>0</v>
      </c>
      <c r="AP39" s="116">
        <f t="shared" si="21"/>
        <v>3.46</v>
      </c>
      <c r="AQ39" s="98">
        <v>0</v>
      </c>
      <c r="AR39" s="103">
        <v>0</v>
      </c>
      <c r="AS39" s="104">
        <f t="shared" si="22"/>
        <v>3.46</v>
      </c>
      <c r="AT39" s="98">
        <v>0</v>
      </c>
      <c r="AU39" s="103">
        <v>0</v>
      </c>
      <c r="AV39" s="116">
        <f t="shared" si="23"/>
        <v>3.46</v>
      </c>
      <c r="AW39" s="98">
        <v>0</v>
      </c>
      <c r="AX39" s="103">
        <v>0</v>
      </c>
      <c r="AY39" s="104">
        <f t="shared" si="24"/>
        <v>3.46</v>
      </c>
      <c r="AZ39" s="98">
        <v>0</v>
      </c>
      <c r="BA39" s="103">
        <v>0</v>
      </c>
      <c r="BB39" s="116">
        <f t="shared" si="25"/>
        <v>3.46</v>
      </c>
      <c r="BC39" s="98">
        <v>0</v>
      </c>
      <c r="BD39" s="103">
        <v>0</v>
      </c>
      <c r="BE39" s="104">
        <f t="shared" si="26"/>
        <v>3.46</v>
      </c>
      <c r="BF39" s="98">
        <v>0</v>
      </c>
      <c r="BG39" s="103">
        <v>0</v>
      </c>
      <c r="BH39" s="116">
        <f t="shared" si="27"/>
        <v>3.46</v>
      </c>
      <c r="BI39" s="98">
        <v>0</v>
      </c>
      <c r="BJ39" s="103">
        <v>0</v>
      </c>
      <c r="BK39" s="104">
        <f t="shared" si="28"/>
        <v>3.46</v>
      </c>
    </row>
    <row r="40" spans="1:63" x14ac:dyDescent="0.2">
      <c r="A40" s="94">
        <v>37591</v>
      </c>
      <c r="B40" s="95">
        <f>+Listen!C36</f>
        <v>3.5529999999999999</v>
      </c>
      <c r="C40" s="114"/>
      <c r="D40" s="98">
        <f>+D28+0.01</f>
        <v>0.25</v>
      </c>
      <c r="E40" s="99">
        <v>0</v>
      </c>
      <c r="F40" s="97">
        <f t="shared" si="9"/>
        <v>3.8029999999999999</v>
      </c>
      <c r="G40" s="98">
        <v>0</v>
      </c>
      <c r="H40" s="103">
        <v>0</v>
      </c>
      <c r="I40" s="104">
        <f t="shared" si="10"/>
        <v>3.5529999999999999</v>
      </c>
      <c r="J40" s="99">
        <v>0</v>
      </c>
      <c r="K40" s="99">
        <v>0</v>
      </c>
      <c r="L40" s="97">
        <f t="shared" si="11"/>
        <v>3.5529999999999999</v>
      </c>
      <c r="M40" s="98">
        <v>0</v>
      </c>
      <c r="N40" s="103">
        <v>0</v>
      </c>
      <c r="O40" s="104">
        <f t="shared" si="12"/>
        <v>3.5529999999999999</v>
      </c>
      <c r="P40" s="98">
        <v>0</v>
      </c>
      <c r="Q40" s="103">
        <v>0</v>
      </c>
      <c r="R40" s="116">
        <f t="shared" si="13"/>
        <v>3.5529999999999999</v>
      </c>
      <c r="S40" s="98">
        <v>0</v>
      </c>
      <c r="T40" s="103">
        <v>0</v>
      </c>
      <c r="U40" s="104">
        <f t="shared" si="14"/>
        <v>3.5529999999999999</v>
      </c>
      <c r="V40" s="98">
        <v>0</v>
      </c>
      <c r="W40" s="103">
        <v>0</v>
      </c>
      <c r="X40" s="116">
        <f t="shared" si="15"/>
        <v>3.5529999999999999</v>
      </c>
      <c r="Y40" s="98">
        <v>0</v>
      </c>
      <c r="Z40" s="103">
        <v>0</v>
      </c>
      <c r="AA40" s="104">
        <f t="shared" si="16"/>
        <v>3.5529999999999999</v>
      </c>
      <c r="AB40" s="98">
        <v>0</v>
      </c>
      <c r="AC40" s="103">
        <v>0</v>
      </c>
      <c r="AD40" s="116">
        <f t="shared" si="17"/>
        <v>3.5529999999999999</v>
      </c>
      <c r="AE40" s="98">
        <v>0</v>
      </c>
      <c r="AF40" s="103">
        <v>0</v>
      </c>
      <c r="AG40" s="104">
        <f t="shared" si="18"/>
        <v>3.5529999999999999</v>
      </c>
      <c r="AH40" s="98">
        <v>0</v>
      </c>
      <c r="AI40" s="103">
        <v>0</v>
      </c>
      <c r="AJ40" s="116">
        <f t="shared" si="19"/>
        <v>3.5529999999999999</v>
      </c>
      <c r="AK40" s="98">
        <v>0</v>
      </c>
      <c r="AL40" s="103">
        <v>0</v>
      </c>
      <c r="AM40" s="104">
        <f t="shared" si="20"/>
        <v>3.5529999999999999</v>
      </c>
      <c r="AN40" s="98">
        <v>0</v>
      </c>
      <c r="AO40" s="103">
        <v>0</v>
      </c>
      <c r="AP40" s="116">
        <f t="shared" si="21"/>
        <v>3.5529999999999999</v>
      </c>
      <c r="AQ40" s="98">
        <v>0</v>
      </c>
      <c r="AR40" s="103">
        <v>0</v>
      </c>
      <c r="AS40" s="104">
        <f t="shared" si="22"/>
        <v>3.5529999999999999</v>
      </c>
      <c r="AT40" s="98">
        <v>0</v>
      </c>
      <c r="AU40" s="103">
        <v>0</v>
      </c>
      <c r="AV40" s="116">
        <f t="shared" si="23"/>
        <v>3.5529999999999999</v>
      </c>
      <c r="AW40" s="98">
        <v>0</v>
      </c>
      <c r="AX40" s="103">
        <v>0</v>
      </c>
      <c r="AY40" s="104">
        <f t="shared" si="24"/>
        <v>3.5529999999999999</v>
      </c>
      <c r="AZ40" s="98">
        <v>0</v>
      </c>
      <c r="BA40" s="103">
        <v>0</v>
      </c>
      <c r="BB40" s="116">
        <f t="shared" si="25"/>
        <v>3.5529999999999999</v>
      </c>
      <c r="BC40" s="98">
        <v>0</v>
      </c>
      <c r="BD40" s="103">
        <v>0</v>
      </c>
      <c r="BE40" s="104">
        <f t="shared" si="26"/>
        <v>3.5529999999999999</v>
      </c>
      <c r="BF40" s="98">
        <v>0</v>
      </c>
      <c r="BG40" s="103">
        <v>0</v>
      </c>
      <c r="BH40" s="116">
        <f t="shared" si="27"/>
        <v>3.5529999999999999</v>
      </c>
      <c r="BI40" s="98">
        <v>0</v>
      </c>
      <c r="BJ40" s="103">
        <v>0</v>
      </c>
      <c r="BK40" s="104">
        <f t="shared" si="28"/>
        <v>3.5529999999999999</v>
      </c>
    </row>
    <row r="41" spans="1:63" x14ac:dyDescent="0.2">
      <c r="A41" s="94">
        <v>37622</v>
      </c>
      <c r="B41" s="95">
        <f>+Listen!C37</f>
        <v>3.6</v>
      </c>
      <c r="C41" s="114"/>
      <c r="D41" s="98">
        <f>+D29+0.01</f>
        <v>0.27500000000000002</v>
      </c>
      <c r="E41" s="99">
        <v>0</v>
      </c>
      <c r="F41" s="97">
        <f t="shared" si="9"/>
        <v>3.875</v>
      </c>
      <c r="G41" s="98">
        <v>0</v>
      </c>
      <c r="H41" s="103">
        <v>0</v>
      </c>
      <c r="I41" s="104">
        <f t="shared" si="10"/>
        <v>3.6</v>
      </c>
      <c r="J41" s="99">
        <v>0</v>
      </c>
      <c r="K41" s="99">
        <v>0</v>
      </c>
      <c r="L41" s="97">
        <f t="shared" si="11"/>
        <v>3.6</v>
      </c>
      <c r="M41" s="98">
        <v>0</v>
      </c>
      <c r="N41" s="103">
        <v>0</v>
      </c>
      <c r="O41" s="104">
        <f t="shared" si="12"/>
        <v>3.6</v>
      </c>
      <c r="P41" s="98">
        <v>0</v>
      </c>
      <c r="Q41" s="103">
        <v>0</v>
      </c>
      <c r="R41" s="116">
        <f t="shared" si="13"/>
        <v>3.6</v>
      </c>
      <c r="S41" s="98">
        <v>0</v>
      </c>
      <c r="T41" s="103">
        <v>0</v>
      </c>
      <c r="U41" s="104">
        <f t="shared" si="14"/>
        <v>3.6</v>
      </c>
      <c r="V41" s="98">
        <v>0</v>
      </c>
      <c r="W41" s="103">
        <v>0</v>
      </c>
      <c r="X41" s="116">
        <f t="shared" si="15"/>
        <v>3.6</v>
      </c>
      <c r="Y41" s="98">
        <v>0</v>
      </c>
      <c r="Z41" s="103">
        <v>0</v>
      </c>
      <c r="AA41" s="104">
        <f t="shared" si="16"/>
        <v>3.6</v>
      </c>
      <c r="AB41" s="98">
        <v>0</v>
      </c>
      <c r="AC41" s="103">
        <v>0</v>
      </c>
      <c r="AD41" s="116">
        <f t="shared" si="17"/>
        <v>3.6</v>
      </c>
      <c r="AE41" s="98">
        <v>0</v>
      </c>
      <c r="AF41" s="103">
        <v>0</v>
      </c>
      <c r="AG41" s="104">
        <f t="shared" si="18"/>
        <v>3.6</v>
      </c>
      <c r="AH41" s="98">
        <v>0</v>
      </c>
      <c r="AI41" s="103">
        <v>0</v>
      </c>
      <c r="AJ41" s="116">
        <f t="shared" si="19"/>
        <v>3.6</v>
      </c>
      <c r="AK41" s="98">
        <v>0</v>
      </c>
      <c r="AL41" s="103">
        <v>0</v>
      </c>
      <c r="AM41" s="104">
        <f t="shared" si="20"/>
        <v>3.6</v>
      </c>
      <c r="AN41" s="98">
        <v>0</v>
      </c>
      <c r="AO41" s="103">
        <v>0</v>
      </c>
      <c r="AP41" s="116">
        <f t="shared" si="21"/>
        <v>3.6</v>
      </c>
      <c r="AQ41" s="98">
        <v>0</v>
      </c>
      <c r="AR41" s="103">
        <v>0</v>
      </c>
      <c r="AS41" s="104">
        <f t="shared" si="22"/>
        <v>3.6</v>
      </c>
      <c r="AT41" s="98">
        <v>0</v>
      </c>
      <c r="AU41" s="103">
        <v>0</v>
      </c>
      <c r="AV41" s="116">
        <f t="shared" si="23"/>
        <v>3.6</v>
      </c>
      <c r="AW41" s="98">
        <v>0</v>
      </c>
      <c r="AX41" s="103">
        <v>0</v>
      </c>
      <c r="AY41" s="104">
        <f t="shared" si="24"/>
        <v>3.6</v>
      </c>
      <c r="AZ41" s="98">
        <v>0</v>
      </c>
      <c r="BA41" s="103">
        <v>0</v>
      </c>
      <c r="BB41" s="116">
        <f t="shared" si="25"/>
        <v>3.6</v>
      </c>
      <c r="BC41" s="98">
        <v>0</v>
      </c>
      <c r="BD41" s="103">
        <v>0</v>
      </c>
      <c r="BE41" s="104">
        <f t="shared" si="26"/>
        <v>3.6</v>
      </c>
      <c r="BF41" s="98">
        <v>0</v>
      </c>
      <c r="BG41" s="103">
        <v>0</v>
      </c>
      <c r="BH41" s="116">
        <f t="shared" si="27"/>
        <v>3.6</v>
      </c>
      <c r="BI41" s="98">
        <v>0</v>
      </c>
      <c r="BJ41" s="103">
        <v>0</v>
      </c>
      <c r="BK41" s="104">
        <f t="shared" si="28"/>
        <v>3.6</v>
      </c>
    </row>
    <row r="42" spans="1:63" x14ac:dyDescent="0.2">
      <c r="A42" s="94">
        <v>37653</v>
      </c>
      <c r="B42" s="95">
        <f>+Listen!C38</f>
        <v>3.4529999999999998</v>
      </c>
      <c r="C42" s="114"/>
      <c r="D42" s="98">
        <f>+D30+0.01</f>
        <v>0.33500000000000002</v>
      </c>
      <c r="E42" s="99">
        <v>0</v>
      </c>
      <c r="F42" s="97">
        <f t="shared" si="9"/>
        <v>3.7879999999999998</v>
      </c>
      <c r="G42" s="98">
        <v>0</v>
      </c>
      <c r="H42" s="103">
        <v>0</v>
      </c>
      <c r="I42" s="104">
        <f t="shared" si="10"/>
        <v>3.4529999999999998</v>
      </c>
      <c r="J42" s="99">
        <v>0</v>
      </c>
      <c r="K42" s="99">
        <v>0</v>
      </c>
      <c r="L42" s="97">
        <f t="shared" si="11"/>
        <v>3.4529999999999998</v>
      </c>
      <c r="M42" s="98">
        <v>0</v>
      </c>
      <c r="N42" s="103">
        <v>0</v>
      </c>
      <c r="O42" s="104">
        <f t="shared" si="12"/>
        <v>3.4529999999999998</v>
      </c>
      <c r="P42" s="98">
        <v>0</v>
      </c>
      <c r="Q42" s="103">
        <v>0</v>
      </c>
      <c r="R42" s="116">
        <f t="shared" si="13"/>
        <v>3.4529999999999998</v>
      </c>
      <c r="S42" s="98">
        <v>0</v>
      </c>
      <c r="T42" s="103">
        <v>0</v>
      </c>
      <c r="U42" s="104">
        <f t="shared" si="14"/>
        <v>3.4529999999999998</v>
      </c>
      <c r="V42" s="98">
        <v>0</v>
      </c>
      <c r="W42" s="103">
        <v>0</v>
      </c>
      <c r="X42" s="116">
        <f t="shared" si="15"/>
        <v>3.4529999999999998</v>
      </c>
      <c r="Y42" s="98">
        <v>0</v>
      </c>
      <c r="Z42" s="103">
        <v>0</v>
      </c>
      <c r="AA42" s="104">
        <f t="shared" si="16"/>
        <v>3.4529999999999998</v>
      </c>
      <c r="AB42" s="98">
        <v>0</v>
      </c>
      <c r="AC42" s="103">
        <v>0</v>
      </c>
      <c r="AD42" s="116">
        <f t="shared" si="17"/>
        <v>3.4529999999999998</v>
      </c>
      <c r="AE42" s="98">
        <v>0</v>
      </c>
      <c r="AF42" s="103">
        <v>0</v>
      </c>
      <c r="AG42" s="104">
        <f t="shared" si="18"/>
        <v>3.4529999999999998</v>
      </c>
      <c r="AH42" s="98">
        <v>0</v>
      </c>
      <c r="AI42" s="103">
        <v>0</v>
      </c>
      <c r="AJ42" s="116">
        <f t="shared" si="19"/>
        <v>3.4529999999999998</v>
      </c>
      <c r="AK42" s="98">
        <v>0</v>
      </c>
      <c r="AL42" s="103">
        <v>0</v>
      </c>
      <c r="AM42" s="104">
        <f t="shared" si="20"/>
        <v>3.4529999999999998</v>
      </c>
      <c r="AN42" s="98">
        <v>0</v>
      </c>
      <c r="AO42" s="103">
        <v>0</v>
      </c>
      <c r="AP42" s="116">
        <f t="shared" si="21"/>
        <v>3.4529999999999998</v>
      </c>
      <c r="AQ42" s="98">
        <v>0</v>
      </c>
      <c r="AR42" s="103">
        <v>0</v>
      </c>
      <c r="AS42" s="104">
        <f t="shared" si="22"/>
        <v>3.4529999999999998</v>
      </c>
      <c r="AT42" s="98">
        <v>0</v>
      </c>
      <c r="AU42" s="103">
        <v>0</v>
      </c>
      <c r="AV42" s="116">
        <f t="shared" si="23"/>
        <v>3.4529999999999998</v>
      </c>
      <c r="AW42" s="98">
        <v>0</v>
      </c>
      <c r="AX42" s="103">
        <v>0</v>
      </c>
      <c r="AY42" s="104">
        <f t="shared" si="24"/>
        <v>3.4529999999999998</v>
      </c>
      <c r="AZ42" s="98">
        <v>0</v>
      </c>
      <c r="BA42" s="103">
        <v>0</v>
      </c>
      <c r="BB42" s="116">
        <f t="shared" si="25"/>
        <v>3.4529999999999998</v>
      </c>
      <c r="BC42" s="98">
        <v>0</v>
      </c>
      <c r="BD42" s="103">
        <v>0</v>
      </c>
      <c r="BE42" s="104">
        <f t="shared" si="26"/>
        <v>3.4529999999999998</v>
      </c>
      <c r="BF42" s="98">
        <v>0</v>
      </c>
      <c r="BG42" s="103">
        <v>0</v>
      </c>
      <c r="BH42" s="116">
        <f t="shared" si="27"/>
        <v>3.4529999999999998</v>
      </c>
      <c r="BI42" s="98">
        <v>0</v>
      </c>
      <c r="BJ42" s="103">
        <v>0</v>
      </c>
      <c r="BK42" s="104">
        <f t="shared" si="28"/>
        <v>3.4529999999999998</v>
      </c>
    </row>
    <row r="43" spans="1:63" x14ac:dyDescent="0.2">
      <c r="A43" s="94">
        <v>37681</v>
      </c>
      <c r="B43" s="95">
        <f>+Listen!C39</f>
        <v>3.298</v>
      </c>
      <c r="C43" s="114"/>
      <c r="D43" s="98">
        <f>+D31+0.01</f>
        <v>0.33</v>
      </c>
      <c r="E43" s="99">
        <v>0</v>
      </c>
      <c r="F43" s="97">
        <f t="shared" si="9"/>
        <v>3.6280000000000001</v>
      </c>
      <c r="G43" s="98">
        <v>0</v>
      </c>
      <c r="H43" s="103">
        <v>0</v>
      </c>
      <c r="I43" s="104">
        <f t="shared" si="10"/>
        <v>3.298</v>
      </c>
      <c r="J43" s="99">
        <v>0</v>
      </c>
      <c r="K43" s="99">
        <v>0</v>
      </c>
      <c r="L43" s="97">
        <f t="shared" si="11"/>
        <v>3.298</v>
      </c>
      <c r="M43" s="98">
        <v>0</v>
      </c>
      <c r="N43" s="103">
        <v>0</v>
      </c>
      <c r="O43" s="104">
        <f t="shared" si="12"/>
        <v>3.298</v>
      </c>
      <c r="P43" s="98">
        <v>0</v>
      </c>
      <c r="Q43" s="103">
        <v>0</v>
      </c>
      <c r="R43" s="116">
        <f t="shared" si="13"/>
        <v>3.298</v>
      </c>
      <c r="S43" s="98">
        <v>0</v>
      </c>
      <c r="T43" s="103">
        <v>0</v>
      </c>
      <c r="U43" s="104">
        <f t="shared" si="14"/>
        <v>3.298</v>
      </c>
      <c r="V43" s="98">
        <v>0</v>
      </c>
      <c r="W43" s="103">
        <v>0</v>
      </c>
      <c r="X43" s="116">
        <f t="shared" si="15"/>
        <v>3.298</v>
      </c>
      <c r="Y43" s="98">
        <v>0</v>
      </c>
      <c r="Z43" s="103">
        <v>0</v>
      </c>
      <c r="AA43" s="104">
        <f t="shared" si="16"/>
        <v>3.298</v>
      </c>
      <c r="AB43" s="98">
        <v>0</v>
      </c>
      <c r="AC43" s="103">
        <v>0</v>
      </c>
      <c r="AD43" s="116">
        <f t="shared" si="17"/>
        <v>3.298</v>
      </c>
      <c r="AE43" s="98">
        <v>0</v>
      </c>
      <c r="AF43" s="103">
        <v>0</v>
      </c>
      <c r="AG43" s="104">
        <f t="shared" si="18"/>
        <v>3.298</v>
      </c>
      <c r="AH43" s="98">
        <v>0</v>
      </c>
      <c r="AI43" s="103">
        <v>0</v>
      </c>
      <c r="AJ43" s="116">
        <f t="shared" si="19"/>
        <v>3.298</v>
      </c>
      <c r="AK43" s="98">
        <v>0</v>
      </c>
      <c r="AL43" s="103">
        <v>0</v>
      </c>
      <c r="AM43" s="104">
        <f t="shared" si="20"/>
        <v>3.298</v>
      </c>
      <c r="AN43" s="98">
        <v>0</v>
      </c>
      <c r="AO43" s="103">
        <v>0</v>
      </c>
      <c r="AP43" s="116">
        <f t="shared" si="21"/>
        <v>3.298</v>
      </c>
      <c r="AQ43" s="98">
        <v>0</v>
      </c>
      <c r="AR43" s="103">
        <v>0</v>
      </c>
      <c r="AS43" s="104">
        <f t="shared" si="22"/>
        <v>3.298</v>
      </c>
      <c r="AT43" s="98">
        <v>0</v>
      </c>
      <c r="AU43" s="103">
        <v>0</v>
      </c>
      <c r="AV43" s="116">
        <f t="shared" si="23"/>
        <v>3.298</v>
      </c>
      <c r="AW43" s="98">
        <v>0</v>
      </c>
      <c r="AX43" s="103">
        <v>0</v>
      </c>
      <c r="AY43" s="104">
        <f t="shared" si="24"/>
        <v>3.298</v>
      </c>
      <c r="AZ43" s="98">
        <v>0</v>
      </c>
      <c r="BA43" s="103">
        <v>0</v>
      </c>
      <c r="BB43" s="116">
        <f t="shared" si="25"/>
        <v>3.298</v>
      </c>
      <c r="BC43" s="98">
        <v>0</v>
      </c>
      <c r="BD43" s="103">
        <v>0</v>
      </c>
      <c r="BE43" s="104">
        <f t="shared" si="26"/>
        <v>3.298</v>
      </c>
      <c r="BF43" s="98">
        <v>0</v>
      </c>
      <c r="BG43" s="103">
        <v>0</v>
      </c>
      <c r="BH43" s="116">
        <f t="shared" si="27"/>
        <v>3.298</v>
      </c>
      <c r="BI43" s="98">
        <v>0</v>
      </c>
      <c r="BJ43" s="103">
        <v>0</v>
      </c>
      <c r="BK43" s="104">
        <f t="shared" si="28"/>
        <v>3.298</v>
      </c>
    </row>
    <row r="44" spans="1:63" x14ac:dyDescent="0.2">
      <c r="A44" s="94">
        <v>37712</v>
      </c>
      <c r="B44" s="95">
        <f>+Listen!C40</f>
        <v>3.1579999999999999</v>
      </c>
      <c r="C44" s="96"/>
      <c r="D44" s="98">
        <f>D32+0.005</f>
        <v>0.15</v>
      </c>
      <c r="E44" s="99">
        <v>0</v>
      </c>
      <c r="F44" s="97">
        <f t="shared" si="9"/>
        <v>3.3079999999999998</v>
      </c>
      <c r="G44" s="98">
        <v>0</v>
      </c>
      <c r="H44" s="103">
        <v>0</v>
      </c>
      <c r="I44" s="104">
        <f t="shared" si="10"/>
        <v>3.1579999999999999</v>
      </c>
      <c r="J44" s="99">
        <v>0</v>
      </c>
      <c r="K44" s="99">
        <v>0</v>
      </c>
      <c r="L44" s="97">
        <f t="shared" si="11"/>
        <v>3.1579999999999999</v>
      </c>
      <c r="M44" s="98">
        <v>0</v>
      </c>
      <c r="N44" s="103">
        <v>0</v>
      </c>
      <c r="O44" s="104">
        <f t="shared" si="12"/>
        <v>3.1579999999999999</v>
      </c>
      <c r="P44" s="98">
        <v>0</v>
      </c>
      <c r="Q44" s="103">
        <v>0</v>
      </c>
      <c r="R44" s="116">
        <f t="shared" si="13"/>
        <v>3.1579999999999999</v>
      </c>
      <c r="S44" s="98">
        <v>0</v>
      </c>
      <c r="T44" s="103">
        <v>0</v>
      </c>
      <c r="U44" s="104">
        <f t="shared" si="14"/>
        <v>3.1579999999999999</v>
      </c>
      <c r="V44" s="98">
        <v>0</v>
      </c>
      <c r="W44" s="103">
        <v>0</v>
      </c>
      <c r="X44" s="116">
        <f t="shared" si="15"/>
        <v>3.1579999999999999</v>
      </c>
      <c r="Y44" s="98">
        <v>0</v>
      </c>
      <c r="Z44" s="103">
        <v>0</v>
      </c>
      <c r="AA44" s="104">
        <f t="shared" si="16"/>
        <v>3.1579999999999999</v>
      </c>
      <c r="AB44" s="98">
        <v>0</v>
      </c>
      <c r="AC44" s="103">
        <v>0</v>
      </c>
      <c r="AD44" s="116">
        <f t="shared" si="17"/>
        <v>3.1579999999999999</v>
      </c>
      <c r="AE44" s="98">
        <v>0</v>
      </c>
      <c r="AF44" s="103">
        <v>0</v>
      </c>
      <c r="AG44" s="104">
        <f t="shared" si="18"/>
        <v>3.1579999999999999</v>
      </c>
      <c r="AH44" s="98">
        <v>0</v>
      </c>
      <c r="AI44" s="103">
        <v>0</v>
      </c>
      <c r="AJ44" s="116">
        <f t="shared" si="19"/>
        <v>3.1579999999999999</v>
      </c>
      <c r="AK44" s="98">
        <v>0</v>
      </c>
      <c r="AL44" s="103">
        <v>0</v>
      </c>
      <c r="AM44" s="104">
        <f t="shared" si="20"/>
        <v>3.1579999999999999</v>
      </c>
      <c r="AN44" s="98">
        <v>0</v>
      </c>
      <c r="AO44" s="103">
        <v>0</v>
      </c>
      <c r="AP44" s="116">
        <f t="shared" si="21"/>
        <v>3.1579999999999999</v>
      </c>
      <c r="AQ44" s="98">
        <v>0</v>
      </c>
      <c r="AR44" s="103">
        <v>0</v>
      </c>
      <c r="AS44" s="104">
        <f t="shared" si="22"/>
        <v>3.1579999999999999</v>
      </c>
      <c r="AT44" s="98">
        <v>0</v>
      </c>
      <c r="AU44" s="103">
        <v>0</v>
      </c>
      <c r="AV44" s="116">
        <f t="shared" si="23"/>
        <v>3.1579999999999999</v>
      </c>
      <c r="AW44" s="98">
        <v>0</v>
      </c>
      <c r="AX44" s="103">
        <v>0</v>
      </c>
      <c r="AY44" s="104">
        <f t="shared" si="24"/>
        <v>3.1579999999999999</v>
      </c>
      <c r="AZ44" s="98">
        <v>0</v>
      </c>
      <c r="BA44" s="103">
        <v>0</v>
      </c>
      <c r="BB44" s="116">
        <f t="shared" si="25"/>
        <v>3.1579999999999999</v>
      </c>
      <c r="BC44" s="98">
        <v>0</v>
      </c>
      <c r="BD44" s="103">
        <v>0</v>
      </c>
      <c r="BE44" s="104">
        <f t="shared" si="26"/>
        <v>3.1579999999999999</v>
      </c>
      <c r="BF44" s="98">
        <v>0</v>
      </c>
      <c r="BG44" s="103">
        <v>0</v>
      </c>
      <c r="BH44" s="116">
        <f t="shared" si="27"/>
        <v>3.1579999999999999</v>
      </c>
      <c r="BI44" s="98">
        <v>0</v>
      </c>
      <c r="BJ44" s="103">
        <v>0</v>
      </c>
      <c r="BK44" s="104">
        <f t="shared" si="28"/>
        <v>3.1579999999999999</v>
      </c>
    </row>
    <row r="45" spans="1:63" x14ac:dyDescent="0.2">
      <c r="A45" s="94">
        <v>37742</v>
      </c>
      <c r="B45" s="95">
        <f>+Listen!C41</f>
        <v>3.145</v>
      </c>
      <c r="C45" s="114"/>
      <c r="D45" s="98">
        <f t="shared" ref="D45:D50" si="30">D33+0.005</f>
        <v>0.15</v>
      </c>
      <c r="E45" s="99">
        <v>0</v>
      </c>
      <c r="F45" s="97">
        <f t="shared" si="9"/>
        <v>3.2949999999999999</v>
      </c>
      <c r="G45" s="98">
        <v>0</v>
      </c>
      <c r="H45" s="103">
        <v>0</v>
      </c>
      <c r="I45" s="104">
        <f t="shared" si="10"/>
        <v>3.145</v>
      </c>
      <c r="J45" s="99">
        <v>0</v>
      </c>
      <c r="K45" s="99">
        <v>0</v>
      </c>
      <c r="L45" s="97">
        <f t="shared" si="11"/>
        <v>3.145</v>
      </c>
      <c r="M45" s="98">
        <v>0</v>
      </c>
      <c r="N45" s="103">
        <v>0</v>
      </c>
      <c r="O45" s="104">
        <f t="shared" si="12"/>
        <v>3.145</v>
      </c>
      <c r="P45" s="98">
        <v>0</v>
      </c>
      <c r="Q45" s="103">
        <v>0</v>
      </c>
      <c r="R45" s="116">
        <f t="shared" si="13"/>
        <v>3.145</v>
      </c>
      <c r="S45" s="98">
        <v>0</v>
      </c>
      <c r="T45" s="103">
        <v>0</v>
      </c>
      <c r="U45" s="104">
        <f t="shared" si="14"/>
        <v>3.145</v>
      </c>
      <c r="V45" s="98">
        <v>0</v>
      </c>
      <c r="W45" s="103">
        <v>0</v>
      </c>
      <c r="X45" s="116">
        <f t="shared" si="15"/>
        <v>3.145</v>
      </c>
      <c r="Y45" s="98">
        <v>0</v>
      </c>
      <c r="Z45" s="103">
        <v>0</v>
      </c>
      <c r="AA45" s="104">
        <f t="shared" si="16"/>
        <v>3.145</v>
      </c>
      <c r="AB45" s="98">
        <v>0</v>
      </c>
      <c r="AC45" s="103">
        <v>0</v>
      </c>
      <c r="AD45" s="116">
        <f t="shared" si="17"/>
        <v>3.145</v>
      </c>
      <c r="AE45" s="98">
        <v>0</v>
      </c>
      <c r="AF45" s="103">
        <v>0</v>
      </c>
      <c r="AG45" s="104">
        <f t="shared" si="18"/>
        <v>3.145</v>
      </c>
      <c r="AH45" s="98">
        <v>0</v>
      </c>
      <c r="AI45" s="103">
        <v>0</v>
      </c>
      <c r="AJ45" s="116">
        <f t="shared" si="19"/>
        <v>3.145</v>
      </c>
      <c r="AK45" s="98">
        <v>0</v>
      </c>
      <c r="AL45" s="103">
        <v>0</v>
      </c>
      <c r="AM45" s="104">
        <f t="shared" si="20"/>
        <v>3.145</v>
      </c>
      <c r="AN45" s="98">
        <v>0</v>
      </c>
      <c r="AO45" s="103">
        <v>0</v>
      </c>
      <c r="AP45" s="116">
        <f t="shared" si="21"/>
        <v>3.145</v>
      </c>
      <c r="AQ45" s="98">
        <v>0</v>
      </c>
      <c r="AR45" s="103">
        <v>0</v>
      </c>
      <c r="AS45" s="104">
        <f t="shared" si="22"/>
        <v>3.145</v>
      </c>
      <c r="AT45" s="98">
        <v>0</v>
      </c>
      <c r="AU45" s="103">
        <v>0</v>
      </c>
      <c r="AV45" s="116">
        <f t="shared" si="23"/>
        <v>3.145</v>
      </c>
      <c r="AW45" s="98">
        <v>0</v>
      </c>
      <c r="AX45" s="103">
        <v>0</v>
      </c>
      <c r="AY45" s="104">
        <f t="shared" si="24"/>
        <v>3.145</v>
      </c>
      <c r="AZ45" s="98">
        <v>0</v>
      </c>
      <c r="BA45" s="103">
        <v>0</v>
      </c>
      <c r="BB45" s="116">
        <f t="shared" si="25"/>
        <v>3.145</v>
      </c>
      <c r="BC45" s="98">
        <v>0</v>
      </c>
      <c r="BD45" s="103">
        <v>0</v>
      </c>
      <c r="BE45" s="104">
        <f t="shared" si="26"/>
        <v>3.145</v>
      </c>
      <c r="BF45" s="98">
        <v>0</v>
      </c>
      <c r="BG45" s="103">
        <v>0</v>
      </c>
      <c r="BH45" s="116">
        <f t="shared" si="27"/>
        <v>3.145</v>
      </c>
      <c r="BI45" s="98">
        <v>0</v>
      </c>
      <c r="BJ45" s="103">
        <v>0</v>
      </c>
      <c r="BK45" s="104">
        <f t="shared" si="28"/>
        <v>3.145</v>
      </c>
    </row>
    <row r="46" spans="1:63" x14ac:dyDescent="0.2">
      <c r="A46" s="94">
        <v>37773</v>
      </c>
      <c r="B46" s="95">
        <f>+Listen!C42</f>
        <v>3.1749999999999998</v>
      </c>
      <c r="C46" s="114"/>
      <c r="D46" s="98">
        <f t="shared" si="30"/>
        <v>0.15</v>
      </c>
      <c r="E46" s="99">
        <v>0</v>
      </c>
      <c r="F46" s="97">
        <f t="shared" si="9"/>
        <v>3.3249999999999997</v>
      </c>
      <c r="G46" s="98">
        <v>0</v>
      </c>
      <c r="H46" s="103">
        <v>0</v>
      </c>
      <c r="I46" s="104">
        <f t="shared" si="10"/>
        <v>3.1749999999999998</v>
      </c>
      <c r="J46" s="99">
        <v>0</v>
      </c>
      <c r="K46" s="99">
        <v>0</v>
      </c>
      <c r="L46" s="97">
        <f t="shared" si="11"/>
        <v>3.1749999999999998</v>
      </c>
      <c r="M46" s="98">
        <v>0</v>
      </c>
      <c r="N46" s="103">
        <v>0</v>
      </c>
      <c r="O46" s="104">
        <f t="shared" si="12"/>
        <v>3.1749999999999998</v>
      </c>
      <c r="P46" s="98">
        <v>0</v>
      </c>
      <c r="Q46" s="103">
        <v>0</v>
      </c>
      <c r="R46" s="116">
        <f t="shared" si="13"/>
        <v>3.1749999999999998</v>
      </c>
      <c r="S46" s="98">
        <v>0</v>
      </c>
      <c r="T46" s="103">
        <v>0</v>
      </c>
      <c r="U46" s="104">
        <f t="shared" si="14"/>
        <v>3.1749999999999998</v>
      </c>
      <c r="V46" s="98">
        <v>0</v>
      </c>
      <c r="W46" s="103">
        <v>0</v>
      </c>
      <c r="X46" s="116">
        <f t="shared" si="15"/>
        <v>3.1749999999999998</v>
      </c>
      <c r="Y46" s="98">
        <v>0</v>
      </c>
      <c r="Z46" s="103">
        <v>0</v>
      </c>
      <c r="AA46" s="104">
        <f t="shared" si="16"/>
        <v>3.1749999999999998</v>
      </c>
      <c r="AB46" s="98">
        <v>0</v>
      </c>
      <c r="AC46" s="103">
        <v>0</v>
      </c>
      <c r="AD46" s="116">
        <f t="shared" si="17"/>
        <v>3.1749999999999998</v>
      </c>
      <c r="AE46" s="98">
        <v>0</v>
      </c>
      <c r="AF46" s="103">
        <v>0</v>
      </c>
      <c r="AG46" s="104">
        <f t="shared" si="18"/>
        <v>3.1749999999999998</v>
      </c>
      <c r="AH46" s="98">
        <v>0</v>
      </c>
      <c r="AI46" s="103">
        <v>0</v>
      </c>
      <c r="AJ46" s="116">
        <f t="shared" si="19"/>
        <v>3.1749999999999998</v>
      </c>
      <c r="AK46" s="98">
        <v>0</v>
      </c>
      <c r="AL46" s="103">
        <v>0</v>
      </c>
      <c r="AM46" s="104">
        <f t="shared" si="20"/>
        <v>3.1749999999999998</v>
      </c>
      <c r="AN46" s="98">
        <v>0</v>
      </c>
      <c r="AO46" s="103">
        <v>0</v>
      </c>
      <c r="AP46" s="116">
        <f t="shared" si="21"/>
        <v>3.1749999999999998</v>
      </c>
      <c r="AQ46" s="98">
        <v>0</v>
      </c>
      <c r="AR46" s="103">
        <v>0</v>
      </c>
      <c r="AS46" s="104">
        <f t="shared" si="22"/>
        <v>3.1749999999999998</v>
      </c>
      <c r="AT46" s="98">
        <v>0</v>
      </c>
      <c r="AU46" s="103">
        <v>0</v>
      </c>
      <c r="AV46" s="116">
        <f t="shared" si="23"/>
        <v>3.1749999999999998</v>
      </c>
      <c r="AW46" s="98">
        <v>0</v>
      </c>
      <c r="AX46" s="103">
        <v>0</v>
      </c>
      <c r="AY46" s="104">
        <f t="shared" si="24"/>
        <v>3.1749999999999998</v>
      </c>
      <c r="AZ46" s="98">
        <v>0</v>
      </c>
      <c r="BA46" s="103">
        <v>0</v>
      </c>
      <c r="BB46" s="116">
        <f t="shared" si="25"/>
        <v>3.1749999999999998</v>
      </c>
      <c r="BC46" s="98">
        <v>0</v>
      </c>
      <c r="BD46" s="103">
        <v>0</v>
      </c>
      <c r="BE46" s="104">
        <f t="shared" si="26"/>
        <v>3.1749999999999998</v>
      </c>
      <c r="BF46" s="98">
        <v>0</v>
      </c>
      <c r="BG46" s="103">
        <v>0</v>
      </c>
      <c r="BH46" s="116">
        <f t="shared" si="27"/>
        <v>3.1749999999999998</v>
      </c>
      <c r="BI46" s="98">
        <v>0</v>
      </c>
      <c r="BJ46" s="103">
        <v>0</v>
      </c>
      <c r="BK46" s="104">
        <f t="shared" si="28"/>
        <v>3.1749999999999998</v>
      </c>
    </row>
    <row r="47" spans="1:63" x14ac:dyDescent="0.2">
      <c r="A47" s="94">
        <v>37803</v>
      </c>
      <c r="B47" s="95">
        <f>+Listen!C43</f>
        <v>3.1869999999999998</v>
      </c>
      <c r="C47" s="114"/>
      <c r="D47" s="98">
        <f t="shared" si="30"/>
        <v>0.15</v>
      </c>
      <c r="E47" s="99">
        <v>0</v>
      </c>
      <c r="F47" s="97">
        <f t="shared" si="9"/>
        <v>3.3369999999999997</v>
      </c>
      <c r="G47" s="98">
        <v>0</v>
      </c>
      <c r="H47" s="103">
        <v>0</v>
      </c>
      <c r="I47" s="104">
        <f t="shared" si="10"/>
        <v>3.1869999999999998</v>
      </c>
      <c r="J47" s="99">
        <v>0</v>
      </c>
      <c r="K47" s="99">
        <v>0</v>
      </c>
      <c r="L47" s="97">
        <f t="shared" si="11"/>
        <v>3.1869999999999998</v>
      </c>
      <c r="M47" s="98">
        <v>0</v>
      </c>
      <c r="N47" s="103">
        <v>0</v>
      </c>
      <c r="O47" s="104">
        <f t="shared" si="12"/>
        <v>3.1869999999999998</v>
      </c>
      <c r="P47" s="98">
        <v>0</v>
      </c>
      <c r="Q47" s="103">
        <v>0</v>
      </c>
      <c r="R47" s="116">
        <f t="shared" si="13"/>
        <v>3.1869999999999998</v>
      </c>
      <c r="S47" s="98">
        <v>0</v>
      </c>
      <c r="T47" s="103">
        <v>0</v>
      </c>
      <c r="U47" s="104">
        <f t="shared" si="14"/>
        <v>3.1869999999999998</v>
      </c>
      <c r="V47" s="98">
        <v>0</v>
      </c>
      <c r="W47" s="103">
        <v>0</v>
      </c>
      <c r="X47" s="116">
        <f t="shared" si="15"/>
        <v>3.1869999999999998</v>
      </c>
      <c r="Y47" s="98">
        <v>0</v>
      </c>
      <c r="Z47" s="103">
        <v>0</v>
      </c>
      <c r="AA47" s="104">
        <f t="shared" si="16"/>
        <v>3.1869999999999998</v>
      </c>
      <c r="AB47" s="98">
        <v>0</v>
      </c>
      <c r="AC47" s="103">
        <v>0</v>
      </c>
      <c r="AD47" s="116">
        <f t="shared" si="17"/>
        <v>3.1869999999999998</v>
      </c>
      <c r="AE47" s="98">
        <v>0</v>
      </c>
      <c r="AF47" s="103">
        <v>0</v>
      </c>
      <c r="AG47" s="104">
        <f t="shared" si="18"/>
        <v>3.1869999999999998</v>
      </c>
      <c r="AH47" s="98">
        <v>0</v>
      </c>
      <c r="AI47" s="103">
        <v>0</v>
      </c>
      <c r="AJ47" s="116">
        <f t="shared" si="19"/>
        <v>3.1869999999999998</v>
      </c>
      <c r="AK47" s="98">
        <v>0</v>
      </c>
      <c r="AL47" s="103">
        <v>0</v>
      </c>
      <c r="AM47" s="104">
        <f t="shared" si="20"/>
        <v>3.1869999999999998</v>
      </c>
      <c r="AN47" s="98">
        <v>0</v>
      </c>
      <c r="AO47" s="103">
        <v>0</v>
      </c>
      <c r="AP47" s="116">
        <f t="shared" si="21"/>
        <v>3.1869999999999998</v>
      </c>
      <c r="AQ47" s="98">
        <v>0</v>
      </c>
      <c r="AR47" s="103">
        <v>0</v>
      </c>
      <c r="AS47" s="104">
        <f t="shared" si="22"/>
        <v>3.1869999999999998</v>
      </c>
      <c r="AT47" s="98">
        <v>0</v>
      </c>
      <c r="AU47" s="103">
        <v>0</v>
      </c>
      <c r="AV47" s="116">
        <f t="shared" si="23"/>
        <v>3.1869999999999998</v>
      </c>
      <c r="AW47" s="98">
        <v>0</v>
      </c>
      <c r="AX47" s="103">
        <v>0</v>
      </c>
      <c r="AY47" s="104">
        <f t="shared" si="24"/>
        <v>3.1869999999999998</v>
      </c>
      <c r="AZ47" s="98">
        <v>0</v>
      </c>
      <c r="BA47" s="103">
        <v>0</v>
      </c>
      <c r="BB47" s="116">
        <f t="shared" si="25"/>
        <v>3.1869999999999998</v>
      </c>
      <c r="BC47" s="98">
        <v>0</v>
      </c>
      <c r="BD47" s="103">
        <v>0</v>
      </c>
      <c r="BE47" s="104">
        <f t="shared" si="26"/>
        <v>3.1869999999999998</v>
      </c>
      <c r="BF47" s="98">
        <v>0</v>
      </c>
      <c r="BG47" s="103">
        <v>0</v>
      </c>
      <c r="BH47" s="116">
        <f t="shared" si="27"/>
        <v>3.1869999999999998</v>
      </c>
      <c r="BI47" s="98">
        <v>0</v>
      </c>
      <c r="BJ47" s="103">
        <v>0</v>
      </c>
      <c r="BK47" s="104">
        <f t="shared" si="28"/>
        <v>3.1869999999999998</v>
      </c>
    </row>
    <row r="48" spans="1:63" x14ac:dyDescent="0.2">
      <c r="A48" s="94">
        <v>37834</v>
      </c>
      <c r="B48" s="95">
        <f>+Listen!C44</f>
        <v>3.24</v>
      </c>
      <c r="C48" s="114"/>
      <c r="D48" s="98">
        <f t="shared" si="30"/>
        <v>0.15</v>
      </c>
      <c r="E48" s="99">
        <v>0</v>
      </c>
      <c r="F48" s="97">
        <f t="shared" si="9"/>
        <v>3.39</v>
      </c>
      <c r="G48" s="98">
        <v>0</v>
      </c>
      <c r="H48" s="103">
        <v>0</v>
      </c>
      <c r="I48" s="104">
        <f t="shared" si="10"/>
        <v>3.24</v>
      </c>
      <c r="J48" s="99">
        <v>0</v>
      </c>
      <c r="K48" s="99">
        <v>0</v>
      </c>
      <c r="L48" s="97">
        <f t="shared" si="11"/>
        <v>3.24</v>
      </c>
      <c r="M48" s="98">
        <v>0</v>
      </c>
      <c r="N48" s="103">
        <v>0</v>
      </c>
      <c r="O48" s="104">
        <f t="shared" si="12"/>
        <v>3.24</v>
      </c>
      <c r="P48" s="98">
        <v>0</v>
      </c>
      <c r="Q48" s="103">
        <v>0</v>
      </c>
      <c r="R48" s="116">
        <f t="shared" si="13"/>
        <v>3.24</v>
      </c>
      <c r="S48" s="98">
        <v>0</v>
      </c>
      <c r="T48" s="103">
        <v>0</v>
      </c>
      <c r="U48" s="104">
        <f t="shared" si="14"/>
        <v>3.24</v>
      </c>
      <c r="V48" s="98">
        <v>0</v>
      </c>
      <c r="W48" s="103">
        <v>0</v>
      </c>
      <c r="X48" s="116">
        <f t="shared" si="15"/>
        <v>3.24</v>
      </c>
      <c r="Y48" s="98">
        <v>0</v>
      </c>
      <c r="Z48" s="103">
        <v>0</v>
      </c>
      <c r="AA48" s="104">
        <f t="shared" si="16"/>
        <v>3.24</v>
      </c>
      <c r="AB48" s="98">
        <v>0</v>
      </c>
      <c r="AC48" s="103">
        <v>0</v>
      </c>
      <c r="AD48" s="116">
        <f t="shared" si="17"/>
        <v>3.24</v>
      </c>
      <c r="AE48" s="98">
        <v>0</v>
      </c>
      <c r="AF48" s="103">
        <v>0</v>
      </c>
      <c r="AG48" s="104">
        <f t="shared" si="18"/>
        <v>3.24</v>
      </c>
      <c r="AH48" s="98">
        <v>0</v>
      </c>
      <c r="AI48" s="103">
        <v>0</v>
      </c>
      <c r="AJ48" s="116">
        <f t="shared" si="19"/>
        <v>3.24</v>
      </c>
      <c r="AK48" s="98">
        <v>0</v>
      </c>
      <c r="AL48" s="103">
        <v>0</v>
      </c>
      <c r="AM48" s="104">
        <f t="shared" si="20"/>
        <v>3.24</v>
      </c>
      <c r="AN48" s="98">
        <v>0</v>
      </c>
      <c r="AO48" s="103">
        <v>0</v>
      </c>
      <c r="AP48" s="116">
        <f t="shared" si="21"/>
        <v>3.24</v>
      </c>
      <c r="AQ48" s="98">
        <v>0</v>
      </c>
      <c r="AR48" s="103">
        <v>0</v>
      </c>
      <c r="AS48" s="104">
        <f t="shared" si="22"/>
        <v>3.24</v>
      </c>
      <c r="AT48" s="98">
        <v>0</v>
      </c>
      <c r="AU48" s="103">
        <v>0</v>
      </c>
      <c r="AV48" s="116">
        <f t="shared" si="23"/>
        <v>3.24</v>
      </c>
      <c r="AW48" s="98">
        <v>0</v>
      </c>
      <c r="AX48" s="103">
        <v>0</v>
      </c>
      <c r="AY48" s="104">
        <f t="shared" si="24"/>
        <v>3.24</v>
      </c>
      <c r="AZ48" s="98">
        <v>0</v>
      </c>
      <c r="BA48" s="103">
        <v>0</v>
      </c>
      <c r="BB48" s="116">
        <f t="shared" si="25"/>
        <v>3.24</v>
      </c>
      <c r="BC48" s="98">
        <v>0</v>
      </c>
      <c r="BD48" s="103">
        <v>0</v>
      </c>
      <c r="BE48" s="104">
        <f t="shared" si="26"/>
        <v>3.24</v>
      </c>
      <c r="BF48" s="98">
        <v>0</v>
      </c>
      <c r="BG48" s="103">
        <v>0</v>
      </c>
      <c r="BH48" s="116">
        <f t="shared" si="27"/>
        <v>3.24</v>
      </c>
      <c r="BI48" s="98">
        <v>0</v>
      </c>
      <c r="BJ48" s="103">
        <v>0</v>
      </c>
      <c r="BK48" s="104">
        <f t="shared" si="28"/>
        <v>3.24</v>
      </c>
    </row>
    <row r="49" spans="1:63" x14ac:dyDescent="0.2">
      <c r="A49" s="94">
        <v>37865</v>
      </c>
      <c r="B49" s="95">
        <f>+Listen!C45</f>
        <v>3.2080000000000002</v>
      </c>
      <c r="C49" s="114"/>
      <c r="D49" s="98">
        <f t="shared" si="30"/>
        <v>0.15</v>
      </c>
      <c r="E49" s="99">
        <v>0</v>
      </c>
      <c r="F49" s="97">
        <f t="shared" si="9"/>
        <v>3.3580000000000001</v>
      </c>
      <c r="G49" s="98">
        <v>0</v>
      </c>
      <c r="H49" s="103">
        <v>0</v>
      </c>
      <c r="I49" s="104">
        <f t="shared" si="10"/>
        <v>3.2080000000000002</v>
      </c>
      <c r="J49" s="99">
        <v>0</v>
      </c>
      <c r="K49" s="99">
        <v>0</v>
      </c>
      <c r="L49" s="97">
        <f t="shared" si="11"/>
        <v>3.2080000000000002</v>
      </c>
      <c r="M49" s="98">
        <v>0</v>
      </c>
      <c r="N49" s="103">
        <v>0</v>
      </c>
      <c r="O49" s="104">
        <f t="shared" si="12"/>
        <v>3.2080000000000002</v>
      </c>
      <c r="P49" s="98">
        <v>0</v>
      </c>
      <c r="Q49" s="103">
        <v>0</v>
      </c>
      <c r="R49" s="116">
        <f t="shared" si="13"/>
        <v>3.2080000000000002</v>
      </c>
      <c r="S49" s="98">
        <v>0</v>
      </c>
      <c r="T49" s="103">
        <v>0</v>
      </c>
      <c r="U49" s="104">
        <f t="shared" si="14"/>
        <v>3.2080000000000002</v>
      </c>
      <c r="V49" s="98">
        <v>0</v>
      </c>
      <c r="W49" s="103">
        <v>0</v>
      </c>
      <c r="X49" s="116">
        <f t="shared" si="15"/>
        <v>3.2080000000000002</v>
      </c>
      <c r="Y49" s="98">
        <v>0</v>
      </c>
      <c r="Z49" s="103">
        <v>0</v>
      </c>
      <c r="AA49" s="104">
        <f t="shared" si="16"/>
        <v>3.2080000000000002</v>
      </c>
      <c r="AB49" s="98">
        <v>0</v>
      </c>
      <c r="AC49" s="103">
        <v>0</v>
      </c>
      <c r="AD49" s="116">
        <f t="shared" si="17"/>
        <v>3.2080000000000002</v>
      </c>
      <c r="AE49" s="98">
        <v>0</v>
      </c>
      <c r="AF49" s="103">
        <v>0</v>
      </c>
      <c r="AG49" s="104">
        <f t="shared" si="18"/>
        <v>3.2080000000000002</v>
      </c>
      <c r="AH49" s="98">
        <v>0</v>
      </c>
      <c r="AI49" s="103">
        <v>0</v>
      </c>
      <c r="AJ49" s="116">
        <f t="shared" si="19"/>
        <v>3.2080000000000002</v>
      </c>
      <c r="AK49" s="98">
        <v>0</v>
      </c>
      <c r="AL49" s="103">
        <v>0</v>
      </c>
      <c r="AM49" s="104">
        <f t="shared" si="20"/>
        <v>3.2080000000000002</v>
      </c>
      <c r="AN49" s="98">
        <v>0</v>
      </c>
      <c r="AO49" s="103">
        <v>0</v>
      </c>
      <c r="AP49" s="116">
        <f t="shared" si="21"/>
        <v>3.2080000000000002</v>
      </c>
      <c r="AQ49" s="98">
        <v>0</v>
      </c>
      <c r="AR49" s="103">
        <v>0</v>
      </c>
      <c r="AS49" s="104">
        <f t="shared" si="22"/>
        <v>3.2080000000000002</v>
      </c>
      <c r="AT49" s="98">
        <v>0</v>
      </c>
      <c r="AU49" s="103">
        <v>0</v>
      </c>
      <c r="AV49" s="116">
        <f t="shared" si="23"/>
        <v>3.2080000000000002</v>
      </c>
      <c r="AW49" s="98">
        <v>0</v>
      </c>
      <c r="AX49" s="103">
        <v>0</v>
      </c>
      <c r="AY49" s="104">
        <f t="shared" si="24"/>
        <v>3.2080000000000002</v>
      </c>
      <c r="AZ49" s="98">
        <v>0</v>
      </c>
      <c r="BA49" s="103">
        <v>0</v>
      </c>
      <c r="BB49" s="116">
        <f t="shared" si="25"/>
        <v>3.2080000000000002</v>
      </c>
      <c r="BC49" s="98">
        <v>0</v>
      </c>
      <c r="BD49" s="103">
        <v>0</v>
      </c>
      <c r="BE49" s="104">
        <f t="shared" si="26"/>
        <v>3.2080000000000002</v>
      </c>
      <c r="BF49" s="98">
        <v>0</v>
      </c>
      <c r="BG49" s="103">
        <v>0</v>
      </c>
      <c r="BH49" s="116">
        <f t="shared" si="27"/>
        <v>3.2080000000000002</v>
      </c>
      <c r="BI49" s="98">
        <v>0</v>
      </c>
      <c r="BJ49" s="103">
        <v>0</v>
      </c>
      <c r="BK49" s="104">
        <f t="shared" si="28"/>
        <v>3.2080000000000002</v>
      </c>
    </row>
    <row r="50" spans="1:63" x14ac:dyDescent="0.2">
      <c r="A50" s="94">
        <v>37895</v>
      </c>
      <c r="B50" s="95">
        <f>+Listen!C46</f>
        <v>3.2280000000000002</v>
      </c>
      <c r="C50" s="114"/>
      <c r="D50" s="98">
        <f t="shared" si="30"/>
        <v>0.15</v>
      </c>
      <c r="E50" s="99">
        <v>0</v>
      </c>
      <c r="F50" s="97">
        <f t="shared" si="9"/>
        <v>3.3780000000000001</v>
      </c>
      <c r="G50" s="98">
        <v>0</v>
      </c>
      <c r="H50" s="103">
        <v>0</v>
      </c>
      <c r="I50" s="104">
        <f t="shared" si="10"/>
        <v>3.2280000000000002</v>
      </c>
      <c r="J50" s="99">
        <v>0</v>
      </c>
      <c r="K50" s="99">
        <v>0</v>
      </c>
      <c r="L50" s="97">
        <f t="shared" si="11"/>
        <v>3.2280000000000002</v>
      </c>
      <c r="M50" s="98">
        <v>0</v>
      </c>
      <c r="N50" s="103">
        <v>0</v>
      </c>
      <c r="O50" s="104">
        <f t="shared" si="12"/>
        <v>3.2280000000000002</v>
      </c>
      <c r="P50" s="98">
        <v>0</v>
      </c>
      <c r="Q50" s="103">
        <v>0</v>
      </c>
      <c r="R50" s="116">
        <f t="shared" si="13"/>
        <v>3.2280000000000002</v>
      </c>
      <c r="S50" s="98">
        <v>0</v>
      </c>
      <c r="T50" s="103">
        <v>0</v>
      </c>
      <c r="U50" s="104">
        <f t="shared" si="14"/>
        <v>3.2280000000000002</v>
      </c>
      <c r="V50" s="98">
        <v>0</v>
      </c>
      <c r="W50" s="103">
        <v>0</v>
      </c>
      <c r="X50" s="116">
        <f t="shared" si="15"/>
        <v>3.2280000000000002</v>
      </c>
      <c r="Y50" s="98">
        <v>0</v>
      </c>
      <c r="Z50" s="103">
        <v>0</v>
      </c>
      <c r="AA50" s="104">
        <f t="shared" si="16"/>
        <v>3.2280000000000002</v>
      </c>
      <c r="AB50" s="98">
        <v>0</v>
      </c>
      <c r="AC50" s="103">
        <v>0</v>
      </c>
      <c r="AD50" s="116">
        <f t="shared" si="17"/>
        <v>3.2280000000000002</v>
      </c>
      <c r="AE50" s="98">
        <v>0</v>
      </c>
      <c r="AF50" s="103">
        <v>0</v>
      </c>
      <c r="AG50" s="104">
        <f t="shared" si="18"/>
        <v>3.2280000000000002</v>
      </c>
      <c r="AH50" s="98">
        <v>0</v>
      </c>
      <c r="AI50" s="103">
        <v>0</v>
      </c>
      <c r="AJ50" s="116">
        <f t="shared" si="19"/>
        <v>3.2280000000000002</v>
      </c>
      <c r="AK50" s="98">
        <v>0</v>
      </c>
      <c r="AL50" s="103">
        <v>0</v>
      </c>
      <c r="AM50" s="104">
        <f t="shared" si="20"/>
        <v>3.2280000000000002</v>
      </c>
      <c r="AN50" s="98">
        <v>0</v>
      </c>
      <c r="AO50" s="103">
        <v>0</v>
      </c>
      <c r="AP50" s="116">
        <f t="shared" si="21"/>
        <v>3.2280000000000002</v>
      </c>
      <c r="AQ50" s="98">
        <v>0</v>
      </c>
      <c r="AR50" s="103">
        <v>0</v>
      </c>
      <c r="AS50" s="104">
        <f t="shared" si="22"/>
        <v>3.2280000000000002</v>
      </c>
      <c r="AT50" s="98">
        <v>0</v>
      </c>
      <c r="AU50" s="103">
        <v>0</v>
      </c>
      <c r="AV50" s="116">
        <f t="shared" si="23"/>
        <v>3.2280000000000002</v>
      </c>
      <c r="AW50" s="98">
        <v>0</v>
      </c>
      <c r="AX50" s="103">
        <v>0</v>
      </c>
      <c r="AY50" s="104">
        <f t="shared" si="24"/>
        <v>3.2280000000000002</v>
      </c>
      <c r="AZ50" s="98">
        <v>0</v>
      </c>
      <c r="BA50" s="103">
        <v>0</v>
      </c>
      <c r="BB50" s="116">
        <f t="shared" si="25"/>
        <v>3.2280000000000002</v>
      </c>
      <c r="BC50" s="98">
        <v>0</v>
      </c>
      <c r="BD50" s="103">
        <v>0</v>
      </c>
      <c r="BE50" s="104">
        <f t="shared" si="26"/>
        <v>3.2280000000000002</v>
      </c>
      <c r="BF50" s="98">
        <v>0</v>
      </c>
      <c r="BG50" s="103">
        <v>0</v>
      </c>
      <c r="BH50" s="116">
        <f t="shared" si="27"/>
        <v>3.2280000000000002</v>
      </c>
      <c r="BI50" s="98">
        <v>0</v>
      </c>
      <c r="BJ50" s="103">
        <v>0</v>
      </c>
      <c r="BK50" s="104">
        <f t="shared" si="28"/>
        <v>3.2280000000000002</v>
      </c>
    </row>
    <row r="51" spans="1:63" x14ac:dyDescent="0.2">
      <c r="A51" s="94">
        <v>37926</v>
      </c>
      <c r="B51" s="95">
        <f>+Listen!C47</f>
        <v>3.3370000000000002</v>
      </c>
      <c r="C51" s="114"/>
      <c r="D51" s="98">
        <f>+D39+0</f>
        <v>0.25</v>
      </c>
      <c r="E51" s="99">
        <v>0</v>
      </c>
      <c r="F51" s="97">
        <f t="shared" si="9"/>
        <v>3.5870000000000002</v>
      </c>
      <c r="G51" s="98">
        <v>0</v>
      </c>
      <c r="H51" s="103">
        <v>0</v>
      </c>
      <c r="I51" s="104">
        <f t="shared" si="10"/>
        <v>3.3370000000000002</v>
      </c>
      <c r="J51" s="99">
        <v>0</v>
      </c>
      <c r="K51" s="99">
        <v>0</v>
      </c>
      <c r="L51" s="97">
        <f t="shared" si="11"/>
        <v>3.3370000000000002</v>
      </c>
      <c r="M51" s="98">
        <v>0</v>
      </c>
      <c r="N51" s="103">
        <v>0</v>
      </c>
      <c r="O51" s="104">
        <f t="shared" si="12"/>
        <v>3.3370000000000002</v>
      </c>
      <c r="P51" s="98">
        <v>0</v>
      </c>
      <c r="Q51" s="103">
        <v>0</v>
      </c>
      <c r="R51" s="116">
        <f t="shared" si="13"/>
        <v>3.3370000000000002</v>
      </c>
      <c r="S51" s="98">
        <v>0</v>
      </c>
      <c r="T51" s="103">
        <v>0</v>
      </c>
      <c r="U51" s="104">
        <f t="shared" si="14"/>
        <v>3.3370000000000002</v>
      </c>
      <c r="V51" s="98">
        <v>0</v>
      </c>
      <c r="W51" s="103">
        <v>0</v>
      </c>
      <c r="X51" s="116">
        <f t="shared" si="15"/>
        <v>3.3370000000000002</v>
      </c>
      <c r="Y51" s="98">
        <v>0</v>
      </c>
      <c r="Z51" s="103">
        <v>0</v>
      </c>
      <c r="AA51" s="104">
        <f t="shared" si="16"/>
        <v>3.3370000000000002</v>
      </c>
      <c r="AB51" s="98">
        <v>0</v>
      </c>
      <c r="AC51" s="103">
        <v>0</v>
      </c>
      <c r="AD51" s="116">
        <f t="shared" si="17"/>
        <v>3.3370000000000002</v>
      </c>
      <c r="AE51" s="98">
        <v>0</v>
      </c>
      <c r="AF51" s="103">
        <v>0</v>
      </c>
      <c r="AG51" s="104">
        <f t="shared" si="18"/>
        <v>3.3370000000000002</v>
      </c>
      <c r="AH51" s="98">
        <v>0</v>
      </c>
      <c r="AI51" s="103">
        <v>0</v>
      </c>
      <c r="AJ51" s="116">
        <f t="shared" si="19"/>
        <v>3.3370000000000002</v>
      </c>
      <c r="AK51" s="98">
        <v>0</v>
      </c>
      <c r="AL51" s="103">
        <v>0</v>
      </c>
      <c r="AM51" s="104">
        <f t="shared" si="20"/>
        <v>3.3370000000000002</v>
      </c>
      <c r="AN51" s="98">
        <v>0</v>
      </c>
      <c r="AO51" s="103">
        <v>0</v>
      </c>
      <c r="AP51" s="116">
        <f t="shared" si="21"/>
        <v>3.3370000000000002</v>
      </c>
      <c r="AQ51" s="98">
        <v>0</v>
      </c>
      <c r="AR51" s="103">
        <v>0</v>
      </c>
      <c r="AS51" s="104">
        <f t="shared" si="22"/>
        <v>3.3370000000000002</v>
      </c>
      <c r="AT51" s="98">
        <v>0</v>
      </c>
      <c r="AU51" s="103">
        <v>0</v>
      </c>
      <c r="AV51" s="116">
        <f t="shared" si="23"/>
        <v>3.3370000000000002</v>
      </c>
      <c r="AW51" s="98">
        <v>0</v>
      </c>
      <c r="AX51" s="103">
        <v>0</v>
      </c>
      <c r="AY51" s="104">
        <f t="shared" si="24"/>
        <v>3.3370000000000002</v>
      </c>
      <c r="AZ51" s="98">
        <v>0</v>
      </c>
      <c r="BA51" s="103">
        <v>0</v>
      </c>
      <c r="BB51" s="116">
        <f t="shared" si="25"/>
        <v>3.3370000000000002</v>
      </c>
      <c r="BC51" s="98">
        <v>0</v>
      </c>
      <c r="BD51" s="103">
        <v>0</v>
      </c>
      <c r="BE51" s="104">
        <f t="shared" si="26"/>
        <v>3.3370000000000002</v>
      </c>
      <c r="BF51" s="98">
        <v>0</v>
      </c>
      <c r="BG51" s="103">
        <v>0</v>
      </c>
      <c r="BH51" s="116">
        <f t="shared" si="27"/>
        <v>3.3370000000000002</v>
      </c>
      <c r="BI51" s="98">
        <v>0</v>
      </c>
      <c r="BJ51" s="103">
        <v>0</v>
      </c>
      <c r="BK51" s="104">
        <f t="shared" si="28"/>
        <v>3.3370000000000002</v>
      </c>
    </row>
    <row r="52" spans="1:63" x14ac:dyDescent="0.2">
      <c r="A52" s="94">
        <v>37956</v>
      </c>
      <c r="B52" s="95">
        <f>+Listen!C48</f>
        <v>3.4420000000000002</v>
      </c>
      <c r="C52" s="114"/>
      <c r="D52" s="98">
        <f>+D40+0</f>
        <v>0.25</v>
      </c>
      <c r="E52" s="99">
        <v>0</v>
      </c>
      <c r="F52" s="97">
        <f t="shared" si="9"/>
        <v>3.6920000000000002</v>
      </c>
      <c r="G52" s="98">
        <v>0</v>
      </c>
      <c r="H52" s="103">
        <v>0</v>
      </c>
      <c r="I52" s="104">
        <f t="shared" si="10"/>
        <v>3.4420000000000002</v>
      </c>
      <c r="J52" s="99">
        <v>0</v>
      </c>
      <c r="K52" s="99">
        <v>0</v>
      </c>
      <c r="L52" s="97">
        <f t="shared" si="11"/>
        <v>3.4420000000000002</v>
      </c>
      <c r="M52" s="98">
        <v>0</v>
      </c>
      <c r="N52" s="103">
        <v>0</v>
      </c>
      <c r="O52" s="104">
        <f t="shared" si="12"/>
        <v>3.4420000000000002</v>
      </c>
      <c r="P52" s="98">
        <v>0</v>
      </c>
      <c r="Q52" s="103">
        <v>0</v>
      </c>
      <c r="R52" s="116">
        <f t="shared" si="13"/>
        <v>3.4420000000000002</v>
      </c>
      <c r="S52" s="98">
        <v>0</v>
      </c>
      <c r="T52" s="103">
        <v>0</v>
      </c>
      <c r="U52" s="104">
        <f t="shared" si="14"/>
        <v>3.4420000000000002</v>
      </c>
      <c r="V52" s="98">
        <v>0</v>
      </c>
      <c r="W52" s="103">
        <v>0</v>
      </c>
      <c r="X52" s="116">
        <f t="shared" si="15"/>
        <v>3.4420000000000002</v>
      </c>
      <c r="Y52" s="98">
        <v>0</v>
      </c>
      <c r="Z52" s="103">
        <v>0</v>
      </c>
      <c r="AA52" s="104">
        <f t="shared" si="16"/>
        <v>3.4420000000000002</v>
      </c>
      <c r="AB52" s="98">
        <v>0</v>
      </c>
      <c r="AC52" s="103">
        <v>0</v>
      </c>
      <c r="AD52" s="116">
        <f t="shared" si="17"/>
        <v>3.4420000000000002</v>
      </c>
      <c r="AE52" s="98">
        <v>0</v>
      </c>
      <c r="AF52" s="103">
        <v>0</v>
      </c>
      <c r="AG52" s="104">
        <f t="shared" si="18"/>
        <v>3.4420000000000002</v>
      </c>
      <c r="AH52" s="98">
        <v>0</v>
      </c>
      <c r="AI52" s="103">
        <v>0</v>
      </c>
      <c r="AJ52" s="116">
        <f t="shared" si="19"/>
        <v>3.4420000000000002</v>
      </c>
      <c r="AK52" s="98">
        <v>0</v>
      </c>
      <c r="AL52" s="103">
        <v>0</v>
      </c>
      <c r="AM52" s="104">
        <f t="shared" si="20"/>
        <v>3.4420000000000002</v>
      </c>
      <c r="AN52" s="98">
        <v>0</v>
      </c>
      <c r="AO52" s="103">
        <v>0</v>
      </c>
      <c r="AP52" s="116">
        <f t="shared" si="21"/>
        <v>3.4420000000000002</v>
      </c>
      <c r="AQ52" s="98">
        <v>0</v>
      </c>
      <c r="AR52" s="103">
        <v>0</v>
      </c>
      <c r="AS52" s="104">
        <f t="shared" si="22"/>
        <v>3.4420000000000002</v>
      </c>
      <c r="AT52" s="98">
        <v>0</v>
      </c>
      <c r="AU52" s="103">
        <v>0</v>
      </c>
      <c r="AV52" s="116">
        <f t="shared" si="23"/>
        <v>3.4420000000000002</v>
      </c>
      <c r="AW52" s="98">
        <v>0</v>
      </c>
      <c r="AX52" s="103">
        <v>0</v>
      </c>
      <c r="AY52" s="104">
        <f t="shared" si="24"/>
        <v>3.4420000000000002</v>
      </c>
      <c r="AZ52" s="98">
        <v>0</v>
      </c>
      <c r="BA52" s="103">
        <v>0</v>
      </c>
      <c r="BB52" s="116">
        <f t="shared" si="25"/>
        <v>3.4420000000000002</v>
      </c>
      <c r="BC52" s="98">
        <v>0</v>
      </c>
      <c r="BD52" s="103">
        <v>0</v>
      </c>
      <c r="BE52" s="104">
        <f t="shared" si="26"/>
        <v>3.4420000000000002</v>
      </c>
      <c r="BF52" s="98">
        <v>0</v>
      </c>
      <c r="BG52" s="103">
        <v>0</v>
      </c>
      <c r="BH52" s="116">
        <f t="shared" si="27"/>
        <v>3.4420000000000002</v>
      </c>
      <c r="BI52" s="98">
        <v>0</v>
      </c>
      <c r="BJ52" s="103">
        <v>0</v>
      </c>
      <c r="BK52" s="104">
        <f t="shared" si="28"/>
        <v>3.4420000000000002</v>
      </c>
    </row>
    <row r="53" spans="1:63" x14ac:dyDescent="0.2">
      <c r="A53" s="94">
        <v>37987</v>
      </c>
      <c r="B53" s="95">
        <f>+Listen!C49</f>
        <v>3.54</v>
      </c>
      <c r="C53" s="114"/>
      <c r="D53" s="98">
        <f>+D41+0</f>
        <v>0.27500000000000002</v>
      </c>
      <c r="E53" s="99">
        <v>0</v>
      </c>
      <c r="F53" s="97">
        <f t="shared" si="9"/>
        <v>3.8149999999999999</v>
      </c>
      <c r="G53" s="98">
        <v>0</v>
      </c>
      <c r="H53" s="103">
        <v>0</v>
      </c>
      <c r="I53" s="104">
        <f t="shared" si="10"/>
        <v>3.54</v>
      </c>
      <c r="J53" s="99">
        <v>0</v>
      </c>
      <c r="K53" s="99">
        <v>0</v>
      </c>
      <c r="L53" s="97">
        <f t="shared" si="11"/>
        <v>3.54</v>
      </c>
      <c r="M53" s="98">
        <v>0</v>
      </c>
      <c r="N53" s="103">
        <v>0</v>
      </c>
      <c r="O53" s="104">
        <f t="shared" si="12"/>
        <v>3.54</v>
      </c>
      <c r="P53" s="98">
        <v>0</v>
      </c>
      <c r="Q53" s="103">
        <v>0</v>
      </c>
      <c r="R53" s="116">
        <f t="shared" si="13"/>
        <v>3.54</v>
      </c>
      <c r="S53" s="98">
        <v>0</v>
      </c>
      <c r="T53" s="103">
        <v>0</v>
      </c>
      <c r="U53" s="104">
        <f t="shared" si="14"/>
        <v>3.54</v>
      </c>
      <c r="V53" s="98">
        <v>0</v>
      </c>
      <c r="W53" s="103">
        <v>0</v>
      </c>
      <c r="X53" s="116">
        <f t="shared" si="15"/>
        <v>3.54</v>
      </c>
      <c r="Y53" s="98">
        <v>0</v>
      </c>
      <c r="Z53" s="103">
        <v>0</v>
      </c>
      <c r="AA53" s="104">
        <f t="shared" si="16"/>
        <v>3.54</v>
      </c>
      <c r="AB53" s="98">
        <v>0</v>
      </c>
      <c r="AC53" s="103">
        <v>0</v>
      </c>
      <c r="AD53" s="116">
        <f t="shared" si="17"/>
        <v>3.54</v>
      </c>
      <c r="AE53" s="98">
        <v>0</v>
      </c>
      <c r="AF53" s="103">
        <v>0</v>
      </c>
      <c r="AG53" s="104">
        <f t="shared" si="18"/>
        <v>3.54</v>
      </c>
      <c r="AH53" s="98">
        <v>0</v>
      </c>
      <c r="AI53" s="103">
        <v>0</v>
      </c>
      <c r="AJ53" s="116">
        <f t="shared" si="19"/>
        <v>3.54</v>
      </c>
      <c r="AK53" s="98">
        <v>0</v>
      </c>
      <c r="AL53" s="103">
        <v>0</v>
      </c>
      <c r="AM53" s="104">
        <f t="shared" si="20"/>
        <v>3.54</v>
      </c>
      <c r="AN53" s="98">
        <v>0</v>
      </c>
      <c r="AO53" s="103">
        <v>0</v>
      </c>
      <c r="AP53" s="116">
        <f t="shared" si="21"/>
        <v>3.54</v>
      </c>
      <c r="AQ53" s="98">
        <v>0</v>
      </c>
      <c r="AR53" s="103">
        <v>0</v>
      </c>
      <c r="AS53" s="104">
        <f t="shared" si="22"/>
        <v>3.54</v>
      </c>
      <c r="AT53" s="98">
        <v>0</v>
      </c>
      <c r="AU53" s="103">
        <v>0</v>
      </c>
      <c r="AV53" s="116">
        <f t="shared" si="23"/>
        <v>3.54</v>
      </c>
      <c r="AW53" s="98">
        <v>0</v>
      </c>
      <c r="AX53" s="103">
        <v>0</v>
      </c>
      <c r="AY53" s="104">
        <f t="shared" si="24"/>
        <v>3.54</v>
      </c>
      <c r="AZ53" s="98">
        <v>0</v>
      </c>
      <c r="BA53" s="103">
        <v>0</v>
      </c>
      <c r="BB53" s="116">
        <f t="shared" si="25"/>
        <v>3.54</v>
      </c>
      <c r="BC53" s="98">
        <v>0</v>
      </c>
      <c r="BD53" s="103">
        <v>0</v>
      </c>
      <c r="BE53" s="104">
        <f t="shared" si="26"/>
        <v>3.54</v>
      </c>
      <c r="BF53" s="98">
        <v>0</v>
      </c>
      <c r="BG53" s="103">
        <v>0</v>
      </c>
      <c r="BH53" s="116">
        <f t="shared" si="27"/>
        <v>3.54</v>
      </c>
      <c r="BI53" s="98">
        <v>0</v>
      </c>
      <c r="BJ53" s="103">
        <v>0</v>
      </c>
      <c r="BK53" s="104">
        <f t="shared" si="28"/>
        <v>3.54</v>
      </c>
    </row>
    <row r="54" spans="1:63" x14ac:dyDescent="0.2">
      <c r="A54" s="94">
        <v>38018</v>
      </c>
      <c r="B54" s="95">
        <f>+Listen!C50</f>
        <v>3.4140000000000001</v>
      </c>
      <c r="C54" s="114"/>
      <c r="D54" s="98">
        <f>+D42+0</f>
        <v>0.33500000000000002</v>
      </c>
      <c r="E54" s="99">
        <v>0</v>
      </c>
      <c r="F54" s="97">
        <f t="shared" si="9"/>
        <v>3.7490000000000001</v>
      </c>
      <c r="G54" s="98">
        <v>0</v>
      </c>
      <c r="H54" s="103">
        <v>0</v>
      </c>
      <c r="I54" s="104">
        <f t="shared" si="10"/>
        <v>3.4140000000000001</v>
      </c>
      <c r="J54" s="99">
        <v>0</v>
      </c>
      <c r="K54" s="99">
        <v>0</v>
      </c>
      <c r="L54" s="97">
        <f t="shared" si="11"/>
        <v>3.4140000000000001</v>
      </c>
      <c r="M54" s="98">
        <v>0</v>
      </c>
      <c r="N54" s="103">
        <v>0</v>
      </c>
      <c r="O54" s="104">
        <f t="shared" si="12"/>
        <v>3.4140000000000001</v>
      </c>
      <c r="P54" s="98">
        <v>0</v>
      </c>
      <c r="Q54" s="103">
        <v>0</v>
      </c>
      <c r="R54" s="116">
        <f t="shared" si="13"/>
        <v>3.4140000000000001</v>
      </c>
      <c r="S54" s="98">
        <v>0</v>
      </c>
      <c r="T54" s="103">
        <v>0</v>
      </c>
      <c r="U54" s="104">
        <f t="shared" si="14"/>
        <v>3.4140000000000001</v>
      </c>
      <c r="V54" s="98">
        <v>0</v>
      </c>
      <c r="W54" s="103">
        <v>0</v>
      </c>
      <c r="X54" s="116">
        <f t="shared" si="15"/>
        <v>3.4140000000000001</v>
      </c>
      <c r="Y54" s="98">
        <v>0</v>
      </c>
      <c r="Z54" s="103">
        <v>0</v>
      </c>
      <c r="AA54" s="104">
        <f t="shared" si="16"/>
        <v>3.4140000000000001</v>
      </c>
      <c r="AB54" s="98">
        <v>0</v>
      </c>
      <c r="AC54" s="103">
        <v>0</v>
      </c>
      <c r="AD54" s="116">
        <f t="shared" si="17"/>
        <v>3.4140000000000001</v>
      </c>
      <c r="AE54" s="98">
        <v>0</v>
      </c>
      <c r="AF54" s="103">
        <v>0</v>
      </c>
      <c r="AG54" s="104">
        <f t="shared" si="18"/>
        <v>3.4140000000000001</v>
      </c>
      <c r="AH54" s="98">
        <v>0</v>
      </c>
      <c r="AI54" s="103">
        <v>0</v>
      </c>
      <c r="AJ54" s="116">
        <f t="shared" si="19"/>
        <v>3.4140000000000001</v>
      </c>
      <c r="AK54" s="98">
        <v>0</v>
      </c>
      <c r="AL54" s="103">
        <v>0</v>
      </c>
      <c r="AM54" s="104">
        <f t="shared" si="20"/>
        <v>3.4140000000000001</v>
      </c>
      <c r="AN54" s="98">
        <v>0</v>
      </c>
      <c r="AO54" s="103">
        <v>0</v>
      </c>
      <c r="AP54" s="116">
        <f t="shared" si="21"/>
        <v>3.4140000000000001</v>
      </c>
      <c r="AQ54" s="98">
        <v>0</v>
      </c>
      <c r="AR54" s="103">
        <v>0</v>
      </c>
      <c r="AS54" s="104">
        <f t="shared" si="22"/>
        <v>3.4140000000000001</v>
      </c>
      <c r="AT54" s="98">
        <v>0</v>
      </c>
      <c r="AU54" s="103">
        <v>0</v>
      </c>
      <c r="AV54" s="116">
        <f t="shared" si="23"/>
        <v>3.4140000000000001</v>
      </c>
      <c r="AW54" s="98">
        <v>0</v>
      </c>
      <c r="AX54" s="103">
        <v>0</v>
      </c>
      <c r="AY54" s="104">
        <f t="shared" si="24"/>
        <v>3.4140000000000001</v>
      </c>
      <c r="AZ54" s="98">
        <v>0</v>
      </c>
      <c r="BA54" s="103">
        <v>0</v>
      </c>
      <c r="BB54" s="116">
        <f t="shared" si="25"/>
        <v>3.4140000000000001</v>
      </c>
      <c r="BC54" s="98">
        <v>0</v>
      </c>
      <c r="BD54" s="103">
        <v>0</v>
      </c>
      <c r="BE54" s="104">
        <f t="shared" si="26"/>
        <v>3.4140000000000001</v>
      </c>
      <c r="BF54" s="98">
        <v>0</v>
      </c>
      <c r="BG54" s="103">
        <v>0</v>
      </c>
      <c r="BH54" s="116">
        <f t="shared" si="27"/>
        <v>3.4140000000000001</v>
      </c>
      <c r="BI54" s="98">
        <v>0</v>
      </c>
      <c r="BJ54" s="103">
        <v>0</v>
      </c>
      <c r="BK54" s="104">
        <f t="shared" si="28"/>
        <v>3.4140000000000001</v>
      </c>
    </row>
    <row r="55" spans="1:63" x14ac:dyDescent="0.2">
      <c r="A55" s="94">
        <v>38047</v>
      </c>
      <c r="B55" s="95">
        <f>+Listen!C51</f>
        <v>3.2770000000000001</v>
      </c>
      <c r="C55" s="114"/>
      <c r="D55" s="98">
        <f>+D43+0</f>
        <v>0.33</v>
      </c>
      <c r="E55" s="99">
        <v>0</v>
      </c>
      <c r="F55" s="97">
        <f t="shared" si="9"/>
        <v>3.6070000000000002</v>
      </c>
      <c r="G55" s="98">
        <v>0</v>
      </c>
      <c r="H55" s="103">
        <v>0</v>
      </c>
      <c r="I55" s="104">
        <f t="shared" si="10"/>
        <v>3.2770000000000001</v>
      </c>
      <c r="J55" s="99">
        <v>0</v>
      </c>
      <c r="K55" s="99">
        <v>0</v>
      </c>
      <c r="L55" s="97">
        <f t="shared" si="11"/>
        <v>3.2770000000000001</v>
      </c>
      <c r="M55" s="98">
        <v>0</v>
      </c>
      <c r="N55" s="103">
        <v>0</v>
      </c>
      <c r="O55" s="104">
        <f t="shared" si="12"/>
        <v>3.2770000000000001</v>
      </c>
      <c r="P55" s="98">
        <v>0</v>
      </c>
      <c r="Q55" s="103">
        <v>0</v>
      </c>
      <c r="R55" s="116">
        <f t="shared" si="13"/>
        <v>3.2770000000000001</v>
      </c>
      <c r="S55" s="98">
        <v>0</v>
      </c>
      <c r="T55" s="103">
        <v>0</v>
      </c>
      <c r="U55" s="104">
        <f t="shared" si="14"/>
        <v>3.2770000000000001</v>
      </c>
      <c r="V55" s="98">
        <v>0</v>
      </c>
      <c r="W55" s="103">
        <v>0</v>
      </c>
      <c r="X55" s="116">
        <f t="shared" si="15"/>
        <v>3.2770000000000001</v>
      </c>
      <c r="Y55" s="98">
        <v>0</v>
      </c>
      <c r="Z55" s="103">
        <v>0</v>
      </c>
      <c r="AA55" s="104">
        <f t="shared" si="16"/>
        <v>3.2770000000000001</v>
      </c>
      <c r="AB55" s="98">
        <v>0</v>
      </c>
      <c r="AC55" s="103">
        <v>0</v>
      </c>
      <c r="AD55" s="116">
        <f t="shared" si="17"/>
        <v>3.2770000000000001</v>
      </c>
      <c r="AE55" s="98">
        <v>0</v>
      </c>
      <c r="AF55" s="103">
        <v>0</v>
      </c>
      <c r="AG55" s="104">
        <f t="shared" si="18"/>
        <v>3.2770000000000001</v>
      </c>
      <c r="AH55" s="98">
        <v>0</v>
      </c>
      <c r="AI55" s="103">
        <v>0</v>
      </c>
      <c r="AJ55" s="116">
        <f t="shared" si="19"/>
        <v>3.2770000000000001</v>
      </c>
      <c r="AK55" s="98">
        <v>0</v>
      </c>
      <c r="AL55" s="103">
        <v>0</v>
      </c>
      <c r="AM55" s="104">
        <f t="shared" si="20"/>
        <v>3.2770000000000001</v>
      </c>
      <c r="AN55" s="98">
        <v>0</v>
      </c>
      <c r="AO55" s="103">
        <v>0</v>
      </c>
      <c r="AP55" s="116">
        <f t="shared" si="21"/>
        <v>3.2770000000000001</v>
      </c>
      <c r="AQ55" s="98">
        <v>0</v>
      </c>
      <c r="AR55" s="103">
        <v>0</v>
      </c>
      <c r="AS55" s="104">
        <f t="shared" si="22"/>
        <v>3.2770000000000001</v>
      </c>
      <c r="AT55" s="98">
        <v>0</v>
      </c>
      <c r="AU55" s="103">
        <v>0</v>
      </c>
      <c r="AV55" s="116">
        <f t="shared" si="23"/>
        <v>3.2770000000000001</v>
      </c>
      <c r="AW55" s="98">
        <v>0</v>
      </c>
      <c r="AX55" s="103">
        <v>0</v>
      </c>
      <c r="AY55" s="104">
        <f t="shared" si="24"/>
        <v>3.2770000000000001</v>
      </c>
      <c r="AZ55" s="98">
        <v>0</v>
      </c>
      <c r="BA55" s="103">
        <v>0</v>
      </c>
      <c r="BB55" s="116">
        <f t="shared" si="25"/>
        <v>3.2770000000000001</v>
      </c>
      <c r="BC55" s="98">
        <v>0</v>
      </c>
      <c r="BD55" s="103">
        <v>0</v>
      </c>
      <c r="BE55" s="104">
        <f t="shared" si="26"/>
        <v>3.2770000000000001</v>
      </c>
      <c r="BF55" s="98">
        <v>0</v>
      </c>
      <c r="BG55" s="103">
        <v>0</v>
      </c>
      <c r="BH55" s="116">
        <f t="shared" si="27"/>
        <v>3.2770000000000001</v>
      </c>
      <c r="BI55" s="98">
        <v>0</v>
      </c>
      <c r="BJ55" s="103">
        <v>0</v>
      </c>
      <c r="BK55" s="104">
        <f t="shared" si="28"/>
        <v>3.2770000000000001</v>
      </c>
    </row>
    <row r="56" spans="1:63" x14ac:dyDescent="0.2">
      <c r="A56" s="94">
        <v>38078</v>
      </c>
      <c r="B56" s="95">
        <f>+Listen!C52</f>
        <v>3.14</v>
      </c>
      <c r="C56" s="96"/>
      <c r="D56" s="98">
        <f t="shared" ref="D56:D119" si="31">+D44+0</f>
        <v>0.15</v>
      </c>
      <c r="E56" s="99">
        <v>0</v>
      </c>
      <c r="F56" s="97">
        <f t="shared" si="9"/>
        <v>3.29</v>
      </c>
      <c r="G56" s="98">
        <v>0</v>
      </c>
      <c r="H56" s="103">
        <v>0</v>
      </c>
      <c r="I56" s="104">
        <f t="shared" si="10"/>
        <v>3.14</v>
      </c>
      <c r="J56" s="99">
        <v>0</v>
      </c>
      <c r="K56" s="99">
        <v>0</v>
      </c>
      <c r="L56" s="97">
        <f t="shared" si="11"/>
        <v>3.14</v>
      </c>
      <c r="M56" s="98">
        <v>0</v>
      </c>
      <c r="N56" s="103">
        <v>0</v>
      </c>
      <c r="O56" s="104">
        <f t="shared" si="12"/>
        <v>3.14</v>
      </c>
      <c r="P56" s="98">
        <v>0</v>
      </c>
      <c r="Q56" s="103">
        <v>0</v>
      </c>
      <c r="R56" s="116">
        <f t="shared" si="13"/>
        <v>3.14</v>
      </c>
      <c r="S56" s="98">
        <v>0</v>
      </c>
      <c r="T56" s="103">
        <v>0</v>
      </c>
      <c r="U56" s="104">
        <f t="shared" si="14"/>
        <v>3.14</v>
      </c>
      <c r="V56" s="98">
        <v>0</v>
      </c>
      <c r="W56" s="103">
        <v>0</v>
      </c>
      <c r="X56" s="116">
        <f t="shared" si="15"/>
        <v>3.14</v>
      </c>
      <c r="Y56" s="98">
        <v>0</v>
      </c>
      <c r="Z56" s="103">
        <v>0</v>
      </c>
      <c r="AA56" s="104">
        <f t="shared" si="16"/>
        <v>3.14</v>
      </c>
      <c r="AB56" s="98">
        <v>0</v>
      </c>
      <c r="AC56" s="103">
        <v>0</v>
      </c>
      <c r="AD56" s="116">
        <f t="shared" si="17"/>
        <v>3.14</v>
      </c>
      <c r="AE56" s="98">
        <v>0</v>
      </c>
      <c r="AF56" s="103">
        <v>0</v>
      </c>
      <c r="AG56" s="104">
        <f t="shared" si="18"/>
        <v>3.14</v>
      </c>
      <c r="AH56" s="98">
        <v>0</v>
      </c>
      <c r="AI56" s="103">
        <v>0</v>
      </c>
      <c r="AJ56" s="116">
        <f t="shared" si="19"/>
        <v>3.14</v>
      </c>
      <c r="AK56" s="98">
        <v>0</v>
      </c>
      <c r="AL56" s="103">
        <v>0</v>
      </c>
      <c r="AM56" s="104">
        <f t="shared" si="20"/>
        <v>3.14</v>
      </c>
      <c r="AN56" s="98">
        <v>0</v>
      </c>
      <c r="AO56" s="103">
        <v>0</v>
      </c>
      <c r="AP56" s="116">
        <f t="shared" si="21"/>
        <v>3.14</v>
      </c>
      <c r="AQ56" s="98">
        <v>0</v>
      </c>
      <c r="AR56" s="103">
        <v>0</v>
      </c>
      <c r="AS56" s="104">
        <f t="shared" si="22"/>
        <v>3.14</v>
      </c>
      <c r="AT56" s="98">
        <v>0</v>
      </c>
      <c r="AU56" s="103">
        <v>0</v>
      </c>
      <c r="AV56" s="116">
        <f t="shared" si="23"/>
        <v>3.14</v>
      </c>
      <c r="AW56" s="98">
        <v>0</v>
      </c>
      <c r="AX56" s="103">
        <v>0</v>
      </c>
      <c r="AY56" s="104">
        <f t="shared" si="24"/>
        <v>3.14</v>
      </c>
      <c r="AZ56" s="98">
        <v>0</v>
      </c>
      <c r="BA56" s="103">
        <v>0</v>
      </c>
      <c r="BB56" s="116">
        <f t="shared" si="25"/>
        <v>3.14</v>
      </c>
      <c r="BC56" s="98">
        <v>0</v>
      </c>
      <c r="BD56" s="103">
        <v>0</v>
      </c>
      <c r="BE56" s="104">
        <f t="shared" si="26"/>
        <v>3.14</v>
      </c>
      <c r="BF56" s="98">
        <v>0</v>
      </c>
      <c r="BG56" s="103">
        <v>0</v>
      </c>
      <c r="BH56" s="116">
        <f t="shared" si="27"/>
        <v>3.14</v>
      </c>
      <c r="BI56" s="98">
        <v>0</v>
      </c>
      <c r="BJ56" s="103">
        <v>0</v>
      </c>
      <c r="BK56" s="104">
        <f t="shared" si="28"/>
        <v>3.14</v>
      </c>
    </row>
    <row r="57" spans="1:63" x14ac:dyDescent="0.2">
      <c r="A57" s="94">
        <v>38108</v>
      </c>
      <c r="B57" s="95">
        <f>+Listen!C53</f>
        <v>3.1259999999999999</v>
      </c>
      <c r="C57" s="114"/>
      <c r="D57" s="98">
        <f t="shared" si="31"/>
        <v>0.15</v>
      </c>
      <c r="E57" s="99">
        <v>0</v>
      </c>
      <c r="F57" s="97">
        <f t="shared" si="9"/>
        <v>3.2759999999999998</v>
      </c>
      <c r="G57" s="98">
        <v>0</v>
      </c>
      <c r="H57" s="103">
        <v>0</v>
      </c>
      <c r="I57" s="104">
        <f t="shared" si="10"/>
        <v>3.1259999999999999</v>
      </c>
      <c r="J57" s="99">
        <v>0</v>
      </c>
      <c r="K57" s="99">
        <v>0</v>
      </c>
      <c r="L57" s="97">
        <f t="shared" si="11"/>
        <v>3.1259999999999999</v>
      </c>
      <c r="M57" s="98">
        <v>0</v>
      </c>
      <c r="N57" s="103">
        <v>0</v>
      </c>
      <c r="O57" s="104">
        <f t="shared" si="12"/>
        <v>3.1259999999999999</v>
      </c>
      <c r="P57" s="98">
        <v>0</v>
      </c>
      <c r="Q57" s="103">
        <v>0</v>
      </c>
      <c r="R57" s="116">
        <f t="shared" si="13"/>
        <v>3.1259999999999999</v>
      </c>
      <c r="S57" s="98">
        <v>0</v>
      </c>
      <c r="T57" s="103">
        <v>0</v>
      </c>
      <c r="U57" s="104">
        <f t="shared" si="14"/>
        <v>3.1259999999999999</v>
      </c>
      <c r="V57" s="98">
        <v>0</v>
      </c>
      <c r="W57" s="103">
        <v>0</v>
      </c>
      <c r="X57" s="116">
        <f t="shared" si="15"/>
        <v>3.1259999999999999</v>
      </c>
      <c r="Y57" s="98">
        <v>0</v>
      </c>
      <c r="Z57" s="103">
        <v>0</v>
      </c>
      <c r="AA57" s="104">
        <f t="shared" si="16"/>
        <v>3.1259999999999999</v>
      </c>
      <c r="AB57" s="98">
        <v>0</v>
      </c>
      <c r="AC57" s="103">
        <v>0</v>
      </c>
      <c r="AD57" s="116">
        <f t="shared" si="17"/>
        <v>3.1259999999999999</v>
      </c>
      <c r="AE57" s="98">
        <v>0</v>
      </c>
      <c r="AF57" s="103">
        <v>0</v>
      </c>
      <c r="AG57" s="104">
        <f t="shared" si="18"/>
        <v>3.1259999999999999</v>
      </c>
      <c r="AH57" s="98">
        <v>0</v>
      </c>
      <c r="AI57" s="103">
        <v>0</v>
      </c>
      <c r="AJ57" s="116">
        <f t="shared" si="19"/>
        <v>3.1259999999999999</v>
      </c>
      <c r="AK57" s="98">
        <v>0</v>
      </c>
      <c r="AL57" s="103">
        <v>0</v>
      </c>
      <c r="AM57" s="104">
        <f t="shared" si="20"/>
        <v>3.1259999999999999</v>
      </c>
      <c r="AN57" s="98">
        <v>0</v>
      </c>
      <c r="AO57" s="103">
        <v>0</v>
      </c>
      <c r="AP57" s="116">
        <f t="shared" si="21"/>
        <v>3.1259999999999999</v>
      </c>
      <c r="AQ57" s="98">
        <v>0</v>
      </c>
      <c r="AR57" s="103">
        <v>0</v>
      </c>
      <c r="AS57" s="104">
        <f t="shared" si="22"/>
        <v>3.1259999999999999</v>
      </c>
      <c r="AT57" s="98">
        <v>0</v>
      </c>
      <c r="AU57" s="103">
        <v>0</v>
      </c>
      <c r="AV57" s="116">
        <f t="shared" si="23"/>
        <v>3.1259999999999999</v>
      </c>
      <c r="AW57" s="98">
        <v>0</v>
      </c>
      <c r="AX57" s="103">
        <v>0</v>
      </c>
      <c r="AY57" s="104">
        <f t="shared" si="24"/>
        <v>3.1259999999999999</v>
      </c>
      <c r="AZ57" s="98">
        <v>0</v>
      </c>
      <c r="BA57" s="103">
        <v>0</v>
      </c>
      <c r="BB57" s="116">
        <f t="shared" si="25"/>
        <v>3.1259999999999999</v>
      </c>
      <c r="BC57" s="98">
        <v>0</v>
      </c>
      <c r="BD57" s="103">
        <v>0</v>
      </c>
      <c r="BE57" s="104">
        <f t="shared" si="26"/>
        <v>3.1259999999999999</v>
      </c>
      <c r="BF57" s="98">
        <v>0</v>
      </c>
      <c r="BG57" s="103">
        <v>0</v>
      </c>
      <c r="BH57" s="116">
        <f t="shared" si="27"/>
        <v>3.1259999999999999</v>
      </c>
      <c r="BI57" s="98">
        <v>0</v>
      </c>
      <c r="BJ57" s="103">
        <v>0</v>
      </c>
      <c r="BK57" s="104">
        <f t="shared" si="28"/>
        <v>3.1259999999999999</v>
      </c>
    </row>
    <row r="58" spans="1:63" x14ac:dyDescent="0.2">
      <c r="A58" s="94">
        <v>38139</v>
      </c>
      <c r="B58" s="95">
        <f>+Listen!C54</f>
        <v>3.1589999999999998</v>
      </c>
      <c r="C58" s="114"/>
      <c r="D58" s="98">
        <f t="shared" si="31"/>
        <v>0.15</v>
      </c>
      <c r="E58" s="99">
        <v>0</v>
      </c>
      <c r="F58" s="97">
        <f t="shared" si="9"/>
        <v>3.3089999999999997</v>
      </c>
      <c r="G58" s="98">
        <v>0</v>
      </c>
      <c r="H58" s="103">
        <v>0</v>
      </c>
      <c r="I58" s="104">
        <f t="shared" si="10"/>
        <v>3.1589999999999998</v>
      </c>
      <c r="J58" s="99">
        <v>0</v>
      </c>
      <c r="K58" s="99">
        <v>0</v>
      </c>
      <c r="L58" s="97">
        <f t="shared" si="11"/>
        <v>3.1589999999999998</v>
      </c>
      <c r="M58" s="98">
        <v>0</v>
      </c>
      <c r="N58" s="103">
        <v>0</v>
      </c>
      <c r="O58" s="104">
        <f t="shared" si="12"/>
        <v>3.1589999999999998</v>
      </c>
      <c r="P58" s="98">
        <v>0</v>
      </c>
      <c r="Q58" s="103">
        <v>0</v>
      </c>
      <c r="R58" s="116">
        <f t="shared" si="13"/>
        <v>3.1589999999999998</v>
      </c>
      <c r="S58" s="98">
        <v>0</v>
      </c>
      <c r="T58" s="103">
        <v>0</v>
      </c>
      <c r="U58" s="104">
        <f t="shared" si="14"/>
        <v>3.1589999999999998</v>
      </c>
      <c r="V58" s="98">
        <v>0</v>
      </c>
      <c r="W58" s="103">
        <v>0</v>
      </c>
      <c r="X58" s="116">
        <f t="shared" si="15"/>
        <v>3.1589999999999998</v>
      </c>
      <c r="Y58" s="98">
        <v>0</v>
      </c>
      <c r="Z58" s="103">
        <v>0</v>
      </c>
      <c r="AA58" s="104">
        <f t="shared" si="16"/>
        <v>3.1589999999999998</v>
      </c>
      <c r="AB58" s="98">
        <v>0</v>
      </c>
      <c r="AC58" s="103">
        <v>0</v>
      </c>
      <c r="AD58" s="116">
        <f t="shared" si="17"/>
        <v>3.1589999999999998</v>
      </c>
      <c r="AE58" s="98">
        <v>0</v>
      </c>
      <c r="AF58" s="103">
        <v>0</v>
      </c>
      <c r="AG58" s="104">
        <f t="shared" si="18"/>
        <v>3.1589999999999998</v>
      </c>
      <c r="AH58" s="98">
        <v>0</v>
      </c>
      <c r="AI58" s="103">
        <v>0</v>
      </c>
      <c r="AJ58" s="116">
        <f t="shared" si="19"/>
        <v>3.1589999999999998</v>
      </c>
      <c r="AK58" s="98">
        <v>0</v>
      </c>
      <c r="AL58" s="103">
        <v>0</v>
      </c>
      <c r="AM58" s="104">
        <f t="shared" si="20"/>
        <v>3.1589999999999998</v>
      </c>
      <c r="AN58" s="98">
        <v>0</v>
      </c>
      <c r="AO58" s="103">
        <v>0</v>
      </c>
      <c r="AP58" s="116">
        <f t="shared" si="21"/>
        <v>3.1589999999999998</v>
      </c>
      <c r="AQ58" s="98">
        <v>0</v>
      </c>
      <c r="AR58" s="103">
        <v>0</v>
      </c>
      <c r="AS58" s="104">
        <f t="shared" si="22"/>
        <v>3.1589999999999998</v>
      </c>
      <c r="AT58" s="98">
        <v>0</v>
      </c>
      <c r="AU58" s="103">
        <v>0</v>
      </c>
      <c r="AV58" s="116">
        <f t="shared" si="23"/>
        <v>3.1589999999999998</v>
      </c>
      <c r="AW58" s="98">
        <v>0</v>
      </c>
      <c r="AX58" s="103">
        <v>0</v>
      </c>
      <c r="AY58" s="104">
        <f t="shared" si="24"/>
        <v>3.1589999999999998</v>
      </c>
      <c r="AZ58" s="98">
        <v>0</v>
      </c>
      <c r="BA58" s="103">
        <v>0</v>
      </c>
      <c r="BB58" s="116">
        <f t="shared" si="25"/>
        <v>3.1589999999999998</v>
      </c>
      <c r="BC58" s="98">
        <v>0</v>
      </c>
      <c r="BD58" s="103">
        <v>0</v>
      </c>
      <c r="BE58" s="104">
        <f t="shared" si="26"/>
        <v>3.1589999999999998</v>
      </c>
      <c r="BF58" s="98">
        <v>0</v>
      </c>
      <c r="BG58" s="103">
        <v>0</v>
      </c>
      <c r="BH58" s="116">
        <f t="shared" si="27"/>
        <v>3.1589999999999998</v>
      </c>
      <c r="BI58" s="98">
        <v>0</v>
      </c>
      <c r="BJ58" s="103">
        <v>0</v>
      </c>
      <c r="BK58" s="104">
        <f t="shared" si="28"/>
        <v>3.1589999999999998</v>
      </c>
    </row>
    <row r="59" spans="1:63" x14ac:dyDescent="0.2">
      <c r="A59" s="94">
        <v>38169</v>
      </c>
      <c r="B59" s="95">
        <f>+Listen!C55</f>
        <v>3.1709999999999998</v>
      </c>
      <c r="C59" s="114"/>
      <c r="D59" s="98">
        <f t="shared" si="31"/>
        <v>0.15</v>
      </c>
      <c r="E59" s="99">
        <v>0</v>
      </c>
      <c r="F59" s="97">
        <f t="shared" si="9"/>
        <v>3.3209999999999997</v>
      </c>
      <c r="G59" s="98">
        <v>0</v>
      </c>
      <c r="H59" s="103">
        <v>0</v>
      </c>
      <c r="I59" s="104">
        <f t="shared" si="10"/>
        <v>3.1709999999999998</v>
      </c>
      <c r="J59" s="99">
        <v>0</v>
      </c>
      <c r="K59" s="99">
        <v>0</v>
      </c>
      <c r="L59" s="97">
        <f t="shared" si="11"/>
        <v>3.1709999999999998</v>
      </c>
      <c r="M59" s="98">
        <v>0</v>
      </c>
      <c r="N59" s="103">
        <v>0</v>
      </c>
      <c r="O59" s="104">
        <f t="shared" si="12"/>
        <v>3.1709999999999998</v>
      </c>
      <c r="P59" s="98">
        <v>0</v>
      </c>
      <c r="Q59" s="103">
        <v>0</v>
      </c>
      <c r="R59" s="116">
        <f t="shared" si="13"/>
        <v>3.1709999999999998</v>
      </c>
      <c r="S59" s="98">
        <v>0</v>
      </c>
      <c r="T59" s="103">
        <v>0</v>
      </c>
      <c r="U59" s="104">
        <f t="shared" si="14"/>
        <v>3.1709999999999998</v>
      </c>
      <c r="V59" s="98">
        <v>0</v>
      </c>
      <c r="W59" s="103">
        <v>0</v>
      </c>
      <c r="X59" s="116">
        <f t="shared" si="15"/>
        <v>3.1709999999999998</v>
      </c>
      <c r="Y59" s="98">
        <v>0</v>
      </c>
      <c r="Z59" s="103">
        <v>0</v>
      </c>
      <c r="AA59" s="104">
        <f t="shared" si="16"/>
        <v>3.1709999999999998</v>
      </c>
      <c r="AB59" s="98">
        <v>0</v>
      </c>
      <c r="AC59" s="103">
        <v>0</v>
      </c>
      <c r="AD59" s="116">
        <f t="shared" si="17"/>
        <v>3.1709999999999998</v>
      </c>
      <c r="AE59" s="98">
        <v>0</v>
      </c>
      <c r="AF59" s="103">
        <v>0</v>
      </c>
      <c r="AG59" s="104">
        <f t="shared" si="18"/>
        <v>3.1709999999999998</v>
      </c>
      <c r="AH59" s="98">
        <v>0</v>
      </c>
      <c r="AI59" s="103">
        <v>0</v>
      </c>
      <c r="AJ59" s="116">
        <f t="shared" si="19"/>
        <v>3.1709999999999998</v>
      </c>
      <c r="AK59" s="98">
        <v>0</v>
      </c>
      <c r="AL59" s="103">
        <v>0</v>
      </c>
      <c r="AM59" s="104">
        <f t="shared" si="20"/>
        <v>3.1709999999999998</v>
      </c>
      <c r="AN59" s="98">
        <v>0</v>
      </c>
      <c r="AO59" s="103">
        <v>0</v>
      </c>
      <c r="AP59" s="116">
        <f t="shared" si="21"/>
        <v>3.1709999999999998</v>
      </c>
      <c r="AQ59" s="98">
        <v>0</v>
      </c>
      <c r="AR59" s="103">
        <v>0</v>
      </c>
      <c r="AS59" s="104">
        <f t="shared" si="22"/>
        <v>3.1709999999999998</v>
      </c>
      <c r="AT59" s="98">
        <v>0</v>
      </c>
      <c r="AU59" s="103">
        <v>0</v>
      </c>
      <c r="AV59" s="116">
        <f t="shared" si="23"/>
        <v>3.1709999999999998</v>
      </c>
      <c r="AW59" s="98">
        <v>0</v>
      </c>
      <c r="AX59" s="103">
        <v>0</v>
      </c>
      <c r="AY59" s="104">
        <f t="shared" si="24"/>
        <v>3.1709999999999998</v>
      </c>
      <c r="AZ59" s="98">
        <v>0</v>
      </c>
      <c r="BA59" s="103">
        <v>0</v>
      </c>
      <c r="BB59" s="116">
        <f t="shared" si="25"/>
        <v>3.1709999999999998</v>
      </c>
      <c r="BC59" s="98">
        <v>0</v>
      </c>
      <c r="BD59" s="103">
        <v>0</v>
      </c>
      <c r="BE59" s="104">
        <f t="shared" si="26"/>
        <v>3.1709999999999998</v>
      </c>
      <c r="BF59" s="98">
        <v>0</v>
      </c>
      <c r="BG59" s="103">
        <v>0</v>
      </c>
      <c r="BH59" s="116">
        <f t="shared" si="27"/>
        <v>3.1709999999999998</v>
      </c>
      <c r="BI59" s="98">
        <v>0</v>
      </c>
      <c r="BJ59" s="103">
        <v>0</v>
      </c>
      <c r="BK59" s="104">
        <f t="shared" si="28"/>
        <v>3.1709999999999998</v>
      </c>
    </row>
    <row r="60" spans="1:63" x14ac:dyDescent="0.2">
      <c r="A60" s="94">
        <v>38200</v>
      </c>
      <c r="B60" s="95">
        <f>+Listen!C56</f>
        <v>3.1920000000000002</v>
      </c>
      <c r="C60" s="114"/>
      <c r="D60" s="98">
        <f t="shared" si="31"/>
        <v>0.15</v>
      </c>
      <c r="E60" s="99">
        <v>0</v>
      </c>
      <c r="F60" s="97">
        <f t="shared" si="9"/>
        <v>3.3420000000000001</v>
      </c>
      <c r="G60" s="98">
        <v>0</v>
      </c>
      <c r="H60" s="103">
        <v>0</v>
      </c>
      <c r="I60" s="104">
        <f t="shared" si="10"/>
        <v>3.1920000000000002</v>
      </c>
      <c r="J60" s="99">
        <v>0</v>
      </c>
      <c r="K60" s="99">
        <v>0</v>
      </c>
      <c r="L60" s="97">
        <f t="shared" si="11"/>
        <v>3.1920000000000002</v>
      </c>
      <c r="M60" s="98">
        <v>0</v>
      </c>
      <c r="N60" s="103">
        <v>0</v>
      </c>
      <c r="O60" s="104">
        <f t="shared" si="12"/>
        <v>3.1920000000000002</v>
      </c>
      <c r="P60" s="98">
        <v>0</v>
      </c>
      <c r="Q60" s="103">
        <v>0</v>
      </c>
      <c r="R60" s="116">
        <f t="shared" si="13"/>
        <v>3.1920000000000002</v>
      </c>
      <c r="S60" s="98">
        <v>0</v>
      </c>
      <c r="T60" s="103">
        <v>0</v>
      </c>
      <c r="U60" s="104">
        <f t="shared" si="14"/>
        <v>3.1920000000000002</v>
      </c>
      <c r="V60" s="98">
        <v>0</v>
      </c>
      <c r="W60" s="103">
        <v>0</v>
      </c>
      <c r="X60" s="116">
        <f t="shared" si="15"/>
        <v>3.1920000000000002</v>
      </c>
      <c r="Y60" s="98">
        <v>0</v>
      </c>
      <c r="Z60" s="103">
        <v>0</v>
      </c>
      <c r="AA60" s="104">
        <f t="shared" si="16"/>
        <v>3.1920000000000002</v>
      </c>
      <c r="AB60" s="98">
        <v>0</v>
      </c>
      <c r="AC60" s="103">
        <v>0</v>
      </c>
      <c r="AD60" s="116">
        <f t="shared" si="17"/>
        <v>3.1920000000000002</v>
      </c>
      <c r="AE60" s="98">
        <v>0</v>
      </c>
      <c r="AF60" s="103">
        <v>0</v>
      </c>
      <c r="AG60" s="104">
        <f t="shared" si="18"/>
        <v>3.1920000000000002</v>
      </c>
      <c r="AH60" s="98">
        <v>0</v>
      </c>
      <c r="AI60" s="103">
        <v>0</v>
      </c>
      <c r="AJ60" s="116">
        <f t="shared" si="19"/>
        <v>3.1920000000000002</v>
      </c>
      <c r="AK60" s="98">
        <v>0</v>
      </c>
      <c r="AL60" s="103">
        <v>0</v>
      </c>
      <c r="AM60" s="104">
        <f t="shared" si="20"/>
        <v>3.1920000000000002</v>
      </c>
      <c r="AN60" s="98">
        <v>0</v>
      </c>
      <c r="AO60" s="103">
        <v>0</v>
      </c>
      <c r="AP60" s="116">
        <f t="shared" si="21"/>
        <v>3.1920000000000002</v>
      </c>
      <c r="AQ60" s="98">
        <v>0</v>
      </c>
      <c r="AR60" s="103">
        <v>0</v>
      </c>
      <c r="AS60" s="104">
        <f t="shared" si="22"/>
        <v>3.1920000000000002</v>
      </c>
      <c r="AT60" s="98">
        <v>0</v>
      </c>
      <c r="AU60" s="103">
        <v>0</v>
      </c>
      <c r="AV60" s="116">
        <f t="shared" si="23"/>
        <v>3.1920000000000002</v>
      </c>
      <c r="AW60" s="98">
        <v>0</v>
      </c>
      <c r="AX60" s="103">
        <v>0</v>
      </c>
      <c r="AY60" s="104">
        <f t="shared" si="24"/>
        <v>3.1920000000000002</v>
      </c>
      <c r="AZ60" s="98">
        <v>0</v>
      </c>
      <c r="BA60" s="103">
        <v>0</v>
      </c>
      <c r="BB60" s="116">
        <f t="shared" si="25"/>
        <v>3.1920000000000002</v>
      </c>
      <c r="BC60" s="98">
        <v>0</v>
      </c>
      <c r="BD60" s="103">
        <v>0</v>
      </c>
      <c r="BE60" s="104">
        <f t="shared" si="26"/>
        <v>3.1920000000000002</v>
      </c>
      <c r="BF60" s="98">
        <v>0</v>
      </c>
      <c r="BG60" s="103">
        <v>0</v>
      </c>
      <c r="BH60" s="116">
        <f t="shared" si="27"/>
        <v>3.1920000000000002</v>
      </c>
      <c r="BI60" s="98">
        <v>0</v>
      </c>
      <c r="BJ60" s="103">
        <v>0</v>
      </c>
      <c r="BK60" s="104">
        <f t="shared" si="28"/>
        <v>3.1920000000000002</v>
      </c>
    </row>
    <row r="61" spans="1:63" x14ac:dyDescent="0.2">
      <c r="A61" s="94">
        <v>38231</v>
      </c>
      <c r="B61" s="95">
        <f>+Listen!C57</f>
        <v>3.1960000000000002</v>
      </c>
      <c r="C61" s="114"/>
      <c r="D61" s="98">
        <f t="shared" si="31"/>
        <v>0.15</v>
      </c>
      <c r="E61" s="99">
        <v>0</v>
      </c>
      <c r="F61" s="97">
        <f t="shared" si="9"/>
        <v>3.3460000000000001</v>
      </c>
      <c r="G61" s="98">
        <v>0</v>
      </c>
      <c r="H61" s="103">
        <v>0</v>
      </c>
      <c r="I61" s="104">
        <f t="shared" si="10"/>
        <v>3.1960000000000002</v>
      </c>
      <c r="J61" s="99">
        <v>0</v>
      </c>
      <c r="K61" s="99">
        <v>0</v>
      </c>
      <c r="L61" s="97">
        <f t="shared" si="11"/>
        <v>3.1960000000000002</v>
      </c>
      <c r="M61" s="98">
        <v>0</v>
      </c>
      <c r="N61" s="103">
        <v>0</v>
      </c>
      <c r="O61" s="104">
        <f t="shared" si="12"/>
        <v>3.1960000000000002</v>
      </c>
      <c r="P61" s="98">
        <v>0</v>
      </c>
      <c r="Q61" s="103">
        <v>0</v>
      </c>
      <c r="R61" s="116">
        <f t="shared" si="13"/>
        <v>3.1960000000000002</v>
      </c>
      <c r="S61" s="98">
        <v>0</v>
      </c>
      <c r="T61" s="103">
        <v>0</v>
      </c>
      <c r="U61" s="104">
        <f t="shared" si="14"/>
        <v>3.1960000000000002</v>
      </c>
      <c r="V61" s="98">
        <v>0</v>
      </c>
      <c r="W61" s="103">
        <v>0</v>
      </c>
      <c r="X61" s="116">
        <f t="shared" si="15"/>
        <v>3.1960000000000002</v>
      </c>
      <c r="Y61" s="98">
        <v>0</v>
      </c>
      <c r="Z61" s="103">
        <v>0</v>
      </c>
      <c r="AA61" s="104">
        <f t="shared" si="16"/>
        <v>3.1960000000000002</v>
      </c>
      <c r="AB61" s="98">
        <v>0</v>
      </c>
      <c r="AC61" s="103">
        <v>0</v>
      </c>
      <c r="AD61" s="116">
        <f t="shared" si="17"/>
        <v>3.1960000000000002</v>
      </c>
      <c r="AE61" s="98">
        <v>0</v>
      </c>
      <c r="AF61" s="103">
        <v>0</v>
      </c>
      <c r="AG61" s="104">
        <f t="shared" si="18"/>
        <v>3.1960000000000002</v>
      </c>
      <c r="AH61" s="98">
        <v>0</v>
      </c>
      <c r="AI61" s="103">
        <v>0</v>
      </c>
      <c r="AJ61" s="116">
        <f t="shared" si="19"/>
        <v>3.1960000000000002</v>
      </c>
      <c r="AK61" s="98">
        <v>0</v>
      </c>
      <c r="AL61" s="103">
        <v>0</v>
      </c>
      <c r="AM61" s="104">
        <f t="shared" si="20"/>
        <v>3.1960000000000002</v>
      </c>
      <c r="AN61" s="98">
        <v>0</v>
      </c>
      <c r="AO61" s="103">
        <v>0</v>
      </c>
      <c r="AP61" s="116">
        <f t="shared" si="21"/>
        <v>3.1960000000000002</v>
      </c>
      <c r="AQ61" s="98">
        <v>0</v>
      </c>
      <c r="AR61" s="103">
        <v>0</v>
      </c>
      <c r="AS61" s="104">
        <f t="shared" si="22"/>
        <v>3.1960000000000002</v>
      </c>
      <c r="AT61" s="98">
        <v>0</v>
      </c>
      <c r="AU61" s="103">
        <v>0</v>
      </c>
      <c r="AV61" s="116">
        <f t="shared" si="23"/>
        <v>3.1960000000000002</v>
      </c>
      <c r="AW61" s="98">
        <v>0</v>
      </c>
      <c r="AX61" s="103">
        <v>0</v>
      </c>
      <c r="AY61" s="104">
        <f t="shared" si="24"/>
        <v>3.1960000000000002</v>
      </c>
      <c r="AZ61" s="98">
        <v>0</v>
      </c>
      <c r="BA61" s="103">
        <v>0</v>
      </c>
      <c r="BB61" s="116">
        <f t="shared" si="25"/>
        <v>3.1960000000000002</v>
      </c>
      <c r="BC61" s="98">
        <v>0</v>
      </c>
      <c r="BD61" s="103">
        <v>0</v>
      </c>
      <c r="BE61" s="104">
        <f t="shared" si="26"/>
        <v>3.1960000000000002</v>
      </c>
      <c r="BF61" s="98">
        <v>0</v>
      </c>
      <c r="BG61" s="103">
        <v>0</v>
      </c>
      <c r="BH61" s="116">
        <f t="shared" si="27"/>
        <v>3.1960000000000002</v>
      </c>
      <c r="BI61" s="98">
        <v>0</v>
      </c>
      <c r="BJ61" s="103">
        <v>0</v>
      </c>
      <c r="BK61" s="104">
        <f t="shared" si="28"/>
        <v>3.1960000000000002</v>
      </c>
    </row>
    <row r="62" spans="1:63" x14ac:dyDescent="0.2">
      <c r="A62" s="94">
        <v>38261</v>
      </c>
      <c r="B62" s="95">
        <f>+Listen!C58</f>
        <v>3.2149999999999999</v>
      </c>
      <c r="C62" s="114"/>
      <c r="D62" s="98">
        <f t="shared" si="31"/>
        <v>0.15</v>
      </c>
      <c r="E62" s="99">
        <v>0</v>
      </c>
      <c r="F62" s="97">
        <f t="shared" si="9"/>
        <v>3.3649999999999998</v>
      </c>
      <c r="G62" s="98">
        <v>0</v>
      </c>
      <c r="H62" s="103">
        <v>0</v>
      </c>
      <c r="I62" s="104">
        <f t="shared" si="10"/>
        <v>3.2149999999999999</v>
      </c>
      <c r="J62" s="99">
        <v>0</v>
      </c>
      <c r="K62" s="99">
        <v>0</v>
      </c>
      <c r="L62" s="97">
        <f t="shared" si="11"/>
        <v>3.2149999999999999</v>
      </c>
      <c r="M62" s="98">
        <v>0</v>
      </c>
      <c r="N62" s="103">
        <v>0</v>
      </c>
      <c r="O62" s="104">
        <f t="shared" si="12"/>
        <v>3.2149999999999999</v>
      </c>
      <c r="P62" s="98">
        <v>0</v>
      </c>
      <c r="Q62" s="103">
        <v>0</v>
      </c>
      <c r="R62" s="116">
        <f t="shared" si="13"/>
        <v>3.2149999999999999</v>
      </c>
      <c r="S62" s="98">
        <v>0</v>
      </c>
      <c r="T62" s="103">
        <v>0</v>
      </c>
      <c r="U62" s="104">
        <f t="shared" si="14"/>
        <v>3.2149999999999999</v>
      </c>
      <c r="V62" s="98">
        <v>0</v>
      </c>
      <c r="W62" s="103">
        <v>0</v>
      </c>
      <c r="X62" s="116">
        <f t="shared" si="15"/>
        <v>3.2149999999999999</v>
      </c>
      <c r="Y62" s="98">
        <v>0</v>
      </c>
      <c r="Z62" s="103">
        <v>0</v>
      </c>
      <c r="AA62" s="104">
        <f t="shared" si="16"/>
        <v>3.2149999999999999</v>
      </c>
      <c r="AB62" s="98">
        <v>0</v>
      </c>
      <c r="AC62" s="103">
        <v>0</v>
      </c>
      <c r="AD62" s="116">
        <f t="shared" si="17"/>
        <v>3.2149999999999999</v>
      </c>
      <c r="AE62" s="98">
        <v>0</v>
      </c>
      <c r="AF62" s="103">
        <v>0</v>
      </c>
      <c r="AG62" s="104">
        <f t="shared" si="18"/>
        <v>3.2149999999999999</v>
      </c>
      <c r="AH62" s="98">
        <v>0</v>
      </c>
      <c r="AI62" s="103">
        <v>0</v>
      </c>
      <c r="AJ62" s="116">
        <f t="shared" si="19"/>
        <v>3.2149999999999999</v>
      </c>
      <c r="AK62" s="98">
        <v>0</v>
      </c>
      <c r="AL62" s="103">
        <v>0</v>
      </c>
      <c r="AM62" s="104">
        <f t="shared" si="20"/>
        <v>3.2149999999999999</v>
      </c>
      <c r="AN62" s="98">
        <v>0</v>
      </c>
      <c r="AO62" s="103">
        <v>0</v>
      </c>
      <c r="AP62" s="116">
        <f t="shared" si="21"/>
        <v>3.2149999999999999</v>
      </c>
      <c r="AQ62" s="98">
        <v>0</v>
      </c>
      <c r="AR62" s="103">
        <v>0</v>
      </c>
      <c r="AS62" s="104">
        <f t="shared" si="22"/>
        <v>3.2149999999999999</v>
      </c>
      <c r="AT62" s="98">
        <v>0</v>
      </c>
      <c r="AU62" s="103">
        <v>0</v>
      </c>
      <c r="AV62" s="116">
        <f t="shared" si="23"/>
        <v>3.2149999999999999</v>
      </c>
      <c r="AW62" s="98">
        <v>0</v>
      </c>
      <c r="AX62" s="103">
        <v>0</v>
      </c>
      <c r="AY62" s="104">
        <f t="shared" si="24"/>
        <v>3.2149999999999999</v>
      </c>
      <c r="AZ62" s="98">
        <v>0</v>
      </c>
      <c r="BA62" s="103">
        <v>0</v>
      </c>
      <c r="BB62" s="116">
        <f t="shared" si="25"/>
        <v>3.2149999999999999</v>
      </c>
      <c r="BC62" s="98">
        <v>0</v>
      </c>
      <c r="BD62" s="103">
        <v>0</v>
      </c>
      <c r="BE62" s="104">
        <f t="shared" si="26"/>
        <v>3.2149999999999999</v>
      </c>
      <c r="BF62" s="98">
        <v>0</v>
      </c>
      <c r="BG62" s="103">
        <v>0</v>
      </c>
      <c r="BH62" s="116">
        <f t="shared" si="27"/>
        <v>3.2149999999999999</v>
      </c>
      <c r="BI62" s="98">
        <v>0</v>
      </c>
      <c r="BJ62" s="103">
        <v>0</v>
      </c>
      <c r="BK62" s="104">
        <f t="shared" si="28"/>
        <v>3.2149999999999999</v>
      </c>
    </row>
    <row r="63" spans="1:63" x14ac:dyDescent="0.2">
      <c r="A63" s="94">
        <v>38292</v>
      </c>
      <c r="B63" s="95">
        <f>+Listen!C59</f>
        <v>3.319</v>
      </c>
      <c r="C63" s="114"/>
      <c r="D63" s="98">
        <f t="shared" si="31"/>
        <v>0.25</v>
      </c>
      <c r="E63" s="99">
        <v>0</v>
      </c>
      <c r="F63" s="97">
        <f t="shared" si="9"/>
        <v>3.569</v>
      </c>
      <c r="G63" s="98">
        <v>0</v>
      </c>
      <c r="H63" s="103">
        <v>0</v>
      </c>
      <c r="I63" s="104">
        <f t="shared" si="10"/>
        <v>3.319</v>
      </c>
      <c r="J63" s="99">
        <v>0</v>
      </c>
      <c r="K63" s="99">
        <v>0</v>
      </c>
      <c r="L63" s="97">
        <f t="shared" si="11"/>
        <v>3.319</v>
      </c>
      <c r="M63" s="98">
        <v>0</v>
      </c>
      <c r="N63" s="103">
        <v>0</v>
      </c>
      <c r="O63" s="104">
        <f t="shared" si="12"/>
        <v>3.319</v>
      </c>
      <c r="P63" s="98">
        <v>0</v>
      </c>
      <c r="Q63" s="103">
        <v>0</v>
      </c>
      <c r="R63" s="116">
        <f t="shared" si="13"/>
        <v>3.319</v>
      </c>
      <c r="S63" s="98">
        <v>0</v>
      </c>
      <c r="T63" s="103">
        <v>0</v>
      </c>
      <c r="U63" s="104">
        <f t="shared" si="14"/>
        <v>3.319</v>
      </c>
      <c r="V63" s="98">
        <v>0</v>
      </c>
      <c r="W63" s="103">
        <v>0</v>
      </c>
      <c r="X63" s="116">
        <f t="shared" si="15"/>
        <v>3.319</v>
      </c>
      <c r="Y63" s="98">
        <v>0</v>
      </c>
      <c r="Z63" s="103">
        <v>0</v>
      </c>
      <c r="AA63" s="104">
        <f t="shared" si="16"/>
        <v>3.319</v>
      </c>
      <c r="AB63" s="98">
        <v>0</v>
      </c>
      <c r="AC63" s="103">
        <v>0</v>
      </c>
      <c r="AD63" s="116">
        <f t="shared" si="17"/>
        <v>3.319</v>
      </c>
      <c r="AE63" s="98">
        <v>0</v>
      </c>
      <c r="AF63" s="103">
        <v>0</v>
      </c>
      <c r="AG63" s="104">
        <f t="shared" si="18"/>
        <v>3.319</v>
      </c>
      <c r="AH63" s="98">
        <v>0</v>
      </c>
      <c r="AI63" s="103">
        <v>0</v>
      </c>
      <c r="AJ63" s="116">
        <f t="shared" si="19"/>
        <v>3.319</v>
      </c>
      <c r="AK63" s="98">
        <v>0</v>
      </c>
      <c r="AL63" s="103">
        <v>0</v>
      </c>
      <c r="AM63" s="104">
        <f t="shared" si="20"/>
        <v>3.319</v>
      </c>
      <c r="AN63" s="98">
        <v>0</v>
      </c>
      <c r="AO63" s="103">
        <v>0</v>
      </c>
      <c r="AP63" s="116">
        <f t="shared" si="21"/>
        <v>3.319</v>
      </c>
      <c r="AQ63" s="98">
        <v>0</v>
      </c>
      <c r="AR63" s="103">
        <v>0</v>
      </c>
      <c r="AS63" s="104">
        <f t="shared" si="22"/>
        <v>3.319</v>
      </c>
      <c r="AT63" s="98">
        <v>0</v>
      </c>
      <c r="AU63" s="103">
        <v>0</v>
      </c>
      <c r="AV63" s="116">
        <f t="shared" si="23"/>
        <v>3.319</v>
      </c>
      <c r="AW63" s="98">
        <v>0</v>
      </c>
      <c r="AX63" s="103">
        <v>0</v>
      </c>
      <c r="AY63" s="104">
        <f t="shared" si="24"/>
        <v>3.319</v>
      </c>
      <c r="AZ63" s="98">
        <v>0</v>
      </c>
      <c r="BA63" s="103">
        <v>0</v>
      </c>
      <c r="BB63" s="116">
        <f t="shared" si="25"/>
        <v>3.319</v>
      </c>
      <c r="BC63" s="98">
        <v>0</v>
      </c>
      <c r="BD63" s="103">
        <v>0</v>
      </c>
      <c r="BE63" s="104">
        <f t="shared" si="26"/>
        <v>3.319</v>
      </c>
      <c r="BF63" s="98">
        <v>0</v>
      </c>
      <c r="BG63" s="103">
        <v>0</v>
      </c>
      <c r="BH63" s="116">
        <f t="shared" si="27"/>
        <v>3.319</v>
      </c>
      <c r="BI63" s="98">
        <v>0</v>
      </c>
      <c r="BJ63" s="103">
        <v>0</v>
      </c>
      <c r="BK63" s="104">
        <f t="shared" si="28"/>
        <v>3.319</v>
      </c>
    </row>
    <row r="64" spans="1:63" x14ac:dyDescent="0.2">
      <c r="A64" s="94">
        <v>38322</v>
      </c>
      <c r="B64" s="95">
        <f>+Listen!C60</f>
        <v>3.4209999999999998</v>
      </c>
      <c r="C64" s="114"/>
      <c r="D64" s="98">
        <f t="shared" si="31"/>
        <v>0.25</v>
      </c>
      <c r="E64" s="99">
        <v>0</v>
      </c>
      <c r="F64" s="97">
        <f t="shared" si="9"/>
        <v>3.6709999999999998</v>
      </c>
      <c r="G64" s="98">
        <v>0</v>
      </c>
      <c r="H64" s="103">
        <v>0</v>
      </c>
      <c r="I64" s="104">
        <f t="shared" si="10"/>
        <v>3.4209999999999998</v>
      </c>
      <c r="J64" s="99">
        <v>0</v>
      </c>
      <c r="K64" s="99">
        <v>0</v>
      </c>
      <c r="L64" s="97">
        <f t="shared" si="11"/>
        <v>3.4209999999999998</v>
      </c>
      <c r="M64" s="98">
        <v>0</v>
      </c>
      <c r="N64" s="103">
        <v>0</v>
      </c>
      <c r="O64" s="104">
        <f t="shared" si="12"/>
        <v>3.4209999999999998</v>
      </c>
      <c r="P64" s="98">
        <v>0</v>
      </c>
      <c r="Q64" s="103">
        <v>0</v>
      </c>
      <c r="R64" s="116">
        <f t="shared" si="13"/>
        <v>3.4209999999999998</v>
      </c>
      <c r="S64" s="98">
        <v>0</v>
      </c>
      <c r="T64" s="103">
        <v>0</v>
      </c>
      <c r="U64" s="104">
        <f t="shared" si="14"/>
        <v>3.4209999999999998</v>
      </c>
      <c r="V64" s="98">
        <v>0</v>
      </c>
      <c r="W64" s="103">
        <v>0</v>
      </c>
      <c r="X64" s="116">
        <f t="shared" si="15"/>
        <v>3.4209999999999998</v>
      </c>
      <c r="Y64" s="98">
        <v>0</v>
      </c>
      <c r="Z64" s="103">
        <v>0</v>
      </c>
      <c r="AA64" s="104">
        <f t="shared" si="16"/>
        <v>3.4209999999999998</v>
      </c>
      <c r="AB64" s="98">
        <v>0</v>
      </c>
      <c r="AC64" s="103">
        <v>0</v>
      </c>
      <c r="AD64" s="116">
        <f t="shared" si="17"/>
        <v>3.4209999999999998</v>
      </c>
      <c r="AE64" s="98">
        <v>0</v>
      </c>
      <c r="AF64" s="103">
        <v>0</v>
      </c>
      <c r="AG64" s="104">
        <f t="shared" si="18"/>
        <v>3.4209999999999998</v>
      </c>
      <c r="AH64" s="98">
        <v>0</v>
      </c>
      <c r="AI64" s="103">
        <v>0</v>
      </c>
      <c r="AJ64" s="116">
        <f t="shared" si="19"/>
        <v>3.4209999999999998</v>
      </c>
      <c r="AK64" s="98">
        <v>0</v>
      </c>
      <c r="AL64" s="103">
        <v>0</v>
      </c>
      <c r="AM64" s="104">
        <f t="shared" si="20"/>
        <v>3.4209999999999998</v>
      </c>
      <c r="AN64" s="98">
        <v>0</v>
      </c>
      <c r="AO64" s="103">
        <v>0</v>
      </c>
      <c r="AP64" s="116">
        <f t="shared" si="21"/>
        <v>3.4209999999999998</v>
      </c>
      <c r="AQ64" s="98">
        <v>0</v>
      </c>
      <c r="AR64" s="103">
        <v>0</v>
      </c>
      <c r="AS64" s="104">
        <f t="shared" si="22"/>
        <v>3.4209999999999998</v>
      </c>
      <c r="AT64" s="98">
        <v>0</v>
      </c>
      <c r="AU64" s="103">
        <v>0</v>
      </c>
      <c r="AV64" s="116">
        <f t="shared" si="23"/>
        <v>3.4209999999999998</v>
      </c>
      <c r="AW64" s="98">
        <v>0</v>
      </c>
      <c r="AX64" s="103">
        <v>0</v>
      </c>
      <c r="AY64" s="104">
        <f t="shared" si="24"/>
        <v>3.4209999999999998</v>
      </c>
      <c r="AZ64" s="98">
        <v>0</v>
      </c>
      <c r="BA64" s="103">
        <v>0</v>
      </c>
      <c r="BB64" s="116">
        <f t="shared" si="25"/>
        <v>3.4209999999999998</v>
      </c>
      <c r="BC64" s="98">
        <v>0</v>
      </c>
      <c r="BD64" s="103">
        <v>0</v>
      </c>
      <c r="BE64" s="104">
        <f t="shared" si="26"/>
        <v>3.4209999999999998</v>
      </c>
      <c r="BF64" s="98">
        <v>0</v>
      </c>
      <c r="BG64" s="103">
        <v>0</v>
      </c>
      <c r="BH64" s="116">
        <f t="shared" si="27"/>
        <v>3.4209999999999998</v>
      </c>
      <c r="BI64" s="98">
        <v>0</v>
      </c>
      <c r="BJ64" s="103">
        <v>0</v>
      </c>
      <c r="BK64" s="104">
        <f t="shared" si="28"/>
        <v>3.4209999999999998</v>
      </c>
    </row>
    <row r="65" spans="1:63" x14ac:dyDescent="0.2">
      <c r="A65" s="94">
        <v>38353</v>
      </c>
      <c r="B65" s="95">
        <f>+Listen!C61</f>
        <v>3.5419999999999998</v>
      </c>
      <c r="C65" s="114"/>
      <c r="D65" s="98">
        <f t="shared" si="31"/>
        <v>0.27500000000000002</v>
      </c>
      <c r="E65" s="99">
        <v>0</v>
      </c>
      <c r="F65" s="97">
        <f t="shared" si="9"/>
        <v>3.8169999999999997</v>
      </c>
      <c r="G65" s="98">
        <v>0</v>
      </c>
      <c r="H65" s="103">
        <v>0</v>
      </c>
      <c r="I65" s="104">
        <f t="shared" si="10"/>
        <v>3.5419999999999998</v>
      </c>
      <c r="J65" s="99">
        <v>0</v>
      </c>
      <c r="K65" s="99">
        <v>0</v>
      </c>
      <c r="L65" s="97">
        <f t="shared" si="11"/>
        <v>3.5419999999999998</v>
      </c>
      <c r="M65" s="98">
        <v>0</v>
      </c>
      <c r="N65" s="103">
        <v>0</v>
      </c>
      <c r="O65" s="104">
        <f t="shared" si="12"/>
        <v>3.5419999999999998</v>
      </c>
      <c r="P65" s="98">
        <v>0</v>
      </c>
      <c r="Q65" s="103">
        <v>0</v>
      </c>
      <c r="R65" s="116">
        <f t="shared" si="13"/>
        <v>3.5419999999999998</v>
      </c>
      <c r="S65" s="98">
        <v>0</v>
      </c>
      <c r="T65" s="103">
        <v>0</v>
      </c>
      <c r="U65" s="104">
        <f t="shared" si="14"/>
        <v>3.5419999999999998</v>
      </c>
      <c r="V65" s="98">
        <v>0</v>
      </c>
      <c r="W65" s="103">
        <v>0</v>
      </c>
      <c r="X65" s="116">
        <f t="shared" si="15"/>
        <v>3.5419999999999998</v>
      </c>
      <c r="Y65" s="98">
        <v>0</v>
      </c>
      <c r="Z65" s="103">
        <v>0</v>
      </c>
      <c r="AA65" s="104">
        <f t="shared" si="16"/>
        <v>3.5419999999999998</v>
      </c>
      <c r="AB65" s="98">
        <v>0</v>
      </c>
      <c r="AC65" s="103">
        <v>0</v>
      </c>
      <c r="AD65" s="116">
        <f t="shared" si="17"/>
        <v>3.5419999999999998</v>
      </c>
      <c r="AE65" s="98">
        <v>0</v>
      </c>
      <c r="AF65" s="103">
        <v>0</v>
      </c>
      <c r="AG65" s="104">
        <f t="shared" si="18"/>
        <v>3.5419999999999998</v>
      </c>
      <c r="AH65" s="98">
        <v>0</v>
      </c>
      <c r="AI65" s="103">
        <v>0</v>
      </c>
      <c r="AJ65" s="116">
        <f t="shared" si="19"/>
        <v>3.5419999999999998</v>
      </c>
      <c r="AK65" s="98">
        <v>0</v>
      </c>
      <c r="AL65" s="103">
        <v>0</v>
      </c>
      <c r="AM65" s="104">
        <f t="shared" si="20"/>
        <v>3.5419999999999998</v>
      </c>
      <c r="AN65" s="98">
        <v>0</v>
      </c>
      <c r="AO65" s="103">
        <v>0</v>
      </c>
      <c r="AP65" s="116">
        <f t="shared" si="21"/>
        <v>3.5419999999999998</v>
      </c>
      <c r="AQ65" s="98">
        <v>0</v>
      </c>
      <c r="AR65" s="103">
        <v>0</v>
      </c>
      <c r="AS65" s="104">
        <f t="shared" si="22"/>
        <v>3.5419999999999998</v>
      </c>
      <c r="AT65" s="98">
        <v>0</v>
      </c>
      <c r="AU65" s="103">
        <v>0</v>
      </c>
      <c r="AV65" s="116">
        <f t="shared" si="23"/>
        <v>3.5419999999999998</v>
      </c>
      <c r="AW65" s="98">
        <v>0</v>
      </c>
      <c r="AX65" s="103">
        <v>0</v>
      </c>
      <c r="AY65" s="104">
        <f t="shared" si="24"/>
        <v>3.5419999999999998</v>
      </c>
      <c r="AZ65" s="98">
        <v>0</v>
      </c>
      <c r="BA65" s="103">
        <v>0</v>
      </c>
      <c r="BB65" s="116">
        <f t="shared" si="25"/>
        <v>3.5419999999999998</v>
      </c>
      <c r="BC65" s="98">
        <v>0</v>
      </c>
      <c r="BD65" s="103">
        <v>0</v>
      </c>
      <c r="BE65" s="104">
        <f t="shared" si="26"/>
        <v>3.5419999999999998</v>
      </c>
      <c r="BF65" s="98">
        <v>0</v>
      </c>
      <c r="BG65" s="103">
        <v>0</v>
      </c>
      <c r="BH65" s="116">
        <f t="shared" si="27"/>
        <v>3.5419999999999998</v>
      </c>
      <c r="BI65" s="98">
        <v>0</v>
      </c>
      <c r="BJ65" s="103">
        <v>0</v>
      </c>
      <c r="BK65" s="104">
        <f t="shared" si="28"/>
        <v>3.5419999999999998</v>
      </c>
    </row>
    <row r="66" spans="1:63" x14ac:dyDescent="0.2">
      <c r="A66" s="94">
        <v>38384</v>
      </c>
      <c r="B66" s="95">
        <f>+Listen!C62</f>
        <v>3.42</v>
      </c>
      <c r="C66" s="114"/>
      <c r="D66" s="98">
        <f t="shared" si="31"/>
        <v>0.33500000000000002</v>
      </c>
      <c r="E66" s="99">
        <v>0</v>
      </c>
      <c r="F66" s="97">
        <f t="shared" si="9"/>
        <v>3.7549999999999999</v>
      </c>
      <c r="G66" s="98">
        <v>0</v>
      </c>
      <c r="H66" s="103">
        <v>0</v>
      </c>
      <c r="I66" s="104">
        <f t="shared" si="10"/>
        <v>3.42</v>
      </c>
      <c r="J66" s="99">
        <v>0</v>
      </c>
      <c r="K66" s="99">
        <v>0</v>
      </c>
      <c r="L66" s="97">
        <f t="shared" si="11"/>
        <v>3.42</v>
      </c>
      <c r="M66" s="98">
        <v>0</v>
      </c>
      <c r="N66" s="103">
        <v>0</v>
      </c>
      <c r="O66" s="104">
        <f t="shared" si="12"/>
        <v>3.42</v>
      </c>
      <c r="P66" s="98">
        <v>0</v>
      </c>
      <c r="Q66" s="103">
        <v>0</v>
      </c>
      <c r="R66" s="116">
        <f t="shared" si="13"/>
        <v>3.42</v>
      </c>
      <c r="S66" s="98">
        <v>0</v>
      </c>
      <c r="T66" s="103">
        <v>0</v>
      </c>
      <c r="U66" s="104">
        <f t="shared" si="14"/>
        <v>3.42</v>
      </c>
      <c r="V66" s="98">
        <v>0</v>
      </c>
      <c r="W66" s="103">
        <v>0</v>
      </c>
      <c r="X66" s="116">
        <f t="shared" si="15"/>
        <v>3.42</v>
      </c>
      <c r="Y66" s="98">
        <v>0</v>
      </c>
      <c r="Z66" s="103">
        <v>0</v>
      </c>
      <c r="AA66" s="104">
        <f t="shared" si="16"/>
        <v>3.42</v>
      </c>
      <c r="AB66" s="98">
        <v>0</v>
      </c>
      <c r="AC66" s="103">
        <v>0</v>
      </c>
      <c r="AD66" s="116">
        <f t="shared" si="17"/>
        <v>3.42</v>
      </c>
      <c r="AE66" s="98">
        <v>0</v>
      </c>
      <c r="AF66" s="103">
        <v>0</v>
      </c>
      <c r="AG66" s="104">
        <f t="shared" si="18"/>
        <v>3.42</v>
      </c>
      <c r="AH66" s="98">
        <v>0</v>
      </c>
      <c r="AI66" s="103">
        <v>0</v>
      </c>
      <c r="AJ66" s="116">
        <f t="shared" si="19"/>
        <v>3.42</v>
      </c>
      <c r="AK66" s="98">
        <v>0</v>
      </c>
      <c r="AL66" s="103">
        <v>0</v>
      </c>
      <c r="AM66" s="104">
        <f t="shared" si="20"/>
        <v>3.42</v>
      </c>
      <c r="AN66" s="98">
        <v>0</v>
      </c>
      <c r="AO66" s="103">
        <v>0</v>
      </c>
      <c r="AP66" s="116">
        <f t="shared" si="21"/>
        <v>3.42</v>
      </c>
      <c r="AQ66" s="98">
        <v>0</v>
      </c>
      <c r="AR66" s="103">
        <v>0</v>
      </c>
      <c r="AS66" s="104">
        <f t="shared" si="22"/>
        <v>3.42</v>
      </c>
      <c r="AT66" s="98">
        <v>0</v>
      </c>
      <c r="AU66" s="103">
        <v>0</v>
      </c>
      <c r="AV66" s="116">
        <f t="shared" si="23"/>
        <v>3.42</v>
      </c>
      <c r="AW66" s="98">
        <v>0</v>
      </c>
      <c r="AX66" s="103">
        <v>0</v>
      </c>
      <c r="AY66" s="104">
        <f t="shared" si="24"/>
        <v>3.42</v>
      </c>
      <c r="AZ66" s="98">
        <v>0</v>
      </c>
      <c r="BA66" s="103">
        <v>0</v>
      </c>
      <c r="BB66" s="116">
        <f t="shared" si="25"/>
        <v>3.42</v>
      </c>
      <c r="BC66" s="98">
        <v>0</v>
      </c>
      <c r="BD66" s="103">
        <v>0</v>
      </c>
      <c r="BE66" s="104">
        <f t="shared" si="26"/>
        <v>3.42</v>
      </c>
      <c r="BF66" s="98">
        <v>0</v>
      </c>
      <c r="BG66" s="103">
        <v>0</v>
      </c>
      <c r="BH66" s="116">
        <f t="shared" si="27"/>
        <v>3.42</v>
      </c>
      <c r="BI66" s="98">
        <v>0</v>
      </c>
      <c r="BJ66" s="103">
        <v>0</v>
      </c>
      <c r="BK66" s="104">
        <f t="shared" si="28"/>
        <v>3.42</v>
      </c>
    </row>
    <row r="67" spans="1:63" x14ac:dyDescent="0.2">
      <c r="A67" s="94">
        <v>38412</v>
      </c>
      <c r="B67" s="95">
        <f>+Listen!C63</f>
        <v>3.286</v>
      </c>
      <c r="C67" s="114"/>
      <c r="D67" s="98">
        <f t="shared" si="31"/>
        <v>0.33</v>
      </c>
      <c r="E67" s="99">
        <v>0</v>
      </c>
      <c r="F67" s="97">
        <f t="shared" si="9"/>
        <v>3.6160000000000001</v>
      </c>
      <c r="G67" s="98">
        <v>0</v>
      </c>
      <c r="H67" s="103">
        <v>0</v>
      </c>
      <c r="I67" s="104">
        <f t="shared" si="10"/>
        <v>3.286</v>
      </c>
      <c r="J67" s="99">
        <v>0</v>
      </c>
      <c r="K67" s="99">
        <v>0</v>
      </c>
      <c r="L67" s="97">
        <f t="shared" si="11"/>
        <v>3.286</v>
      </c>
      <c r="M67" s="98">
        <v>0</v>
      </c>
      <c r="N67" s="103">
        <v>0</v>
      </c>
      <c r="O67" s="104">
        <f t="shared" si="12"/>
        <v>3.286</v>
      </c>
      <c r="P67" s="98">
        <v>0</v>
      </c>
      <c r="Q67" s="103">
        <v>0</v>
      </c>
      <c r="R67" s="116">
        <f t="shared" si="13"/>
        <v>3.286</v>
      </c>
      <c r="S67" s="98">
        <v>0</v>
      </c>
      <c r="T67" s="103">
        <v>0</v>
      </c>
      <c r="U67" s="104">
        <f t="shared" si="14"/>
        <v>3.286</v>
      </c>
      <c r="V67" s="98">
        <v>0</v>
      </c>
      <c r="W67" s="103">
        <v>0</v>
      </c>
      <c r="X67" s="116">
        <f t="shared" si="15"/>
        <v>3.286</v>
      </c>
      <c r="Y67" s="98">
        <v>0</v>
      </c>
      <c r="Z67" s="103">
        <v>0</v>
      </c>
      <c r="AA67" s="104">
        <f t="shared" si="16"/>
        <v>3.286</v>
      </c>
      <c r="AB67" s="98">
        <v>0</v>
      </c>
      <c r="AC67" s="103">
        <v>0</v>
      </c>
      <c r="AD67" s="116">
        <f t="shared" si="17"/>
        <v>3.286</v>
      </c>
      <c r="AE67" s="98">
        <v>0</v>
      </c>
      <c r="AF67" s="103">
        <v>0</v>
      </c>
      <c r="AG67" s="104">
        <f t="shared" si="18"/>
        <v>3.286</v>
      </c>
      <c r="AH67" s="98">
        <v>0</v>
      </c>
      <c r="AI67" s="103">
        <v>0</v>
      </c>
      <c r="AJ67" s="116">
        <f t="shared" si="19"/>
        <v>3.286</v>
      </c>
      <c r="AK67" s="98">
        <v>0</v>
      </c>
      <c r="AL67" s="103">
        <v>0</v>
      </c>
      <c r="AM67" s="104">
        <f t="shared" si="20"/>
        <v>3.286</v>
      </c>
      <c r="AN67" s="98">
        <v>0</v>
      </c>
      <c r="AO67" s="103">
        <v>0</v>
      </c>
      <c r="AP67" s="116">
        <f t="shared" si="21"/>
        <v>3.286</v>
      </c>
      <c r="AQ67" s="98">
        <v>0</v>
      </c>
      <c r="AR67" s="103">
        <v>0</v>
      </c>
      <c r="AS67" s="104">
        <f t="shared" si="22"/>
        <v>3.286</v>
      </c>
      <c r="AT67" s="98">
        <v>0</v>
      </c>
      <c r="AU67" s="103">
        <v>0</v>
      </c>
      <c r="AV67" s="116">
        <f t="shared" si="23"/>
        <v>3.286</v>
      </c>
      <c r="AW67" s="98">
        <v>0</v>
      </c>
      <c r="AX67" s="103">
        <v>0</v>
      </c>
      <c r="AY67" s="104">
        <f t="shared" si="24"/>
        <v>3.286</v>
      </c>
      <c r="AZ67" s="98">
        <v>0</v>
      </c>
      <c r="BA67" s="103">
        <v>0</v>
      </c>
      <c r="BB67" s="116">
        <f t="shared" si="25"/>
        <v>3.286</v>
      </c>
      <c r="BC67" s="98">
        <v>0</v>
      </c>
      <c r="BD67" s="103">
        <v>0</v>
      </c>
      <c r="BE67" s="104">
        <f t="shared" si="26"/>
        <v>3.286</v>
      </c>
      <c r="BF67" s="98">
        <v>0</v>
      </c>
      <c r="BG67" s="103">
        <v>0</v>
      </c>
      <c r="BH67" s="116">
        <f t="shared" si="27"/>
        <v>3.286</v>
      </c>
      <c r="BI67" s="98">
        <v>0</v>
      </c>
      <c r="BJ67" s="103">
        <v>0</v>
      </c>
      <c r="BK67" s="104">
        <f t="shared" si="28"/>
        <v>3.286</v>
      </c>
    </row>
    <row r="68" spans="1:63" x14ac:dyDescent="0.2">
      <c r="A68" s="94">
        <v>38443</v>
      </c>
      <c r="B68" s="95">
        <f>+Listen!C64</f>
        <v>3.1520000000000001</v>
      </c>
      <c r="C68" s="114"/>
      <c r="D68" s="98">
        <f t="shared" si="31"/>
        <v>0.15</v>
      </c>
      <c r="E68" s="99">
        <v>0</v>
      </c>
      <c r="F68" s="97">
        <f t="shared" si="9"/>
        <v>3.302</v>
      </c>
      <c r="G68" s="98">
        <v>0</v>
      </c>
      <c r="H68" s="103">
        <v>0</v>
      </c>
      <c r="I68" s="104">
        <f t="shared" si="10"/>
        <v>3.1520000000000001</v>
      </c>
      <c r="J68" s="99">
        <v>0</v>
      </c>
      <c r="K68" s="99">
        <v>0</v>
      </c>
      <c r="L68" s="97">
        <f t="shared" si="11"/>
        <v>3.1520000000000001</v>
      </c>
      <c r="M68" s="98">
        <v>0</v>
      </c>
      <c r="N68" s="103">
        <v>0</v>
      </c>
      <c r="O68" s="104">
        <f t="shared" si="12"/>
        <v>3.1520000000000001</v>
      </c>
      <c r="P68" s="98">
        <v>0</v>
      </c>
      <c r="Q68" s="103">
        <v>0</v>
      </c>
      <c r="R68" s="116">
        <f t="shared" si="13"/>
        <v>3.1520000000000001</v>
      </c>
      <c r="S68" s="98">
        <v>0</v>
      </c>
      <c r="T68" s="103">
        <v>0</v>
      </c>
      <c r="U68" s="104">
        <f t="shared" si="14"/>
        <v>3.1520000000000001</v>
      </c>
      <c r="V68" s="98">
        <v>0</v>
      </c>
      <c r="W68" s="103">
        <v>0</v>
      </c>
      <c r="X68" s="116">
        <f t="shared" si="15"/>
        <v>3.1520000000000001</v>
      </c>
      <c r="Y68" s="98">
        <v>0</v>
      </c>
      <c r="Z68" s="103">
        <v>0</v>
      </c>
      <c r="AA68" s="104">
        <f t="shared" si="16"/>
        <v>3.1520000000000001</v>
      </c>
      <c r="AB68" s="98">
        <v>0</v>
      </c>
      <c r="AC68" s="103">
        <v>0</v>
      </c>
      <c r="AD68" s="116">
        <f t="shared" si="17"/>
        <v>3.1520000000000001</v>
      </c>
      <c r="AE68" s="98">
        <v>0</v>
      </c>
      <c r="AF68" s="103">
        <v>0</v>
      </c>
      <c r="AG68" s="104">
        <f t="shared" si="18"/>
        <v>3.1520000000000001</v>
      </c>
      <c r="AH68" s="98">
        <v>0</v>
      </c>
      <c r="AI68" s="103">
        <v>0</v>
      </c>
      <c r="AJ68" s="116">
        <f t="shared" si="19"/>
        <v>3.1520000000000001</v>
      </c>
      <c r="AK68" s="98">
        <v>0</v>
      </c>
      <c r="AL68" s="103">
        <v>0</v>
      </c>
      <c r="AM68" s="104">
        <f t="shared" si="20"/>
        <v>3.1520000000000001</v>
      </c>
      <c r="AN68" s="98">
        <v>0</v>
      </c>
      <c r="AO68" s="103">
        <v>0</v>
      </c>
      <c r="AP68" s="116">
        <f t="shared" si="21"/>
        <v>3.1520000000000001</v>
      </c>
      <c r="AQ68" s="98">
        <v>0</v>
      </c>
      <c r="AR68" s="103">
        <v>0</v>
      </c>
      <c r="AS68" s="104">
        <f t="shared" si="22"/>
        <v>3.1520000000000001</v>
      </c>
      <c r="AT68" s="98">
        <v>0</v>
      </c>
      <c r="AU68" s="103">
        <v>0</v>
      </c>
      <c r="AV68" s="116">
        <f t="shared" si="23"/>
        <v>3.1520000000000001</v>
      </c>
      <c r="AW68" s="98">
        <v>0</v>
      </c>
      <c r="AX68" s="103">
        <v>0</v>
      </c>
      <c r="AY68" s="104">
        <f t="shared" si="24"/>
        <v>3.1520000000000001</v>
      </c>
      <c r="AZ68" s="98">
        <v>0</v>
      </c>
      <c r="BA68" s="103">
        <v>0</v>
      </c>
      <c r="BB68" s="116">
        <f t="shared" si="25"/>
        <v>3.1520000000000001</v>
      </c>
      <c r="BC68" s="98">
        <v>0</v>
      </c>
      <c r="BD68" s="103">
        <v>0</v>
      </c>
      <c r="BE68" s="104">
        <f t="shared" si="26"/>
        <v>3.1520000000000001</v>
      </c>
      <c r="BF68" s="98">
        <v>0</v>
      </c>
      <c r="BG68" s="103">
        <v>0</v>
      </c>
      <c r="BH68" s="116">
        <f t="shared" si="27"/>
        <v>3.1520000000000001</v>
      </c>
      <c r="BI68" s="98">
        <v>0</v>
      </c>
      <c r="BJ68" s="103">
        <v>0</v>
      </c>
      <c r="BK68" s="104">
        <f t="shared" si="28"/>
        <v>3.1520000000000001</v>
      </c>
    </row>
    <row r="69" spans="1:63" x14ac:dyDescent="0.2">
      <c r="A69" s="94">
        <v>38473</v>
      </c>
      <c r="B69" s="95">
        <f>+Listen!C65</f>
        <v>3.1389999999999998</v>
      </c>
      <c r="C69" s="114"/>
      <c r="D69" s="98">
        <f t="shared" si="31"/>
        <v>0.15</v>
      </c>
      <c r="E69" s="99">
        <v>0</v>
      </c>
      <c r="F69" s="97">
        <f t="shared" si="9"/>
        <v>3.2889999999999997</v>
      </c>
      <c r="G69" s="98">
        <v>0</v>
      </c>
      <c r="H69" s="103">
        <v>0</v>
      </c>
      <c r="I69" s="104">
        <f t="shared" si="10"/>
        <v>3.1389999999999998</v>
      </c>
      <c r="J69" s="99">
        <v>0</v>
      </c>
      <c r="K69" s="99">
        <v>0</v>
      </c>
      <c r="L69" s="97">
        <f t="shared" si="11"/>
        <v>3.1389999999999998</v>
      </c>
      <c r="M69" s="98">
        <v>0</v>
      </c>
      <c r="N69" s="103">
        <v>0</v>
      </c>
      <c r="O69" s="104">
        <f t="shared" si="12"/>
        <v>3.1389999999999998</v>
      </c>
      <c r="P69" s="98">
        <v>0</v>
      </c>
      <c r="Q69" s="103">
        <v>0</v>
      </c>
      <c r="R69" s="116">
        <f t="shared" si="13"/>
        <v>3.1389999999999998</v>
      </c>
      <c r="S69" s="98">
        <v>0</v>
      </c>
      <c r="T69" s="103">
        <v>0</v>
      </c>
      <c r="U69" s="104">
        <f t="shared" si="14"/>
        <v>3.1389999999999998</v>
      </c>
      <c r="V69" s="98">
        <v>0</v>
      </c>
      <c r="W69" s="103">
        <v>0</v>
      </c>
      <c r="X69" s="116">
        <f t="shared" si="15"/>
        <v>3.1389999999999998</v>
      </c>
      <c r="Y69" s="98">
        <v>0</v>
      </c>
      <c r="Z69" s="103">
        <v>0</v>
      </c>
      <c r="AA69" s="104">
        <f t="shared" si="16"/>
        <v>3.1389999999999998</v>
      </c>
      <c r="AB69" s="98">
        <v>0</v>
      </c>
      <c r="AC69" s="103">
        <v>0</v>
      </c>
      <c r="AD69" s="116">
        <f t="shared" si="17"/>
        <v>3.1389999999999998</v>
      </c>
      <c r="AE69" s="98">
        <v>0</v>
      </c>
      <c r="AF69" s="103">
        <v>0</v>
      </c>
      <c r="AG69" s="104">
        <f t="shared" si="18"/>
        <v>3.1389999999999998</v>
      </c>
      <c r="AH69" s="98">
        <v>0</v>
      </c>
      <c r="AI69" s="103">
        <v>0</v>
      </c>
      <c r="AJ69" s="116">
        <f t="shared" si="19"/>
        <v>3.1389999999999998</v>
      </c>
      <c r="AK69" s="98">
        <v>0</v>
      </c>
      <c r="AL69" s="103">
        <v>0</v>
      </c>
      <c r="AM69" s="104">
        <f t="shared" si="20"/>
        <v>3.1389999999999998</v>
      </c>
      <c r="AN69" s="98">
        <v>0</v>
      </c>
      <c r="AO69" s="103">
        <v>0</v>
      </c>
      <c r="AP69" s="116">
        <f t="shared" si="21"/>
        <v>3.1389999999999998</v>
      </c>
      <c r="AQ69" s="98">
        <v>0</v>
      </c>
      <c r="AR69" s="103">
        <v>0</v>
      </c>
      <c r="AS69" s="104">
        <f t="shared" si="22"/>
        <v>3.1389999999999998</v>
      </c>
      <c r="AT69" s="98">
        <v>0</v>
      </c>
      <c r="AU69" s="103">
        <v>0</v>
      </c>
      <c r="AV69" s="116">
        <f t="shared" si="23"/>
        <v>3.1389999999999998</v>
      </c>
      <c r="AW69" s="98">
        <v>0</v>
      </c>
      <c r="AX69" s="103">
        <v>0</v>
      </c>
      <c r="AY69" s="104">
        <f t="shared" si="24"/>
        <v>3.1389999999999998</v>
      </c>
      <c r="AZ69" s="98">
        <v>0</v>
      </c>
      <c r="BA69" s="103">
        <v>0</v>
      </c>
      <c r="BB69" s="116">
        <f t="shared" si="25"/>
        <v>3.1389999999999998</v>
      </c>
      <c r="BC69" s="98">
        <v>0</v>
      </c>
      <c r="BD69" s="103">
        <v>0</v>
      </c>
      <c r="BE69" s="104">
        <f t="shared" si="26"/>
        <v>3.1389999999999998</v>
      </c>
      <c r="BF69" s="98">
        <v>0</v>
      </c>
      <c r="BG69" s="103">
        <v>0</v>
      </c>
      <c r="BH69" s="116">
        <f t="shared" si="27"/>
        <v>3.1389999999999998</v>
      </c>
      <c r="BI69" s="98">
        <v>0</v>
      </c>
      <c r="BJ69" s="103">
        <v>0</v>
      </c>
      <c r="BK69" s="104">
        <f t="shared" si="28"/>
        <v>3.1389999999999998</v>
      </c>
    </row>
    <row r="70" spans="1:63" x14ac:dyDescent="0.2">
      <c r="A70" s="94">
        <v>38504</v>
      </c>
      <c r="B70" s="95">
        <f>+Listen!C66</f>
        <v>3.173</v>
      </c>
      <c r="C70" s="114"/>
      <c r="D70" s="98">
        <f t="shared" si="31"/>
        <v>0.15</v>
      </c>
      <c r="E70" s="99">
        <v>0</v>
      </c>
      <c r="F70" s="97">
        <f t="shared" si="9"/>
        <v>3.323</v>
      </c>
      <c r="G70" s="98">
        <v>0</v>
      </c>
      <c r="H70" s="103">
        <v>0</v>
      </c>
      <c r="I70" s="104">
        <f t="shared" si="10"/>
        <v>3.173</v>
      </c>
      <c r="J70" s="99">
        <v>0</v>
      </c>
      <c r="K70" s="99">
        <v>0</v>
      </c>
      <c r="L70" s="97">
        <f t="shared" si="11"/>
        <v>3.173</v>
      </c>
      <c r="M70" s="98">
        <v>0</v>
      </c>
      <c r="N70" s="103">
        <v>0</v>
      </c>
      <c r="O70" s="104">
        <f t="shared" si="12"/>
        <v>3.173</v>
      </c>
      <c r="P70" s="98">
        <v>0</v>
      </c>
      <c r="Q70" s="103">
        <v>0</v>
      </c>
      <c r="R70" s="116">
        <f t="shared" si="13"/>
        <v>3.173</v>
      </c>
      <c r="S70" s="98">
        <v>0</v>
      </c>
      <c r="T70" s="103">
        <v>0</v>
      </c>
      <c r="U70" s="104">
        <f t="shared" si="14"/>
        <v>3.173</v>
      </c>
      <c r="V70" s="98">
        <v>0</v>
      </c>
      <c r="W70" s="103">
        <v>0</v>
      </c>
      <c r="X70" s="116">
        <f t="shared" si="15"/>
        <v>3.173</v>
      </c>
      <c r="Y70" s="98">
        <v>0</v>
      </c>
      <c r="Z70" s="103">
        <v>0</v>
      </c>
      <c r="AA70" s="104">
        <f t="shared" si="16"/>
        <v>3.173</v>
      </c>
      <c r="AB70" s="98">
        <v>0</v>
      </c>
      <c r="AC70" s="103">
        <v>0</v>
      </c>
      <c r="AD70" s="116">
        <f t="shared" si="17"/>
        <v>3.173</v>
      </c>
      <c r="AE70" s="98">
        <v>0</v>
      </c>
      <c r="AF70" s="103">
        <v>0</v>
      </c>
      <c r="AG70" s="104">
        <f t="shared" si="18"/>
        <v>3.173</v>
      </c>
      <c r="AH70" s="98">
        <v>0</v>
      </c>
      <c r="AI70" s="103">
        <v>0</v>
      </c>
      <c r="AJ70" s="116">
        <f t="shared" si="19"/>
        <v>3.173</v>
      </c>
      <c r="AK70" s="98">
        <v>0</v>
      </c>
      <c r="AL70" s="103">
        <v>0</v>
      </c>
      <c r="AM70" s="104">
        <f t="shared" si="20"/>
        <v>3.173</v>
      </c>
      <c r="AN70" s="98">
        <v>0</v>
      </c>
      <c r="AO70" s="103">
        <v>0</v>
      </c>
      <c r="AP70" s="116">
        <f t="shared" si="21"/>
        <v>3.173</v>
      </c>
      <c r="AQ70" s="98">
        <v>0</v>
      </c>
      <c r="AR70" s="103">
        <v>0</v>
      </c>
      <c r="AS70" s="104">
        <f t="shared" si="22"/>
        <v>3.173</v>
      </c>
      <c r="AT70" s="98">
        <v>0</v>
      </c>
      <c r="AU70" s="103">
        <v>0</v>
      </c>
      <c r="AV70" s="116">
        <f t="shared" si="23"/>
        <v>3.173</v>
      </c>
      <c r="AW70" s="98">
        <v>0</v>
      </c>
      <c r="AX70" s="103">
        <v>0</v>
      </c>
      <c r="AY70" s="104">
        <f t="shared" si="24"/>
        <v>3.173</v>
      </c>
      <c r="AZ70" s="98">
        <v>0</v>
      </c>
      <c r="BA70" s="103">
        <v>0</v>
      </c>
      <c r="BB70" s="116">
        <f t="shared" si="25"/>
        <v>3.173</v>
      </c>
      <c r="BC70" s="98">
        <v>0</v>
      </c>
      <c r="BD70" s="103">
        <v>0</v>
      </c>
      <c r="BE70" s="104">
        <f t="shared" si="26"/>
        <v>3.173</v>
      </c>
      <c r="BF70" s="98">
        <v>0</v>
      </c>
      <c r="BG70" s="103">
        <v>0</v>
      </c>
      <c r="BH70" s="116">
        <f t="shared" si="27"/>
        <v>3.173</v>
      </c>
      <c r="BI70" s="98">
        <v>0</v>
      </c>
      <c r="BJ70" s="103">
        <v>0</v>
      </c>
      <c r="BK70" s="104">
        <f t="shared" si="28"/>
        <v>3.173</v>
      </c>
    </row>
    <row r="71" spans="1:63" x14ac:dyDescent="0.2">
      <c r="A71" s="94">
        <v>38534</v>
      </c>
      <c r="B71" s="95">
        <f>+Listen!C67</f>
        <v>3.1850000000000001</v>
      </c>
      <c r="C71" s="114"/>
      <c r="D71" s="98">
        <f t="shared" si="31"/>
        <v>0.15</v>
      </c>
      <c r="E71" s="99">
        <v>0</v>
      </c>
      <c r="F71" s="97">
        <f t="shared" si="9"/>
        <v>3.335</v>
      </c>
      <c r="G71" s="98">
        <v>0</v>
      </c>
      <c r="H71" s="103">
        <v>0</v>
      </c>
      <c r="I71" s="104">
        <f t="shared" si="10"/>
        <v>3.1850000000000001</v>
      </c>
      <c r="J71" s="99">
        <v>0</v>
      </c>
      <c r="K71" s="99">
        <v>0</v>
      </c>
      <c r="L71" s="97">
        <f t="shared" si="11"/>
        <v>3.1850000000000001</v>
      </c>
      <c r="M71" s="98">
        <v>0</v>
      </c>
      <c r="N71" s="103">
        <v>0</v>
      </c>
      <c r="O71" s="104">
        <f t="shared" si="12"/>
        <v>3.1850000000000001</v>
      </c>
      <c r="P71" s="98">
        <v>0</v>
      </c>
      <c r="Q71" s="103">
        <v>0</v>
      </c>
      <c r="R71" s="116">
        <f t="shared" si="13"/>
        <v>3.1850000000000001</v>
      </c>
      <c r="S71" s="98">
        <v>0</v>
      </c>
      <c r="T71" s="103">
        <v>0</v>
      </c>
      <c r="U71" s="104">
        <f t="shared" si="14"/>
        <v>3.1850000000000001</v>
      </c>
      <c r="V71" s="98">
        <v>0</v>
      </c>
      <c r="W71" s="103">
        <v>0</v>
      </c>
      <c r="X71" s="116">
        <f t="shared" si="15"/>
        <v>3.1850000000000001</v>
      </c>
      <c r="Y71" s="98">
        <v>0</v>
      </c>
      <c r="Z71" s="103">
        <v>0</v>
      </c>
      <c r="AA71" s="104">
        <f t="shared" si="16"/>
        <v>3.1850000000000001</v>
      </c>
      <c r="AB71" s="98">
        <v>0</v>
      </c>
      <c r="AC71" s="103">
        <v>0</v>
      </c>
      <c r="AD71" s="116">
        <f t="shared" si="17"/>
        <v>3.1850000000000001</v>
      </c>
      <c r="AE71" s="98">
        <v>0</v>
      </c>
      <c r="AF71" s="103">
        <v>0</v>
      </c>
      <c r="AG71" s="104">
        <f t="shared" si="18"/>
        <v>3.1850000000000001</v>
      </c>
      <c r="AH71" s="98">
        <v>0</v>
      </c>
      <c r="AI71" s="103">
        <v>0</v>
      </c>
      <c r="AJ71" s="116">
        <f t="shared" si="19"/>
        <v>3.1850000000000001</v>
      </c>
      <c r="AK71" s="98">
        <v>0</v>
      </c>
      <c r="AL71" s="103">
        <v>0</v>
      </c>
      <c r="AM71" s="104">
        <f t="shared" si="20"/>
        <v>3.1850000000000001</v>
      </c>
      <c r="AN71" s="98">
        <v>0</v>
      </c>
      <c r="AO71" s="103">
        <v>0</v>
      </c>
      <c r="AP71" s="116">
        <f t="shared" si="21"/>
        <v>3.1850000000000001</v>
      </c>
      <c r="AQ71" s="98">
        <v>0</v>
      </c>
      <c r="AR71" s="103">
        <v>0</v>
      </c>
      <c r="AS71" s="104">
        <f t="shared" si="22"/>
        <v>3.1850000000000001</v>
      </c>
      <c r="AT71" s="98">
        <v>0</v>
      </c>
      <c r="AU71" s="103">
        <v>0</v>
      </c>
      <c r="AV71" s="116">
        <f t="shared" si="23"/>
        <v>3.1850000000000001</v>
      </c>
      <c r="AW71" s="98">
        <v>0</v>
      </c>
      <c r="AX71" s="103">
        <v>0</v>
      </c>
      <c r="AY71" s="104">
        <f t="shared" si="24"/>
        <v>3.1850000000000001</v>
      </c>
      <c r="AZ71" s="98">
        <v>0</v>
      </c>
      <c r="BA71" s="103">
        <v>0</v>
      </c>
      <c r="BB71" s="116">
        <f t="shared" si="25"/>
        <v>3.1850000000000001</v>
      </c>
      <c r="BC71" s="98">
        <v>0</v>
      </c>
      <c r="BD71" s="103">
        <v>0</v>
      </c>
      <c r="BE71" s="104">
        <f t="shared" si="26"/>
        <v>3.1850000000000001</v>
      </c>
      <c r="BF71" s="98">
        <v>0</v>
      </c>
      <c r="BG71" s="103">
        <v>0</v>
      </c>
      <c r="BH71" s="116">
        <f t="shared" si="27"/>
        <v>3.1850000000000001</v>
      </c>
      <c r="BI71" s="98">
        <v>0</v>
      </c>
      <c r="BJ71" s="103">
        <v>0</v>
      </c>
      <c r="BK71" s="104">
        <f t="shared" si="28"/>
        <v>3.1850000000000001</v>
      </c>
    </row>
    <row r="72" spans="1:63" x14ac:dyDescent="0.2">
      <c r="A72" s="94">
        <v>38565</v>
      </c>
      <c r="B72" s="95">
        <f>+Listen!C68</f>
        <v>3.206</v>
      </c>
      <c r="C72" s="114"/>
      <c r="D72" s="98">
        <f t="shared" si="31"/>
        <v>0.15</v>
      </c>
      <c r="E72" s="99">
        <v>0</v>
      </c>
      <c r="F72" s="97">
        <f t="shared" si="9"/>
        <v>3.3559999999999999</v>
      </c>
      <c r="G72" s="98">
        <v>0</v>
      </c>
      <c r="H72" s="103">
        <v>0</v>
      </c>
      <c r="I72" s="104">
        <f t="shared" si="10"/>
        <v>3.206</v>
      </c>
      <c r="J72" s="99">
        <v>0</v>
      </c>
      <c r="K72" s="99">
        <v>0</v>
      </c>
      <c r="L72" s="97">
        <f t="shared" si="11"/>
        <v>3.206</v>
      </c>
      <c r="M72" s="98">
        <v>0</v>
      </c>
      <c r="N72" s="103">
        <v>0</v>
      </c>
      <c r="O72" s="104">
        <f t="shared" si="12"/>
        <v>3.206</v>
      </c>
      <c r="P72" s="98">
        <v>0</v>
      </c>
      <c r="Q72" s="103">
        <v>0</v>
      </c>
      <c r="R72" s="116">
        <f t="shared" si="13"/>
        <v>3.206</v>
      </c>
      <c r="S72" s="98">
        <v>0</v>
      </c>
      <c r="T72" s="103">
        <v>0</v>
      </c>
      <c r="U72" s="104">
        <f t="shared" si="14"/>
        <v>3.206</v>
      </c>
      <c r="V72" s="98">
        <v>0</v>
      </c>
      <c r="W72" s="103">
        <v>0</v>
      </c>
      <c r="X72" s="116">
        <f t="shared" si="15"/>
        <v>3.206</v>
      </c>
      <c r="Y72" s="98">
        <v>0</v>
      </c>
      <c r="Z72" s="103">
        <v>0</v>
      </c>
      <c r="AA72" s="104">
        <f t="shared" si="16"/>
        <v>3.206</v>
      </c>
      <c r="AB72" s="98">
        <v>0</v>
      </c>
      <c r="AC72" s="103">
        <v>0</v>
      </c>
      <c r="AD72" s="116">
        <f t="shared" si="17"/>
        <v>3.206</v>
      </c>
      <c r="AE72" s="98">
        <v>0</v>
      </c>
      <c r="AF72" s="103">
        <v>0</v>
      </c>
      <c r="AG72" s="104">
        <f t="shared" si="18"/>
        <v>3.206</v>
      </c>
      <c r="AH72" s="98">
        <v>0</v>
      </c>
      <c r="AI72" s="103">
        <v>0</v>
      </c>
      <c r="AJ72" s="116">
        <f t="shared" si="19"/>
        <v>3.206</v>
      </c>
      <c r="AK72" s="98">
        <v>0</v>
      </c>
      <c r="AL72" s="103">
        <v>0</v>
      </c>
      <c r="AM72" s="104">
        <f t="shared" si="20"/>
        <v>3.206</v>
      </c>
      <c r="AN72" s="98">
        <v>0</v>
      </c>
      <c r="AO72" s="103">
        <v>0</v>
      </c>
      <c r="AP72" s="116">
        <f t="shared" si="21"/>
        <v>3.206</v>
      </c>
      <c r="AQ72" s="98">
        <v>0</v>
      </c>
      <c r="AR72" s="103">
        <v>0</v>
      </c>
      <c r="AS72" s="104">
        <f t="shared" si="22"/>
        <v>3.206</v>
      </c>
      <c r="AT72" s="98">
        <v>0</v>
      </c>
      <c r="AU72" s="103">
        <v>0</v>
      </c>
      <c r="AV72" s="116">
        <f t="shared" si="23"/>
        <v>3.206</v>
      </c>
      <c r="AW72" s="98">
        <v>0</v>
      </c>
      <c r="AX72" s="103">
        <v>0</v>
      </c>
      <c r="AY72" s="104">
        <f t="shared" si="24"/>
        <v>3.206</v>
      </c>
      <c r="AZ72" s="98">
        <v>0</v>
      </c>
      <c r="BA72" s="103">
        <v>0</v>
      </c>
      <c r="BB72" s="116">
        <f t="shared" si="25"/>
        <v>3.206</v>
      </c>
      <c r="BC72" s="98">
        <v>0</v>
      </c>
      <c r="BD72" s="103">
        <v>0</v>
      </c>
      <c r="BE72" s="104">
        <f t="shared" si="26"/>
        <v>3.206</v>
      </c>
      <c r="BF72" s="98">
        <v>0</v>
      </c>
      <c r="BG72" s="103">
        <v>0</v>
      </c>
      <c r="BH72" s="116">
        <f t="shared" si="27"/>
        <v>3.206</v>
      </c>
      <c r="BI72" s="98">
        <v>0</v>
      </c>
      <c r="BJ72" s="103">
        <v>0</v>
      </c>
      <c r="BK72" s="104">
        <f t="shared" si="28"/>
        <v>3.206</v>
      </c>
    </row>
    <row r="73" spans="1:63" x14ac:dyDescent="0.2">
      <c r="A73" s="94">
        <v>38596</v>
      </c>
      <c r="B73" s="95">
        <f>+Listen!C69</f>
        <v>3.2090000000000001</v>
      </c>
      <c r="C73" s="114"/>
      <c r="D73" s="98">
        <f t="shared" si="31"/>
        <v>0.15</v>
      </c>
      <c r="E73" s="99">
        <v>0</v>
      </c>
      <c r="F73" s="97">
        <f t="shared" si="9"/>
        <v>3.359</v>
      </c>
      <c r="G73" s="98">
        <v>0</v>
      </c>
      <c r="H73" s="103">
        <v>0</v>
      </c>
      <c r="I73" s="104">
        <f t="shared" si="10"/>
        <v>3.2090000000000001</v>
      </c>
      <c r="J73" s="99">
        <v>0</v>
      </c>
      <c r="K73" s="99">
        <v>0</v>
      </c>
      <c r="L73" s="97">
        <f t="shared" si="11"/>
        <v>3.2090000000000001</v>
      </c>
      <c r="M73" s="98">
        <v>0</v>
      </c>
      <c r="N73" s="103">
        <v>0</v>
      </c>
      <c r="O73" s="104">
        <f t="shared" si="12"/>
        <v>3.2090000000000001</v>
      </c>
      <c r="P73" s="98">
        <v>0</v>
      </c>
      <c r="Q73" s="103">
        <v>0</v>
      </c>
      <c r="R73" s="116">
        <f t="shared" si="13"/>
        <v>3.2090000000000001</v>
      </c>
      <c r="S73" s="98">
        <v>0</v>
      </c>
      <c r="T73" s="103">
        <v>0</v>
      </c>
      <c r="U73" s="104">
        <f t="shared" si="14"/>
        <v>3.2090000000000001</v>
      </c>
      <c r="V73" s="98">
        <v>0</v>
      </c>
      <c r="W73" s="103">
        <v>0</v>
      </c>
      <c r="X73" s="116">
        <f t="shared" si="15"/>
        <v>3.2090000000000001</v>
      </c>
      <c r="Y73" s="98">
        <v>0</v>
      </c>
      <c r="Z73" s="103">
        <v>0</v>
      </c>
      <c r="AA73" s="104">
        <f t="shared" si="16"/>
        <v>3.2090000000000001</v>
      </c>
      <c r="AB73" s="98">
        <v>0</v>
      </c>
      <c r="AC73" s="103">
        <v>0</v>
      </c>
      <c r="AD73" s="116">
        <f t="shared" si="17"/>
        <v>3.2090000000000001</v>
      </c>
      <c r="AE73" s="98">
        <v>0</v>
      </c>
      <c r="AF73" s="103">
        <v>0</v>
      </c>
      <c r="AG73" s="104">
        <f t="shared" si="18"/>
        <v>3.2090000000000001</v>
      </c>
      <c r="AH73" s="98">
        <v>0</v>
      </c>
      <c r="AI73" s="103">
        <v>0</v>
      </c>
      <c r="AJ73" s="116">
        <f t="shared" si="19"/>
        <v>3.2090000000000001</v>
      </c>
      <c r="AK73" s="98">
        <v>0</v>
      </c>
      <c r="AL73" s="103">
        <v>0</v>
      </c>
      <c r="AM73" s="104">
        <f t="shared" si="20"/>
        <v>3.2090000000000001</v>
      </c>
      <c r="AN73" s="98">
        <v>0</v>
      </c>
      <c r="AO73" s="103">
        <v>0</v>
      </c>
      <c r="AP73" s="116">
        <f t="shared" si="21"/>
        <v>3.2090000000000001</v>
      </c>
      <c r="AQ73" s="98">
        <v>0</v>
      </c>
      <c r="AR73" s="103">
        <v>0</v>
      </c>
      <c r="AS73" s="104">
        <f t="shared" si="22"/>
        <v>3.2090000000000001</v>
      </c>
      <c r="AT73" s="98">
        <v>0</v>
      </c>
      <c r="AU73" s="103">
        <v>0</v>
      </c>
      <c r="AV73" s="116">
        <f t="shared" si="23"/>
        <v>3.2090000000000001</v>
      </c>
      <c r="AW73" s="98">
        <v>0</v>
      </c>
      <c r="AX73" s="103">
        <v>0</v>
      </c>
      <c r="AY73" s="104">
        <f t="shared" si="24"/>
        <v>3.2090000000000001</v>
      </c>
      <c r="AZ73" s="98">
        <v>0</v>
      </c>
      <c r="BA73" s="103">
        <v>0</v>
      </c>
      <c r="BB73" s="116">
        <f t="shared" si="25"/>
        <v>3.2090000000000001</v>
      </c>
      <c r="BC73" s="98">
        <v>0</v>
      </c>
      <c r="BD73" s="103">
        <v>0</v>
      </c>
      <c r="BE73" s="104">
        <f t="shared" si="26"/>
        <v>3.2090000000000001</v>
      </c>
      <c r="BF73" s="98">
        <v>0</v>
      </c>
      <c r="BG73" s="103">
        <v>0</v>
      </c>
      <c r="BH73" s="116">
        <f t="shared" si="27"/>
        <v>3.2090000000000001</v>
      </c>
      <c r="BI73" s="98">
        <v>0</v>
      </c>
      <c r="BJ73" s="103">
        <v>0</v>
      </c>
      <c r="BK73" s="104">
        <f t="shared" si="28"/>
        <v>3.2090000000000001</v>
      </c>
    </row>
    <row r="74" spans="1:63" x14ac:dyDescent="0.2">
      <c r="A74" s="94">
        <v>38626</v>
      </c>
      <c r="B74" s="95">
        <f>+Listen!C70</f>
        <v>3.2269999999999999</v>
      </c>
      <c r="C74" s="114"/>
      <c r="D74" s="98">
        <f t="shared" si="31"/>
        <v>0.15</v>
      </c>
      <c r="E74" s="99">
        <v>0</v>
      </c>
      <c r="F74" s="97">
        <f t="shared" si="9"/>
        <v>3.3769999999999998</v>
      </c>
      <c r="G74" s="98">
        <v>0</v>
      </c>
      <c r="H74" s="103">
        <v>0</v>
      </c>
      <c r="I74" s="104">
        <f t="shared" si="10"/>
        <v>3.2269999999999999</v>
      </c>
      <c r="J74" s="99">
        <v>0</v>
      </c>
      <c r="K74" s="99">
        <v>0</v>
      </c>
      <c r="L74" s="97">
        <f t="shared" si="11"/>
        <v>3.2269999999999999</v>
      </c>
      <c r="M74" s="98">
        <v>0</v>
      </c>
      <c r="N74" s="103">
        <v>0</v>
      </c>
      <c r="O74" s="104">
        <f t="shared" si="12"/>
        <v>3.2269999999999999</v>
      </c>
      <c r="P74" s="98">
        <v>0</v>
      </c>
      <c r="Q74" s="103">
        <v>0</v>
      </c>
      <c r="R74" s="116">
        <f t="shared" si="13"/>
        <v>3.2269999999999999</v>
      </c>
      <c r="S74" s="98">
        <v>0</v>
      </c>
      <c r="T74" s="103">
        <v>0</v>
      </c>
      <c r="U74" s="104">
        <f t="shared" si="14"/>
        <v>3.2269999999999999</v>
      </c>
      <c r="V74" s="98">
        <v>0</v>
      </c>
      <c r="W74" s="103">
        <v>0</v>
      </c>
      <c r="X74" s="116">
        <f t="shared" si="15"/>
        <v>3.2269999999999999</v>
      </c>
      <c r="Y74" s="98">
        <v>0</v>
      </c>
      <c r="Z74" s="103">
        <v>0</v>
      </c>
      <c r="AA74" s="104">
        <f t="shared" si="16"/>
        <v>3.2269999999999999</v>
      </c>
      <c r="AB74" s="98">
        <v>0</v>
      </c>
      <c r="AC74" s="103">
        <v>0</v>
      </c>
      <c r="AD74" s="116">
        <f t="shared" si="17"/>
        <v>3.2269999999999999</v>
      </c>
      <c r="AE74" s="98">
        <v>0</v>
      </c>
      <c r="AF74" s="103">
        <v>0</v>
      </c>
      <c r="AG74" s="104">
        <f t="shared" si="18"/>
        <v>3.2269999999999999</v>
      </c>
      <c r="AH74" s="98">
        <v>0</v>
      </c>
      <c r="AI74" s="103">
        <v>0</v>
      </c>
      <c r="AJ74" s="116">
        <f t="shared" si="19"/>
        <v>3.2269999999999999</v>
      </c>
      <c r="AK74" s="98">
        <v>0</v>
      </c>
      <c r="AL74" s="103">
        <v>0</v>
      </c>
      <c r="AM74" s="104">
        <f t="shared" si="20"/>
        <v>3.2269999999999999</v>
      </c>
      <c r="AN74" s="98">
        <v>0</v>
      </c>
      <c r="AO74" s="103">
        <v>0</v>
      </c>
      <c r="AP74" s="116">
        <f t="shared" si="21"/>
        <v>3.2269999999999999</v>
      </c>
      <c r="AQ74" s="98">
        <v>0</v>
      </c>
      <c r="AR74" s="103">
        <v>0</v>
      </c>
      <c r="AS74" s="104">
        <f t="shared" si="22"/>
        <v>3.2269999999999999</v>
      </c>
      <c r="AT74" s="98">
        <v>0</v>
      </c>
      <c r="AU74" s="103">
        <v>0</v>
      </c>
      <c r="AV74" s="116">
        <f t="shared" si="23"/>
        <v>3.2269999999999999</v>
      </c>
      <c r="AW74" s="98">
        <v>0</v>
      </c>
      <c r="AX74" s="103">
        <v>0</v>
      </c>
      <c r="AY74" s="104">
        <f t="shared" si="24"/>
        <v>3.2269999999999999</v>
      </c>
      <c r="AZ74" s="98">
        <v>0</v>
      </c>
      <c r="BA74" s="103">
        <v>0</v>
      </c>
      <c r="BB74" s="116">
        <f t="shared" si="25"/>
        <v>3.2269999999999999</v>
      </c>
      <c r="BC74" s="98">
        <v>0</v>
      </c>
      <c r="BD74" s="103">
        <v>0</v>
      </c>
      <c r="BE74" s="104">
        <f t="shared" si="26"/>
        <v>3.2269999999999999</v>
      </c>
      <c r="BF74" s="98">
        <v>0</v>
      </c>
      <c r="BG74" s="103">
        <v>0</v>
      </c>
      <c r="BH74" s="116">
        <f t="shared" si="27"/>
        <v>3.2269999999999999</v>
      </c>
      <c r="BI74" s="98">
        <v>0</v>
      </c>
      <c r="BJ74" s="103">
        <v>0</v>
      </c>
      <c r="BK74" s="104">
        <f t="shared" si="28"/>
        <v>3.2269999999999999</v>
      </c>
    </row>
    <row r="75" spans="1:63" x14ac:dyDescent="0.2">
      <c r="A75" s="94">
        <v>38657</v>
      </c>
      <c r="B75" s="95">
        <f>+Listen!C71</f>
        <v>3.3260000000000001</v>
      </c>
      <c r="C75" s="114"/>
      <c r="D75" s="98">
        <f t="shared" si="31"/>
        <v>0.25</v>
      </c>
      <c r="E75" s="99">
        <v>0</v>
      </c>
      <c r="F75" s="97">
        <f t="shared" ref="F75:F138" si="32">+D75+B75</f>
        <v>3.5760000000000001</v>
      </c>
      <c r="G75" s="98">
        <v>0</v>
      </c>
      <c r="H75" s="103">
        <v>0</v>
      </c>
      <c r="I75" s="104">
        <f t="shared" ref="I75:I138" si="33">+G75+B75</f>
        <v>3.3260000000000001</v>
      </c>
      <c r="J75" s="99">
        <v>0</v>
      </c>
      <c r="K75" s="99">
        <v>0</v>
      </c>
      <c r="L75" s="97">
        <f t="shared" ref="L75:L138" si="34">+J75+$B75</f>
        <v>3.3260000000000001</v>
      </c>
      <c r="M75" s="98">
        <v>0</v>
      </c>
      <c r="N75" s="103">
        <v>0</v>
      </c>
      <c r="O75" s="104">
        <f t="shared" ref="O75:O138" si="35">M75+$B75</f>
        <v>3.3260000000000001</v>
      </c>
      <c r="P75" s="98">
        <v>0</v>
      </c>
      <c r="Q75" s="103">
        <v>0</v>
      </c>
      <c r="R75" s="116">
        <f t="shared" ref="R75:R138" si="36">P75+$B75</f>
        <v>3.3260000000000001</v>
      </c>
      <c r="S75" s="98">
        <v>0</v>
      </c>
      <c r="T75" s="103">
        <v>0</v>
      </c>
      <c r="U75" s="104">
        <f t="shared" ref="U75:U138" si="37">S75+$B75</f>
        <v>3.3260000000000001</v>
      </c>
      <c r="V75" s="98">
        <v>0</v>
      </c>
      <c r="W75" s="103">
        <v>0</v>
      </c>
      <c r="X75" s="116">
        <f t="shared" ref="X75:X138" si="38">V75+$B75</f>
        <v>3.3260000000000001</v>
      </c>
      <c r="Y75" s="98">
        <v>0</v>
      </c>
      <c r="Z75" s="103">
        <v>0</v>
      </c>
      <c r="AA75" s="104">
        <f t="shared" ref="AA75:AA138" si="39">Y75+$B75</f>
        <v>3.3260000000000001</v>
      </c>
      <c r="AB75" s="98">
        <v>0</v>
      </c>
      <c r="AC75" s="103">
        <v>0</v>
      </c>
      <c r="AD75" s="116">
        <f t="shared" ref="AD75:AD138" si="40">AB75+$B75</f>
        <v>3.3260000000000001</v>
      </c>
      <c r="AE75" s="98">
        <v>0</v>
      </c>
      <c r="AF75" s="103">
        <v>0</v>
      </c>
      <c r="AG75" s="104">
        <f t="shared" ref="AG75:AG138" si="41">AE75+$B75</f>
        <v>3.3260000000000001</v>
      </c>
      <c r="AH75" s="98">
        <v>0</v>
      </c>
      <c r="AI75" s="103">
        <v>0</v>
      </c>
      <c r="AJ75" s="116">
        <f t="shared" ref="AJ75:AJ138" si="42">AH75+$B75</f>
        <v>3.3260000000000001</v>
      </c>
      <c r="AK75" s="98">
        <v>0</v>
      </c>
      <c r="AL75" s="103">
        <v>0</v>
      </c>
      <c r="AM75" s="104">
        <f t="shared" ref="AM75:AM138" si="43">AK75+$B75</f>
        <v>3.3260000000000001</v>
      </c>
      <c r="AN75" s="98">
        <v>0</v>
      </c>
      <c r="AO75" s="103">
        <v>0</v>
      </c>
      <c r="AP75" s="116">
        <f t="shared" ref="AP75:AP138" si="44">AN75+$B75</f>
        <v>3.3260000000000001</v>
      </c>
      <c r="AQ75" s="98">
        <v>0</v>
      </c>
      <c r="AR75" s="103">
        <v>0</v>
      </c>
      <c r="AS75" s="104">
        <f t="shared" ref="AS75:AS138" si="45">AQ75+$B75</f>
        <v>3.3260000000000001</v>
      </c>
      <c r="AT75" s="98">
        <v>0</v>
      </c>
      <c r="AU75" s="103">
        <v>0</v>
      </c>
      <c r="AV75" s="116">
        <f t="shared" ref="AV75:AV138" si="46">AT75+$B75</f>
        <v>3.3260000000000001</v>
      </c>
      <c r="AW75" s="98">
        <v>0</v>
      </c>
      <c r="AX75" s="103">
        <v>0</v>
      </c>
      <c r="AY75" s="104">
        <f t="shared" ref="AY75:AY138" si="47">AW75+$B75</f>
        <v>3.3260000000000001</v>
      </c>
      <c r="AZ75" s="98">
        <v>0</v>
      </c>
      <c r="BA75" s="103">
        <v>0</v>
      </c>
      <c r="BB75" s="116">
        <f t="shared" ref="BB75:BB138" si="48">AZ75+$B75</f>
        <v>3.3260000000000001</v>
      </c>
      <c r="BC75" s="98">
        <v>0</v>
      </c>
      <c r="BD75" s="103">
        <v>0</v>
      </c>
      <c r="BE75" s="104">
        <f t="shared" ref="BE75:BE138" si="49">BC75+$B75</f>
        <v>3.3260000000000001</v>
      </c>
      <c r="BF75" s="98">
        <v>0</v>
      </c>
      <c r="BG75" s="103">
        <v>0</v>
      </c>
      <c r="BH75" s="116">
        <f t="shared" ref="BH75:BH138" si="50">BF75+$B75</f>
        <v>3.3260000000000001</v>
      </c>
      <c r="BI75" s="98">
        <v>0</v>
      </c>
      <c r="BJ75" s="103">
        <v>0</v>
      </c>
      <c r="BK75" s="104">
        <f t="shared" ref="BK75:BK138" si="51">BI75+$B75</f>
        <v>3.3260000000000001</v>
      </c>
    </row>
    <row r="76" spans="1:63" x14ac:dyDescent="0.2">
      <c r="A76" s="94">
        <v>38687</v>
      </c>
      <c r="B76" s="95">
        <f>+Listen!C72</f>
        <v>3.4249999999999998</v>
      </c>
      <c r="C76" s="114"/>
      <c r="D76" s="98">
        <f t="shared" si="31"/>
        <v>0.25</v>
      </c>
      <c r="E76" s="99">
        <v>0</v>
      </c>
      <c r="F76" s="97">
        <f t="shared" si="32"/>
        <v>3.6749999999999998</v>
      </c>
      <c r="G76" s="98">
        <v>0</v>
      </c>
      <c r="H76" s="103">
        <v>0</v>
      </c>
      <c r="I76" s="104">
        <f t="shared" si="33"/>
        <v>3.4249999999999998</v>
      </c>
      <c r="J76" s="99">
        <v>0</v>
      </c>
      <c r="K76" s="99">
        <v>0</v>
      </c>
      <c r="L76" s="97">
        <f t="shared" si="34"/>
        <v>3.4249999999999998</v>
      </c>
      <c r="M76" s="98">
        <v>0</v>
      </c>
      <c r="N76" s="103">
        <v>0</v>
      </c>
      <c r="O76" s="104">
        <f t="shared" si="35"/>
        <v>3.4249999999999998</v>
      </c>
      <c r="P76" s="98">
        <v>0</v>
      </c>
      <c r="Q76" s="103">
        <v>0</v>
      </c>
      <c r="R76" s="116">
        <f t="shared" si="36"/>
        <v>3.4249999999999998</v>
      </c>
      <c r="S76" s="98">
        <v>0</v>
      </c>
      <c r="T76" s="103">
        <v>0</v>
      </c>
      <c r="U76" s="104">
        <f t="shared" si="37"/>
        <v>3.4249999999999998</v>
      </c>
      <c r="V76" s="98">
        <v>0</v>
      </c>
      <c r="W76" s="103">
        <v>0</v>
      </c>
      <c r="X76" s="116">
        <f t="shared" si="38"/>
        <v>3.4249999999999998</v>
      </c>
      <c r="Y76" s="98">
        <v>0</v>
      </c>
      <c r="Z76" s="103">
        <v>0</v>
      </c>
      <c r="AA76" s="104">
        <f t="shared" si="39"/>
        <v>3.4249999999999998</v>
      </c>
      <c r="AB76" s="98">
        <v>0</v>
      </c>
      <c r="AC76" s="103">
        <v>0</v>
      </c>
      <c r="AD76" s="116">
        <f t="shared" si="40"/>
        <v>3.4249999999999998</v>
      </c>
      <c r="AE76" s="98">
        <v>0</v>
      </c>
      <c r="AF76" s="103">
        <v>0</v>
      </c>
      <c r="AG76" s="104">
        <f t="shared" si="41"/>
        <v>3.4249999999999998</v>
      </c>
      <c r="AH76" s="98">
        <v>0</v>
      </c>
      <c r="AI76" s="103">
        <v>0</v>
      </c>
      <c r="AJ76" s="116">
        <f t="shared" si="42"/>
        <v>3.4249999999999998</v>
      </c>
      <c r="AK76" s="98">
        <v>0</v>
      </c>
      <c r="AL76" s="103">
        <v>0</v>
      </c>
      <c r="AM76" s="104">
        <f t="shared" si="43"/>
        <v>3.4249999999999998</v>
      </c>
      <c r="AN76" s="98">
        <v>0</v>
      </c>
      <c r="AO76" s="103">
        <v>0</v>
      </c>
      <c r="AP76" s="116">
        <f t="shared" si="44"/>
        <v>3.4249999999999998</v>
      </c>
      <c r="AQ76" s="98">
        <v>0</v>
      </c>
      <c r="AR76" s="103">
        <v>0</v>
      </c>
      <c r="AS76" s="104">
        <f t="shared" si="45"/>
        <v>3.4249999999999998</v>
      </c>
      <c r="AT76" s="98">
        <v>0</v>
      </c>
      <c r="AU76" s="103">
        <v>0</v>
      </c>
      <c r="AV76" s="116">
        <f t="shared" si="46"/>
        <v>3.4249999999999998</v>
      </c>
      <c r="AW76" s="98">
        <v>0</v>
      </c>
      <c r="AX76" s="103">
        <v>0</v>
      </c>
      <c r="AY76" s="104">
        <f t="shared" si="47"/>
        <v>3.4249999999999998</v>
      </c>
      <c r="AZ76" s="98">
        <v>0</v>
      </c>
      <c r="BA76" s="103">
        <v>0</v>
      </c>
      <c r="BB76" s="116">
        <f t="shared" si="48"/>
        <v>3.4249999999999998</v>
      </c>
      <c r="BC76" s="98">
        <v>0</v>
      </c>
      <c r="BD76" s="103">
        <v>0</v>
      </c>
      <c r="BE76" s="104">
        <f t="shared" si="49"/>
        <v>3.4249999999999998</v>
      </c>
      <c r="BF76" s="98">
        <v>0</v>
      </c>
      <c r="BG76" s="103">
        <v>0</v>
      </c>
      <c r="BH76" s="116">
        <f t="shared" si="50"/>
        <v>3.4249999999999998</v>
      </c>
      <c r="BI76" s="98">
        <v>0</v>
      </c>
      <c r="BJ76" s="103">
        <v>0</v>
      </c>
      <c r="BK76" s="104">
        <f t="shared" si="51"/>
        <v>3.4249999999999998</v>
      </c>
    </row>
    <row r="77" spans="1:63" x14ac:dyDescent="0.2">
      <c r="A77" s="94">
        <v>38718</v>
      </c>
      <c r="B77" s="95">
        <f>+Listen!C73</f>
        <v>3.5590000000000002</v>
      </c>
      <c r="C77" s="114"/>
      <c r="D77" s="98">
        <f t="shared" si="31"/>
        <v>0.27500000000000002</v>
      </c>
      <c r="E77" s="99">
        <v>0</v>
      </c>
      <c r="F77" s="97">
        <f t="shared" si="32"/>
        <v>3.8340000000000001</v>
      </c>
      <c r="G77" s="98">
        <v>0</v>
      </c>
      <c r="H77" s="103">
        <v>0</v>
      </c>
      <c r="I77" s="104">
        <f t="shared" si="33"/>
        <v>3.5590000000000002</v>
      </c>
      <c r="J77" s="99">
        <v>0</v>
      </c>
      <c r="K77" s="99">
        <v>0</v>
      </c>
      <c r="L77" s="97">
        <f t="shared" si="34"/>
        <v>3.5590000000000002</v>
      </c>
      <c r="M77" s="98">
        <v>0</v>
      </c>
      <c r="N77" s="103">
        <v>0</v>
      </c>
      <c r="O77" s="104">
        <f t="shared" si="35"/>
        <v>3.5590000000000002</v>
      </c>
      <c r="P77" s="98">
        <v>0</v>
      </c>
      <c r="Q77" s="103">
        <v>0</v>
      </c>
      <c r="R77" s="116">
        <f t="shared" si="36"/>
        <v>3.5590000000000002</v>
      </c>
      <c r="S77" s="98">
        <v>0</v>
      </c>
      <c r="T77" s="103">
        <v>0</v>
      </c>
      <c r="U77" s="104">
        <f t="shared" si="37"/>
        <v>3.5590000000000002</v>
      </c>
      <c r="V77" s="98">
        <v>0</v>
      </c>
      <c r="W77" s="103">
        <v>0</v>
      </c>
      <c r="X77" s="116">
        <f t="shared" si="38"/>
        <v>3.5590000000000002</v>
      </c>
      <c r="Y77" s="98">
        <v>0</v>
      </c>
      <c r="Z77" s="103">
        <v>0</v>
      </c>
      <c r="AA77" s="104">
        <f t="shared" si="39"/>
        <v>3.5590000000000002</v>
      </c>
      <c r="AB77" s="98">
        <v>0</v>
      </c>
      <c r="AC77" s="103">
        <v>0</v>
      </c>
      <c r="AD77" s="116">
        <f t="shared" si="40"/>
        <v>3.5590000000000002</v>
      </c>
      <c r="AE77" s="98">
        <v>0</v>
      </c>
      <c r="AF77" s="103">
        <v>0</v>
      </c>
      <c r="AG77" s="104">
        <f t="shared" si="41"/>
        <v>3.5590000000000002</v>
      </c>
      <c r="AH77" s="98">
        <v>0</v>
      </c>
      <c r="AI77" s="103">
        <v>0</v>
      </c>
      <c r="AJ77" s="116">
        <f t="shared" si="42"/>
        <v>3.5590000000000002</v>
      </c>
      <c r="AK77" s="98">
        <v>0</v>
      </c>
      <c r="AL77" s="103">
        <v>0</v>
      </c>
      <c r="AM77" s="104">
        <f t="shared" si="43"/>
        <v>3.5590000000000002</v>
      </c>
      <c r="AN77" s="98">
        <v>0</v>
      </c>
      <c r="AO77" s="103">
        <v>0</v>
      </c>
      <c r="AP77" s="116">
        <f t="shared" si="44"/>
        <v>3.5590000000000002</v>
      </c>
      <c r="AQ77" s="98">
        <v>0</v>
      </c>
      <c r="AR77" s="103">
        <v>0</v>
      </c>
      <c r="AS77" s="104">
        <f t="shared" si="45"/>
        <v>3.5590000000000002</v>
      </c>
      <c r="AT77" s="98">
        <v>0</v>
      </c>
      <c r="AU77" s="103">
        <v>0</v>
      </c>
      <c r="AV77" s="116">
        <f t="shared" si="46"/>
        <v>3.5590000000000002</v>
      </c>
      <c r="AW77" s="98">
        <v>0</v>
      </c>
      <c r="AX77" s="103">
        <v>0</v>
      </c>
      <c r="AY77" s="104">
        <f t="shared" si="47"/>
        <v>3.5590000000000002</v>
      </c>
      <c r="AZ77" s="98">
        <v>0</v>
      </c>
      <c r="BA77" s="103">
        <v>0</v>
      </c>
      <c r="BB77" s="116">
        <f t="shared" si="48"/>
        <v>3.5590000000000002</v>
      </c>
      <c r="BC77" s="98">
        <v>0</v>
      </c>
      <c r="BD77" s="103">
        <v>0</v>
      </c>
      <c r="BE77" s="104">
        <f t="shared" si="49"/>
        <v>3.5590000000000002</v>
      </c>
      <c r="BF77" s="98">
        <v>0</v>
      </c>
      <c r="BG77" s="103">
        <v>0</v>
      </c>
      <c r="BH77" s="116">
        <f t="shared" si="50"/>
        <v>3.5590000000000002</v>
      </c>
      <c r="BI77" s="98">
        <v>0</v>
      </c>
      <c r="BJ77" s="103">
        <v>0</v>
      </c>
      <c r="BK77" s="104">
        <f t="shared" si="51"/>
        <v>3.5590000000000002</v>
      </c>
    </row>
    <row r="78" spans="1:63" x14ac:dyDescent="0.2">
      <c r="A78" s="94">
        <v>38749</v>
      </c>
      <c r="B78" s="95">
        <f>+Listen!C74</f>
        <v>3.4409999999999998</v>
      </c>
      <c r="C78" s="114"/>
      <c r="D78" s="98">
        <f t="shared" si="31"/>
        <v>0.33500000000000002</v>
      </c>
      <c r="E78" s="99">
        <v>0</v>
      </c>
      <c r="F78" s="97">
        <f t="shared" si="32"/>
        <v>3.7759999999999998</v>
      </c>
      <c r="G78" s="98">
        <v>0</v>
      </c>
      <c r="H78" s="103">
        <v>0</v>
      </c>
      <c r="I78" s="104">
        <f t="shared" si="33"/>
        <v>3.4409999999999998</v>
      </c>
      <c r="J78" s="99">
        <v>0</v>
      </c>
      <c r="K78" s="99">
        <v>0</v>
      </c>
      <c r="L78" s="97">
        <f t="shared" si="34"/>
        <v>3.4409999999999998</v>
      </c>
      <c r="M78" s="98">
        <v>0</v>
      </c>
      <c r="N78" s="103">
        <v>0</v>
      </c>
      <c r="O78" s="104">
        <f t="shared" si="35"/>
        <v>3.4409999999999998</v>
      </c>
      <c r="P78" s="98">
        <v>0</v>
      </c>
      <c r="Q78" s="103">
        <v>0</v>
      </c>
      <c r="R78" s="116">
        <f t="shared" si="36"/>
        <v>3.4409999999999998</v>
      </c>
      <c r="S78" s="98">
        <v>0</v>
      </c>
      <c r="T78" s="103">
        <v>0</v>
      </c>
      <c r="U78" s="104">
        <f t="shared" si="37"/>
        <v>3.4409999999999998</v>
      </c>
      <c r="V78" s="98">
        <v>0</v>
      </c>
      <c r="W78" s="103">
        <v>0</v>
      </c>
      <c r="X78" s="116">
        <f t="shared" si="38"/>
        <v>3.4409999999999998</v>
      </c>
      <c r="Y78" s="98">
        <v>0</v>
      </c>
      <c r="Z78" s="103">
        <v>0</v>
      </c>
      <c r="AA78" s="104">
        <f t="shared" si="39"/>
        <v>3.4409999999999998</v>
      </c>
      <c r="AB78" s="98">
        <v>0</v>
      </c>
      <c r="AC78" s="103">
        <v>0</v>
      </c>
      <c r="AD78" s="116">
        <f t="shared" si="40"/>
        <v>3.4409999999999998</v>
      </c>
      <c r="AE78" s="98">
        <v>0</v>
      </c>
      <c r="AF78" s="103">
        <v>0</v>
      </c>
      <c r="AG78" s="104">
        <f t="shared" si="41"/>
        <v>3.4409999999999998</v>
      </c>
      <c r="AH78" s="98">
        <v>0</v>
      </c>
      <c r="AI78" s="103">
        <v>0</v>
      </c>
      <c r="AJ78" s="116">
        <f t="shared" si="42"/>
        <v>3.4409999999999998</v>
      </c>
      <c r="AK78" s="98">
        <v>0</v>
      </c>
      <c r="AL78" s="103">
        <v>0</v>
      </c>
      <c r="AM78" s="104">
        <f t="shared" si="43"/>
        <v>3.4409999999999998</v>
      </c>
      <c r="AN78" s="98">
        <v>0</v>
      </c>
      <c r="AO78" s="103">
        <v>0</v>
      </c>
      <c r="AP78" s="116">
        <f t="shared" si="44"/>
        <v>3.4409999999999998</v>
      </c>
      <c r="AQ78" s="98">
        <v>0</v>
      </c>
      <c r="AR78" s="103">
        <v>0</v>
      </c>
      <c r="AS78" s="104">
        <f t="shared" si="45"/>
        <v>3.4409999999999998</v>
      </c>
      <c r="AT78" s="98">
        <v>0</v>
      </c>
      <c r="AU78" s="103">
        <v>0</v>
      </c>
      <c r="AV78" s="116">
        <f t="shared" si="46"/>
        <v>3.4409999999999998</v>
      </c>
      <c r="AW78" s="98">
        <v>0</v>
      </c>
      <c r="AX78" s="103">
        <v>0</v>
      </c>
      <c r="AY78" s="104">
        <f t="shared" si="47"/>
        <v>3.4409999999999998</v>
      </c>
      <c r="AZ78" s="98">
        <v>0</v>
      </c>
      <c r="BA78" s="103">
        <v>0</v>
      </c>
      <c r="BB78" s="116">
        <f t="shared" si="48"/>
        <v>3.4409999999999998</v>
      </c>
      <c r="BC78" s="98">
        <v>0</v>
      </c>
      <c r="BD78" s="103">
        <v>0</v>
      </c>
      <c r="BE78" s="104">
        <f t="shared" si="49"/>
        <v>3.4409999999999998</v>
      </c>
      <c r="BF78" s="98">
        <v>0</v>
      </c>
      <c r="BG78" s="103">
        <v>0</v>
      </c>
      <c r="BH78" s="116">
        <f t="shared" si="50"/>
        <v>3.4409999999999998</v>
      </c>
      <c r="BI78" s="98">
        <v>0</v>
      </c>
      <c r="BJ78" s="103">
        <v>0</v>
      </c>
      <c r="BK78" s="104">
        <f t="shared" si="51"/>
        <v>3.4409999999999998</v>
      </c>
    </row>
    <row r="79" spans="1:63" x14ac:dyDescent="0.2">
      <c r="A79" s="94">
        <v>38777</v>
      </c>
      <c r="B79" s="95">
        <f>+Listen!C75</f>
        <v>3.31</v>
      </c>
      <c r="C79" s="114"/>
      <c r="D79" s="98">
        <f t="shared" si="31"/>
        <v>0.33</v>
      </c>
      <c r="E79" s="99">
        <v>0</v>
      </c>
      <c r="F79" s="97">
        <f t="shared" si="32"/>
        <v>3.64</v>
      </c>
      <c r="G79" s="98">
        <v>0</v>
      </c>
      <c r="H79" s="103">
        <v>0</v>
      </c>
      <c r="I79" s="104">
        <f t="shared" si="33"/>
        <v>3.31</v>
      </c>
      <c r="J79" s="99">
        <v>0</v>
      </c>
      <c r="K79" s="99">
        <v>0</v>
      </c>
      <c r="L79" s="97">
        <f t="shared" si="34"/>
        <v>3.31</v>
      </c>
      <c r="M79" s="98">
        <v>0</v>
      </c>
      <c r="N79" s="103">
        <v>0</v>
      </c>
      <c r="O79" s="104">
        <f t="shared" si="35"/>
        <v>3.31</v>
      </c>
      <c r="P79" s="98">
        <v>0</v>
      </c>
      <c r="Q79" s="103">
        <v>0</v>
      </c>
      <c r="R79" s="116">
        <f t="shared" si="36"/>
        <v>3.31</v>
      </c>
      <c r="S79" s="98">
        <v>0</v>
      </c>
      <c r="T79" s="103">
        <v>0</v>
      </c>
      <c r="U79" s="104">
        <f t="shared" si="37"/>
        <v>3.31</v>
      </c>
      <c r="V79" s="98">
        <v>0</v>
      </c>
      <c r="W79" s="103">
        <v>0</v>
      </c>
      <c r="X79" s="116">
        <f t="shared" si="38"/>
        <v>3.31</v>
      </c>
      <c r="Y79" s="98">
        <v>0</v>
      </c>
      <c r="Z79" s="103">
        <v>0</v>
      </c>
      <c r="AA79" s="104">
        <f t="shared" si="39"/>
        <v>3.31</v>
      </c>
      <c r="AB79" s="98">
        <v>0</v>
      </c>
      <c r="AC79" s="103">
        <v>0</v>
      </c>
      <c r="AD79" s="116">
        <f t="shared" si="40"/>
        <v>3.31</v>
      </c>
      <c r="AE79" s="98">
        <v>0</v>
      </c>
      <c r="AF79" s="103">
        <v>0</v>
      </c>
      <c r="AG79" s="104">
        <f t="shared" si="41"/>
        <v>3.31</v>
      </c>
      <c r="AH79" s="98">
        <v>0</v>
      </c>
      <c r="AI79" s="103">
        <v>0</v>
      </c>
      <c r="AJ79" s="116">
        <f t="shared" si="42"/>
        <v>3.31</v>
      </c>
      <c r="AK79" s="98">
        <v>0</v>
      </c>
      <c r="AL79" s="103">
        <v>0</v>
      </c>
      <c r="AM79" s="104">
        <f t="shared" si="43"/>
        <v>3.31</v>
      </c>
      <c r="AN79" s="98">
        <v>0</v>
      </c>
      <c r="AO79" s="103">
        <v>0</v>
      </c>
      <c r="AP79" s="116">
        <f t="shared" si="44"/>
        <v>3.31</v>
      </c>
      <c r="AQ79" s="98">
        <v>0</v>
      </c>
      <c r="AR79" s="103">
        <v>0</v>
      </c>
      <c r="AS79" s="104">
        <f t="shared" si="45"/>
        <v>3.31</v>
      </c>
      <c r="AT79" s="98">
        <v>0</v>
      </c>
      <c r="AU79" s="103">
        <v>0</v>
      </c>
      <c r="AV79" s="116">
        <f t="shared" si="46"/>
        <v>3.31</v>
      </c>
      <c r="AW79" s="98">
        <v>0</v>
      </c>
      <c r="AX79" s="103">
        <v>0</v>
      </c>
      <c r="AY79" s="104">
        <f t="shared" si="47"/>
        <v>3.31</v>
      </c>
      <c r="AZ79" s="98">
        <v>0</v>
      </c>
      <c r="BA79" s="103">
        <v>0</v>
      </c>
      <c r="BB79" s="116">
        <f t="shared" si="48"/>
        <v>3.31</v>
      </c>
      <c r="BC79" s="98">
        <v>0</v>
      </c>
      <c r="BD79" s="103">
        <v>0</v>
      </c>
      <c r="BE79" s="104">
        <f t="shared" si="49"/>
        <v>3.31</v>
      </c>
      <c r="BF79" s="98">
        <v>0</v>
      </c>
      <c r="BG79" s="103">
        <v>0</v>
      </c>
      <c r="BH79" s="116">
        <f t="shared" si="50"/>
        <v>3.31</v>
      </c>
      <c r="BI79" s="98">
        <v>0</v>
      </c>
      <c r="BJ79" s="103">
        <v>0</v>
      </c>
      <c r="BK79" s="104">
        <f t="shared" si="51"/>
        <v>3.31</v>
      </c>
    </row>
    <row r="80" spans="1:63" x14ac:dyDescent="0.2">
      <c r="A80" s="94">
        <v>38808</v>
      </c>
      <c r="B80" s="95">
        <f>+Listen!C76</f>
        <v>3.1789999999999998</v>
      </c>
      <c r="C80" s="114"/>
      <c r="D80" s="98">
        <f t="shared" si="31"/>
        <v>0.15</v>
      </c>
      <c r="E80" s="99">
        <v>0</v>
      </c>
      <c r="F80" s="97">
        <f t="shared" si="32"/>
        <v>3.3289999999999997</v>
      </c>
      <c r="G80" s="98">
        <v>0</v>
      </c>
      <c r="H80" s="103">
        <v>0</v>
      </c>
      <c r="I80" s="104">
        <f t="shared" si="33"/>
        <v>3.1789999999999998</v>
      </c>
      <c r="J80" s="99">
        <v>0</v>
      </c>
      <c r="K80" s="99">
        <v>0</v>
      </c>
      <c r="L80" s="97">
        <f t="shared" si="34"/>
        <v>3.1789999999999998</v>
      </c>
      <c r="M80" s="98">
        <v>0</v>
      </c>
      <c r="N80" s="103">
        <v>0</v>
      </c>
      <c r="O80" s="104">
        <f t="shared" si="35"/>
        <v>3.1789999999999998</v>
      </c>
      <c r="P80" s="98">
        <v>0</v>
      </c>
      <c r="Q80" s="103">
        <v>0</v>
      </c>
      <c r="R80" s="116">
        <f t="shared" si="36"/>
        <v>3.1789999999999998</v>
      </c>
      <c r="S80" s="98">
        <v>0</v>
      </c>
      <c r="T80" s="103">
        <v>0</v>
      </c>
      <c r="U80" s="104">
        <f t="shared" si="37"/>
        <v>3.1789999999999998</v>
      </c>
      <c r="V80" s="98">
        <v>0</v>
      </c>
      <c r="W80" s="103">
        <v>0</v>
      </c>
      <c r="X80" s="116">
        <f t="shared" si="38"/>
        <v>3.1789999999999998</v>
      </c>
      <c r="Y80" s="98">
        <v>0</v>
      </c>
      <c r="Z80" s="103">
        <v>0</v>
      </c>
      <c r="AA80" s="104">
        <f t="shared" si="39"/>
        <v>3.1789999999999998</v>
      </c>
      <c r="AB80" s="98">
        <v>0</v>
      </c>
      <c r="AC80" s="103">
        <v>0</v>
      </c>
      <c r="AD80" s="116">
        <f t="shared" si="40"/>
        <v>3.1789999999999998</v>
      </c>
      <c r="AE80" s="98">
        <v>0</v>
      </c>
      <c r="AF80" s="103">
        <v>0</v>
      </c>
      <c r="AG80" s="104">
        <f t="shared" si="41"/>
        <v>3.1789999999999998</v>
      </c>
      <c r="AH80" s="98">
        <v>0</v>
      </c>
      <c r="AI80" s="103">
        <v>0</v>
      </c>
      <c r="AJ80" s="116">
        <f t="shared" si="42"/>
        <v>3.1789999999999998</v>
      </c>
      <c r="AK80" s="98">
        <v>0</v>
      </c>
      <c r="AL80" s="103">
        <v>0</v>
      </c>
      <c r="AM80" s="104">
        <f t="shared" si="43"/>
        <v>3.1789999999999998</v>
      </c>
      <c r="AN80" s="98">
        <v>0</v>
      </c>
      <c r="AO80" s="103">
        <v>0</v>
      </c>
      <c r="AP80" s="116">
        <f t="shared" si="44"/>
        <v>3.1789999999999998</v>
      </c>
      <c r="AQ80" s="98">
        <v>0</v>
      </c>
      <c r="AR80" s="103">
        <v>0</v>
      </c>
      <c r="AS80" s="104">
        <f t="shared" si="45"/>
        <v>3.1789999999999998</v>
      </c>
      <c r="AT80" s="98">
        <v>0</v>
      </c>
      <c r="AU80" s="103">
        <v>0</v>
      </c>
      <c r="AV80" s="116">
        <f t="shared" si="46"/>
        <v>3.1789999999999998</v>
      </c>
      <c r="AW80" s="98">
        <v>0</v>
      </c>
      <c r="AX80" s="103">
        <v>0</v>
      </c>
      <c r="AY80" s="104">
        <f t="shared" si="47"/>
        <v>3.1789999999999998</v>
      </c>
      <c r="AZ80" s="98">
        <v>0</v>
      </c>
      <c r="BA80" s="103">
        <v>0</v>
      </c>
      <c r="BB80" s="116">
        <f t="shared" si="48"/>
        <v>3.1789999999999998</v>
      </c>
      <c r="BC80" s="98">
        <v>0</v>
      </c>
      <c r="BD80" s="103">
        <v>0</v>
      </c>
      <c r="BE80" s="104">
        <f t="shared" si="49"/>
        <v>3.1789999999999998</v>
      </c>
      <c r="BF80" s="98">
        <v>0</v>
      </c>
      <c r="BG80" s="103">
        <v>0</v>
      </c>
      <c r="BH80" s="116">
        <f t="shared" si="50"/>
        <v>3.1789999999999998</v>
      </c>
      <c r="BI80" s="98">
        <v>0</v>
      </c>
      <c r="BJ80" s="103">
        <v>0</v>
      </c>
      <c r="BK80" s="104">
        <f t="shared" si="51"/>
        <v>3.1789999999999998</v>
      </c>
    </row>
    <row r="81" spans="1:63" x14ac:dyDescent="0.2">
      <c r="A81" s="94">
        <v>38838</v>
      </c>
      <c r="B81" s="95">
        <f>+Listen!C77</f>
        <v>3.1669999999999998</v>
      </c>
      <c r="C81" s="114"/>
      <c r="D81" s="98">
        <f t="shared" si="31"/>
        <v>0.15</v>
      </c>
      <c r="E81" s="99">
        <v>0</v>
      </c>
      <c r="F81" s="97">
        <f t="shared" si="32"/>
        <v>3.3169999999999997</v>
      </c>
      <c r="G81" s="98">
        <v>0</v>
      </c>
      <c r="H81" s="103">
        <v>0</v>
      </c>
      <c r="I81" s="104">
        <f t="shared" si="33"/>
        <v>3.1669999999999998</v>
      </c>
      <c r="J81" s="99">
        <v>0</v>
      </c>
      <c r="K81" s="99">
        <v>0</v>
      </c>
      <c r="L81" s="97">
        <f t="shared" si="34"/>
        <v>3.1669999999999998</v>
      </c>
      <c r="M81" s="98">
        <v>0</v>
      </c>
      <c r="N81" s="103">
        <v>0</v>
      </c>
      <c r="O81" s="104">
        <f t="shared" si="35"/>
        <v>3.1669999999999998</v>
      </c>
      <c r="P81" s="98">
        <v>0</v>
      </c>
      <c r="Q81" s="103">
        <v>0</v>
      </c>
      <c r="R81" s="116">
        <f t="shared" si="36"/>
        <v>3.1669999999999998</v>
      </c>
      <c r="S81" s="98">
        <v>0</v>
      </c>
      <c r="T81" s="103">
        <v>0</v>
      </c>
      <c r="U81" s="104">
        <f t="shared" si="37"/>
        <v>3.1669999999999998</v>
      </c>
      <c r="V81" s="98">
        <v>0</v>
      </c>
      <c r="W81" s="103">
        <v>0</v>
      </c>
      <c r="X81" s="116">
        <f t="shared" si="38"/>
        <v>3.1669999999999998</v>
      </c>
      <c r="Y81" s="98">
        <v>0</v>
      </c>
      <c r="Z81" s="103">
        <v>0</v>
      </c>
      <c r="AA81" s="104">
        <f t="shared" si="39"/>
        <v>3.1669999999999998</v>
      </c>
      <c r="AB81" s="98">
        <v>0</v>
      </c>
      <c r="AC81" s="103">
        <v>0</v>
      </c>
      <c r="AD81" s="116">
        <f t="shared" si="40"/>
        <v>3.1669999999999998</v>
      </c>
      <c r="AE81" s="98">
        <v>0</v>
      </c>
      <c r="AF81" s="103">
        <v>0</v>
      </c>
      <c r="AG81" s="104">
        <f t="shared" si="41"/>
        <v>3.1669999999999998</v>
      </c>
      <c r="AH81" s="98">
        <v>0</v>
      </c>
      <c r="AI81" s="103">
        <v>0</v>
      </c>
      <c r="AJ81" s="116">
        <f t="shared" si="42"/>
        <v>3.1669999999999998</v>
      </c>
      <c r="AK81" s="98">
        <v>0</v>
      </c>
      <c r="AL81" s="103">
        <v>0</v>
      </c>
      <c r="AM81" s="104">
        <f t="shared" si="43"/>
        <v>3.1669999999999998</v>
      </c>
      <c r="AN81" s="98">
        <v>0</v>
      </c>
      <c r="AO81" s="103">
        <v>0</v>
      </c>
      <c r="AP81" s="116">
        <f t="shared" si="44"/>
        <v>3.1669999999999998</v>
      </c>
      <c r="AQ81" s="98">
        <v>0</v>
      </c>
      <c r="AR81" s="103">
        <v>0</v>
      </c>
      <c r="AS81" s="104">
        <f t="shared" si="45"/>
        <v>3.1669999999999998</v>
      </c>
      <c r="AT81" s="98">
        <v>0</v>
      </c>
      <c r="AU81" s="103">
        <v>0</v>
      </c>
      <c r="AV81" s="116">
        <f t="shared" si="46"/>
        <v>3.1669999999999998</v>
      </c>
      <c r="AW81" s="98">
        <v>0</v>
      </c>
      <c r="AX81" s="103">
        <v>0</v>
      </c>
      <c r="AY81" s="104">
        <f t="shared" si="47"/>
        <v>3.1669999999999998</v>
      </c>
      <c r="AZ81" s="98">
        <v>0</v>
      </c>
      <c r="BA81" s="103">
        <v>0</v>
      </c>
      <c r="BB81" s="116">
        <f t="shared" si="48"/>
        <v>3.1669999999999998</v>
      </c>
      <c r="BC81" s="98">
        <v>0</v>
      </c>
      <c r="BD81" s="103">
        <v>0</v>
      </c>
      <c r="BE81" s="104">
        <f t="shared" si="49"/>
        <v>3.1669999999999998</v>
      </c>
      <c r="BF81" s="98">
        <v>0</v>
      </c>
      <c r="BG81" s="103">
        <v>0</v>
      </c>
      <c r="BH81" s="116">
        <f t="shared" si="50"/>
        <v>3.1669999999999998</v>
      </c>
      <c r="BI81" s="98">
        <v>0</v>
      </c>
      <c r="BJ81" s="103">
        <v>0</v>
      </c>
      <c r="BK81" s="104">
        <f t="shared" si="51"/>
        <v>3.1669999999999998</v>
      </c>
    </row>
    <row r="82" spans="1:63" x14ac:dyDescent="0.2">
      <c r="A82" s="94">
        <v>38869</v>
      </c>
      <c r="B82" s="95">
        <f>+Listen!C78</f>
        <v>3.202</v>
      </c>
      <c r="C82" s="114"/>
      <c r="D82" s="98">
        <f t="shared" si="31"/>
        <v>0.15</v>
      </c>
      <c r="E82" s="99">
        <v>0</v>
      </c>
      <c r="F82" s="97">
        <f t="shared" si="32"/>
        <v>3.3519999999999999</v>
      </c>
      <c r="G82" s="98">
        <v>0</v>
      </c>
      <c r="H82" s="103">
        <v>0</v>
      </c>
      <c r="I82" s="104">
        <f t="shared" si="33"/>
        <v>3.202</v>
      </c>
      <c r="J82" s="99">
        <v>0</v>
      </c>
      <c r="K82" s="99">
        <v>0</v>
      </c>
      <c r="L82" s="97">
        <f t="shared" si="34"/>
        <v>3.202</v>
      </c>
      <c r="M82" s="98">
        <v>0</v>
      </c>
      <c r="N82" s="103">
        <v>0</v>
      </c>
      <c r="O82" s="104">
        <f t="shared" si="35"/>
        <v>3.202</v>
      </c>
      <c r="P82" s="98">
        <v>0</v>
      </c>
      <c r="Q82" s="103">
        <v>0</v>
      </c>
      <c r="R82" s="116">
        <f t="shared" si="36"/>
        <v>3.202</v>
      </c>
      <c r="S82" s="98">
        <v>0</v>
      </c>
      <c r="T82" s="103">
        <v>0</v>
      </c>
      <c r="U82" s="104">
        <f t="shared" si="37"/>
        <v>3.202</v>
      </c>
      <c r="V82" s="98">
        <v>0</v>
      </c>
      <c r="W82" s="103">
        <v>0</v>
      </c>
      <c r="X82" s="116">
        <f t="shared" si="38"/>
        <v>3.202</v>
      </c>
      <c r="Y82" s="98">
        <v>0</v>
      </c>
      <c r="Z82" s="103">
        <v>0</v>
      </c>
      <c r="AA82" s="104">
        <f t="shared" si="39"/>
        <v>3.202</v>
      </c>
      <c r="AB82" s="98">
        <v>0</v>
      </c>
      <c r="AC82" s="103">
        <v>0</v>
      </c>
      <c r="AD82" s="116">
        <f t="shared" si="40"/>
        <v>3.202</v>
      </c>
      <c r="AE82" s="98">
        <v>0</v>
      </c>
      <c r="AF82" s="103">
        <v>0</v>
      </c>
      <c r="AG82" s="104">
        <f t="shared" si="41"/>
        <v>3.202</v>
      </c>
      <c r="AH82" s="98">
        <v>0</v>
      </c>
      <c r="AI82" s="103">
        <v>0</v>
      </c>
      <c r="AJ82" s="116">
        <f t="shared" si="42"/>
        <v>3.202</v>
      </c>
      <c r="AK82" s="98">
        <v>0</v>
      </c>
      <c r="AL82" s="103">
        <v>0</v>
      </c>
      <c r="AM82" s="104">
        <f t="shared" si="43"/>
        <v>3.202</v>
      </c>
      <c r="AN82" s="98">
        <v>0</v>
      </c>
      <c r="AO82" s="103">
        <v>0</v>
      </c>
      <c r="AP82" s="116">
        <f t="shared" si="44"/>
        <v>3.202</v>
      </c>
      <c r="AQ82" s="98">
        <v>0</v>
      </c>
      <c r="AR82" s="103">
        <v>0</v>
      </c>
      <c r="AS82" s="104">
        <f t="shared" si="45"/>
        <v>3.202</v>
      </c>
      <c r="AT82" s="98">
        <v>0</v>
      </c>
      <c r="AU82" s="103">
        <v>0</v>
      </c>
      <c r="AV82" s="116">
        <f t="shared" si="46"/>
        <v>3.202</v>
      </c>
      <c r="AW82" s="98">
        <v>0</v>
      </c>
      <c r="AX82" s="103">
        <v>0</v>
      </c>
      <c r="AY82" s="104">
        <f t="shared" si="47"/>
        <v>3.202</v>
      </c>
      <c r="AZ82" s="98">
        <v>0</v>
      </c>
      <c r="BA82" s="103">
        <v>0</v>
      </c>
      <c r="BB82" s="116">
        <f t="shared" si="48"/>
        <v>3.202</v>
      </c>
      <c r="BC82" s="98">
        <v>0</v>
      </c>
      <c r="BD82" s="103">
        <v>0</v>
      </c>
      <c r="BE82" s="104">
        <f t="shared" si="49"/>
        <v>3.202</v>
      </c>
      <c r="BF82" s="98">
        <v>0</v>
      </c>
      <c r="BG82" s="103">
        <v>0</v>
      </c>
      <c r="BH82" s="116">
        <f t="shared" si="50"/>
        <v>3.202</v>
      </c>
      <c r="BI82" s="98">
        <v>0</v>
      </c>
      <c r="BJ82" s="103">
        <v>0</v>
      </c>
      <c r="BK82" s="104">
        <f t="shared" si="51"/>
        <v>3.202</v>
      </c>
    </row>
    <row r="83" spans="1:63" x14ac:dyDescent="0.2">
      <c r="A83" s="94">
        <v>38899</v>
      </c>
      <c r="B83" s="95">
        <f>+Listen!C79</f>
        <v>3.214</v>
      </c>
      <c r="C83" s="114"/>
      <c r="D83" s="98">
        <f t="shared" si="31"/>
        <v>0.15</v>
      </c>
      <c r="E83" s="99">
        <v>0</v>
      </c>
      <c r="F83" s="97">
        <f t="shared" si="32"/>
        <v>3.3639999999999999</v>
      </c>
      <c r="G83" s="98">
        <v>0</v>
      </c>
      <c r="H83" s="103">
        <v>0</v>
      </c>
      <c r="I83" s="104">
        <f t="shared" si="33"/>
        <v>3.214</v>
      </c>
      <c r="J83" s="99">
        <v>0</v>
      </c>
      <c r="K83" s="99">
        <v>0</v>
      </c>
      <c r="L83" s="97">
        <f t="shared" si="34"/>
        <v>3.214</v>
      </c>
      <c r="M83" s="98">
        <v>0</v>
      </c>
      <c r="N83" s="103">
        <v>0</v>
      </c>
      <c r="O83" s="104">
        <f t="shared" si="35"/>
        <v>3.214</v>
      </c>
      <c r="P83" s="98">
        <v>0</v>
      </c>
      <c r="Q83" s="103">
        <v>0</v>
      </c>
      <c r="R83" s="116">
        <f t="shared" si="36"/>
        <v>3.214</v>
      </c>
      <c r="S83" s="98">
        <v>0</v>
      </c>
      <c r="T83" s="103">
        <v>0</v>
      </c>
      <c r="U83" s="104">
        <f t="shared" si="37"/>
        <v>3.214</v>
      </c>
      <c r="V83" s="98">
        <v>0</v>
      </c>
      <c r="W83" s="103">
        <v>0</v>
      </c>
      <c r="X83" s="116">
        <f t="shared" si="38"/>
        <v>3.214</v>
      </c>
      <c r="Y83" s="98">
        <v>0</v>
      </c>
      <c r="Z83" s="103">
        <v>0</v>
      </c>
      <c r="AA83" s="104">
        <f t="shared" si="39"/>
        <v>3.214</v>
      </c>
      <c r="AB83" s="98">
        <v>0</v>
      </c>
      <c r="AC83" s="103">
        <v>0</v>
      </c>
      <c r="AD83" s="116">
        <f t="shared" si="40"/>
        <v>3.214</v>
      </c>
      <c r="AE83" s="98">
        <v>0</v>
      </c>
      <c r="AF83" s="103">
        <v>0</v>
      </c>
      <c r="AG83" s="104">
        <f t="shared" si="41"/>
        <v>3.214</v>
      </c>
      <c r="AH83" s="98">
        <v>0</v>
      </c>
      <c r="AI83" s="103">
        <v>0</v>
      </c>
      <c r="AJ83" s="116">
        <f t="shared" si="42"/>
        <v>3.214</v>
      </c>
      <c r="AK83" s="98">
        <v>0</v>
      </c>
      <c r="AL83" s="103">
        <v>0</v>
      </c>
      <c r="AM83" s="104">
        <f t="shared" si="43"/>
        <v>3.214</v>
      </c>
      <c r="AN83" s="98">
        <v>0</v>
      </c>
      <c r="AO83" s="103">
        <v>0</v>
      </c>
      <c r="AP83" s="116">
        <f t="shared" si="44"/>
        <v>3.214</v>
      </c>
      <c r="AQ83" s="98">
        <v>0</v>
      </c>
      <c r="AR83" s="103">
        <v>0</v>
      </c>
      <c r="AS83" s="104">
        <f t="shared" si="45"/>
        <v>3.214</v>
      </c>
      <c r="AT83" s="98">
        <v>0</v>
      </c>
      <c r="AU83" s="103">
        <v>0</v>
      </c>
      <c r="AV83" s="116">
        <f t="shared" si="46"/>
        <v>3.214</v>
      </c>
      <c r="AW83" s="98">
        <v>0</v>
      </c>
      <c r="AX83" s="103">
        <v>0</v>
      </c>
      <c r="AY83" s="104">
        <f t="shared" si="47"/>
        <v>3.214</v>
      </c>
      <c r="AZ83" s="98">
        <v>0</v>
      </c>
      <c r="BA83" s="103">
        <v>0</v>
      </c>
      <c r="BB83" s="116">
        <f t="shared" si="48"/>
        <v>3.214</v>
      </c>
      <c r="BC83" s="98">
        <v>0</v>
      </c>
      <c r="BD83" s="103">
        <v>0</v>
      </c>
      <c r="BE83" s="104">
        <f t="shared" si="49"/>
        <v>3.214</v>
      </c>
      <c r="BF83" s="98">
        <v>0</v>
      </c>
      <c r="BG83" s="103">
        <v>0</v>
      </c>
      <c r="BH83" s="116">
        <f t="shared" si="50"/>
        <v>3.214</v>
      </c>
      <c r="BI83" s="98">
        <v>0</v>
      </c>
      <c r="BJ83" s="103">
        <v>0</v>
      </c>
      <c r="BK83" s="104">
        <f t="shared" si="51"/>
        <v>3.214</v>
      </c>
    </row>
    <row r="84" spans="1:63" x14ac:dyDescent="0.2">
      <c r="A84" s="94">
        <v>38930</v>
      </c>
      <c r="B84" s="95">
        <f>+Listen!C80</f>
        <v>3.2349999999999999</v>
      </c>
      <c r="C84" s="114"/>
      <c r="D84" s="98">
        <f t="shared" si="31"/>
        <v>0.15</v>
      </c>
      <c r="E84" s="99">
        <v>0</v>
      </c>
      <c r="F84" s="97">
        <f t="shared" si="32"/>
        <v>3.3849999999999998</v>
      </c>
      <c r="G84" s="98">
        <v>0</v>
      </c>
      <c r="H84" s="103">
        <v>0</v>
      </c>
      <c r="I84" s="104">
        <f t="shared" si="33"/>
        <v>3.2349999999999999</v>
      </c>
      <c r="J84" s="99">
        <v>0</v>
      </c>
      <c r="K84" s="99">
        <v>0</v>
      </c>
      <c r="L84" s="97">
        <f t="shared" si="34"/>
        <v>3.2349999999999999</v>
      </c>
      <c r="M84" s="98">
        <v>0</v>
      </c>
      <c r="N84" s="103">
        <v>0</v>
      </c>
      <c r="O84" s="104">
        <f t="shared" si="35"/>
        <v>3.2349999999999999</v>
      </c>
      <c r="P84" s="98">
        <v>0</v>
      </c>
      <c r="Q84" s="103">
        <v>0</v>
      </c>
      <c r="R84" s="116">
        <f t="shared" si="36"/>
        <v>3.2349999999999999</v>
      </c>
      <c r="S84" s="98">
        <v>0</v>
      </c>
      <c r="T84" s="103">
        <v>0</v>
      </c>
      <c r="U84" s="104">
        <f t="shared" si="37"/>
        <v>3.2349999999999999</v>
      </c>
      <c r="V84" s="98">
        <v>0</v>
      </c>
      <c r="W84" s="103">
        <v>0</v>
      </c>
      <c r="X84" s="116">
        <f t="shared" si="38"/>
        <v>3.2349999999999999</v>
      </c>
      <c r="Y84" s="98">
        <v>0</v>
      </c>
      <c r="Z84" s="103">
        <v>0</v>
      </c>
      <c r="AA84" s="104">
        <f t="shared" si="39"/>
        <v>3.2349999999999999</v>
      </c>
      <c r="AB84" s="98">
        <v>0</v>
      </c>
      <c r="AC84" s="103">
        <v>0</v>
      </c>
      <c r="AD84" s="116">
        <f t="shared" si="40"/>
        <v>3.2349999999999999</v>
      </c>
      <c r="AE84" s="98">
        <v>0</v>
      </c>
      <c r="AF84" s="103">
        <v>0</v>
      </c>
      <c r="AG84" s="104">
        <f t="shared" si="41"/>
        <v>3.2349999999999999</v>
      </c>
      <c r="AH84" s="98">
        <v>0</v>
      </c>
      <c r="AI84" s="103">
        <v>0</v>
      </c>
      <c r="AJ84" s="116">
        <f t="shared" si="42"/>
        <v>3.2349999999999999</v>
      </c>
      <c r="AK84" s="98">
        <v>0</v>
      </c>
      <c r="AL84" s="103">
        <v>0</v>
      </c>
      <c r="AM84" s="104">
        <f t="shared" si="43"/>
        <v>3.2349999999999999</v>
      </c>
      <c r="AN84" s="98">
        <v>0</v>
      </c>
      <c r="AO84" s="103">
        <v>0</v>
      </c>
      <c r="AP84" s="116">
        <f t="shared" si="44"/>
        <v>3.2349999999999999</v>
      </c>
      <c r="AQ84" s="98">
        <v>0</v>
      </c>
      <c r="AR84" s="103">
        <v>0</v>
      </c>
      <c r="AS84" s="104">
        <f t="shared" si="45"/>
        <v>3.2349999999999999</v>
      </c>
      <c r="AT84" s="98">
        <v>0</v>
      </c>
      <c r="AU84" s="103">
        <v>0</v>
      </c>
      <c r="AV84" s="116">
        <f t="shared" si="46"/>
        <v>3.2349999999999999</v>
      </c>
      <c r="AW84" s="98">
        <v>0</v>
      </c>
      <c r="AX84" s="103">
        <v>0</v>
      </c>
      <c r="AY84" s="104">
        <f t="shared" si="47"/>
        <v>3.2349999999999999</v>
      </c>
      <c r="AZ84" s="98">
        <v>0</v>
      </c>
      <c r="BA84" s="103">
        <v>0</v>
      </c>
      <c r="BB84" s="116">
        <f t="shared" si="48"/>
        <v>3.2349999999999999</v>
      </c>
      <c r="BC84" s="98">
        <v>0</v>
      </c>
      <c r="BD84" s="103">
        <v>0</v>
      </c>
      <c r="BE84" s="104">
        <f t="shared" si="49"/>
        <v>3.2349999999999999</v>
      </c>
      <c r="BF84" s="98">
        <v>0</v>
      </c>
      <c r="BG84" s="103">
        <v>0</v>
      </c>
      <c r="BH84" s="116">
        <f t="shared" si="50"/>
        <v>3.2349999999999999</v>
      </c>
      <c r="BI84" s="98">
        <v>0</v>
      </c>
      <c r="BJ84" s="103">
        <v>0</v>
      </c>
      <c r="BK84" s="104">
        <f t="shared" si="51"/>
        <v>3.2349999999999999</v>
      </c>
    </row>
    <row r="85" spans="1:63" x14ac:dyDescent="0.2">
      <c r="A85" s="94">
        <v>38961</v>
      </c>
      <c r="B85" s="95">
        <f>+Listen!C81</f>
        <v>3.2370000000000001</v>
      </c>
      <c r="C85" s="114"/>
      <c r="D85" s="98">
        <f t="shared" si="31"/>
        <v>0.15</v>
      </c>
      <c r="E85" s="99">
        <v>0</v>
      </c>
      <c r="F85" s="97">
        <f t="shared" si="32"/>
        <v>3.387</v>
      </c>
      <c r="G85" s="98">
        <v>0</v>
      </c>
      <c r="H85" s="103">
        <v>0</v>
      </c>
      <c r="I85" s="104">
        <f t="shared" si="33"/>
        <v>3.2370000000000001</v>
      </c>
      <c r="J85" s="99">
        <v>0</v>
      </c>
      <c r="K85" s="99">
        <v>0</v>
      </c>
      <c r="L85" s="97">
        <f t="shared" si="34"/>
        <v>3.2370000000000001</v>
      </c>
      <c r="M85" s="98">
        <v>0</v>
      </c>
      <c r="N85" s="103">
        <v>0</v>
      </c>
      <c r="O85" s="104">
        <f t="shared" si="35"/>
        <v>3.2370000000000001</v>
      </c>
      <c r="P85" s="98">
        <v>0</v>
      </c>
      <c r="Q85" s="103">
        <v>0</v>
      </c>
      <c r="R85" s="116">
        <f t="shared" si="36"/>
        <v>3.2370000000000001</v>
      </c>
      <c r="S85" s="98">
        <v>0</v>
      </c>
      <c r="T85" s="103">
        <v>0</v>
      </c>
      <c r="U85" s="104">
        <f t="shared" si="37"/>
        <v>3.2370000000000001</v>
      </c>
      <c r="V85" s="98">
        <v>0</v>
      </c>
      <c r="W85" s="103">
        <v>0</v>
      </c>
      <c r="X85" s="116">
        <f t="shared" si="38"/>
        <v>3.2370000000000001</v>
      </c>
      <c r="Y85" s="98">
        <v>0</v>
      </c>
      <c r="Z85" s="103">
        <v>0</v>
      </c>
      <c r="AA85" s="104">
        <f t="shared" si="39"/>
        <v>3.2370000000000001</v>
      </c>
      <c r="AB85" s="98">
        <v>0</v>
      </c>
      <c r="AC85" s="103">
        <v>0</v>
      </c>
      <c r="AD85" s="116">
        <f t="shared" si="40"/>
        <v>3.2370000000000001</v>
      </c>
      <c r="AE85" s="98">
        <v>0</v>
      </c>
      <c r="AF85" s="103">
        <v>0</v>
      </c>
      <c r="AG85" s="104">
        <f t="shared" si="41"/>
        <v>3.2370000000000001</v>
      </c>
      <c r="AH85" s="98">
        <v>0</v>
      </c>
      <c r="AI85" s="103">
        <v>0</v>
      </c>
      <c r="AJ85" s="116">
        <f t="shared" si="42"/>
        <v>3.2370000000000001</v>
      </c>
      <c r="AK85" s="98">
        <v>0</v>
      </c>
      <c r="AL85" s="103">
        <v>0</v>
      </c>
      <c r="AM85" s="104">
        <f t="shared" si="43"/>
        <v>3.2370000000000001</v>
      </c>
      <c r="AN85" s="98">
        <v>0</v>
      </c>
      <c r="AO85" s="103">
        <v>0</v>
      </c>
      <c r="AP85" s="116">
        <f t="shared" si="44"/>
        <v>3.2370000000000001</v>
      </c>
      <c r="AQ85" s="98">
        <v>0</v>
      </c>
      <c r="AR85" s="103">
        <v>0</v>
      </c>
      <c r="AS85" s="104">
        <f t="shared" si="45"/>
        <v>3.2370000000000001</v>
      </c>
      <c r="AT85" s="98">
        <v>0</v>
      </c>
      <c r="AU85" s="103">
        <v>0</v>
      </c>
      <c r="AV85" s="116">
        <f t="shared" si="46"/>
        <v>3.2370000000000001</v>
      </c>
      <c r="AW85" s="98">
        <v>0</v>
      </c>
      <c r="AX85" s="103">
        <v>0</v>
      </c>
      <c r="AY85" s="104">
        <f t="shared" si="47"/>
        <v>3.2370000000000001</v>
      </c>
      <c r="AZ85" s="98">
        <v>0</v>
      </c>
      <c r="BA85" s="103">
        <v>0</v>
      </c>
      <c r="BB85" s="116">
        <f t="shared" si="48"/>
        <v>3.2370000000000001</v>
      </c>
      <c r="BC85" s="98">
        <v>0</v>
      </c>
      <c r="BD85" s="103">
        <v>0</v>
      </c>
      <c r="BE85" s="104">
        <f t="shared" si="49"/>
        <v>3.2370000000000001</v>
      </c>
      <c r="BF85" s="98">
        <v>0</v>
      </c>
      <c r="BG85" s="103">
        <v>0</v>
      </c>
      <c r="BH85" s="116">
        <f t="shared" si="50"/>
        <v>3.2370000000000001</v>
      </c>
      <c r="BI85" s="98">
        <v>0</v>
      </c>
      <c r="BJ85" s="103">
        <v>0</v>
      </c>
      <c r="BK85" s="104">
        <f t="shared" si="51"/>
        <v>3.2370000000000001</v>
      </c>
    </row>
    <row r="86" spans="1:63" x14ac:dyDescent="0.2">
      <c r="A86" s="94">
        <v>38991</v>
      </c>
      <c r="B86" s="95">
        <f>+Listen!C82</f>
        <v>3.254</v>
      </c>
      <c r="C86" s="114"/>
      <c r="D86" s="98">
        <f t="shared" si="31"/>
        <v>0.15</v>
      </c>
      <c r="E86" s="99">
        <v>0</v>
      </c>
      <c r="F86" s="97">
        <f t="shared" si="32"/>
        <v>3.4039999999999999</v>
      </c>
      <c r="G86" s="98">
        <v>0</v>
      </c>
      <c r="H86" s="103">
        <v>0</v>
      </c>
      <c r="I86" s="104">
        <f t="shared" si="33"/>
        <v>3.254</v>
      </c>
      <c r="J86" s="99">
        <v>0</v>
      </c>
      <c r="K86" s="99">
        <v>0</v>
      </c>
      <c r="L86" s="97">
        <f t="shared" si="34"/>
        <v>3.254</v>
      </c>
      <c r="M86" s="98">
        <v>0</v>
      </c>
      <c r="N86" s="103">
        <v>0</v>
      </c>
      <c r="O86" s="104">
        <f t="shared" si="35"/>
        <v>3.254</v>
      </c>
      <c r="P86" s="98">
        <v>0</v>
      </c>
      <c r="Q86" s="103">
        <v>0</v>
      </c>
      <c r="R86" s="116">
        <f t="shared" si="36"/>
        <v>3.254</v>
      </c>
      <c r="S86" s="98">
        <v>0</v>
      </c>
      <c r="T86" s="103">
        <v>0</v>
      </c>
      <c r="U86" s="104">
        <f t="shared" si="37"/>
        <v>3.254</v>
      </c>
      <c r="V86" s="98">
        <v>0</v>
      </c>
      <c r="W86" s="103">
        <v>0</v>
      </c>
      <c r="X86" s="116">
        <f t="shared" si="38"/>
        <v>3.254</v>
      </c>
      <c r="Y86" s="98">
        <v>0</v>
      </c>
      <c r="Z86" s="103">
        <v>0</v>
      </c>
      <c r="AA86" s="104">
        <f t="shared" si="39"/>
        <v>3.254</v>
      </c>
      <c r="AB86" s="98">
        <v>0</v>
      </c>
      <c r="AC86" s="103">
        <v>0</v>
      </c>
      <c r="AD86" s="116">
        <f t="shared" si="40"/>
        <v>3.254</v>
      </c>
      <c r="AE86" s="98">
        <v>0</v>
      </c>
      <c r="AF86" s="103">
        <v>0</v>
      </c>
      <c r="AG86" s="104">
        <f t="shared" si="41"/>
        <v>3.254</v>
      </c>
      <c r="AH86" s="98">
        <v>0</v>
      </c>
      <c r="AI86" s="103">
        <v>0</v>
      </c>
      <c r="AJ86" s="116">
        <f t="shared" si="42"/>
        <v>3.254</v>
      </c>
      <c r="AK86" s="98">
        <v>0</v>
      </c>
      <c r="AL86" s="103">
        <v>0</v>
      </c>
      <c r="AM86" s="104">
        <f t="shared" si="43"/>
        <v>3.254</v>
      </c>
      <c r="AN86" s="98">
        <v>0</v>
      </c>
      <c r="AO86" s="103">
        <v>0</v>
      </c>
      <c r="AP86" s="116">
        <f t="shared" si="44"/>
        <v>3.254</v>
      </c>
      <c r="AQ86" s="98">
        <v>0</v>
      </c>
      <c r="AR86" s="103">
        <v>0</v>
      </c>
      <c r="AS86" s="104">
        <f t="shared" si="45"/>
        <v>3.254</v>
      </c>
      <c r="AT86" s="98">
        <v>0</v>
      </c>
      <c r="AU86" s="103">
        <v>0</v>
      </c>
      <c r="AV86" s="116">
        <f t="shared" si="46"/>
        <v>3.254</v>
      </c>
      <c r="AW86" s="98">
        <v>0</v>
      </c>
      <c r="AX86" s="103">
        <v>0</v>
      </c>
      <c r="AY86" s="104">
        <f t="shared" si="47"/>
        <v>3.254</v>
      </c>
      <c r="AZ86" s="98">
        <v>0</v>
      </c>
      <c r="BA86" s="103">
        <v>0</v>
      </c>
      <c r="BB86" s="116">
        <f t="shared" si="48"/>
        <v>3.254</v>
      </c>
      <c r="BC86" s="98">
        <v>0</v>
      </c>
      <c r="BD86" s="103">
        <v>0</v>
      </c>
      <c r="BE86" s="104">
        <f t="shared" si="49"/>
        <v>3.254</v>
      </c>
      <c r="BF86" s="98">
        <v>0</v>
      </c>
      <c r="BG86" s="103">
        <v>0</v>
      </c>
      <c r="BH86" s="116">
        <f t="shared" si="50"/>
        <v>3.254</v>
      </c>
      <c r="BI86" s="98">
        <v>0</v>
      </c>
      <c r="BJ86" s="103">
        <v>0</v>
      </c>
      <c r="BK86" s="104">
        <f t="shared" si="51"/>
        <v>3.254</v>
      </c>
    </row>
    <row r="87" spans="1:63" x14ac:dyDescent="0.2">
      <c r="A87" s="94">
        <v>39022</v>
      </c>
      <c r="B87" s="95">
        <f>+Listen!C83</f>
        <v>3.3479999999999999</v>
      </c>
      <c r="C87" s="114"/>
      <c r="D87" s="98">
        <f t="shared" si="31"/>
        <v>0.25</v>
      </c>
      <c r="E87" s="99">
        <v>0</v>
      </c>
      <c r="F87" s="97">
        <f t="shared" si="32"/>
        <v>3.5979999999999999</v>
      </c>
      <c r="G87" s="98">
        <v>0</v>
      </c>
      <c r="H87" s="103">
        <v>0</v>
      </c>
      <c r="I87" s="104">
        <f t="shared" si="33"/>
        <v>3.3479999999999999</v>
      </c>
      <c r="J87" s="99">
        <v>0</v>
      </c>
      <c r="K87" s="99">
        <v>0</v>
      </c>
      <c r="L87" s="97">
        <f t="shared" si="34"/>
        <v>3.3479999999999999</v>
      </c>
      <c r="M87" s="98">
        <v>0</v>
      </c>
      <c r="N87" s="103">
        <v>0</v>
      </c>
      <c r="O87" s="104">
        <f t="shared" si="35"/>
        <v>3.3479999999999999</v>
      </c>
      <c r="P87" s="98">
        <v>0</v>
      </c>
      <c r="Q87" s="103">
        <v>0</v>
      </c>
      <c r="R87" s="116">
        <f t="shared" si="36"/>
        <v>3.3479999999999999</v>
      </c>
      <c r="S87" s="98">
        <v>0</v>
      </c>
      <c r="T87" s="103">
        <v>0</v>
      </c>
      <c r="U87" s="104">
        <f t="shared" si="37"/>
        <v>3.3479999999999999</v>
      </c>
      <c r="V87" s="98">
        <v>0</v>
      </c>
      <c r="W87" s="103">
        <v>0</v>
      </c>
      <c r="X87" s="116">
        <f t="shared" si="38"/>
        <v>3.3479999999999999</v>
      </c>
      <c r="Y87" s="98">
        <v>0</v>
      </c>
      <c r="Z87" s="103">
        <v>0</v>
      </c>
      <c r="AA87" s="104">
        <f t="shared" si="39"/>
        <v>3.3479999999999999</v>
      </c>
      <c r="AB87" s="98">
        <v>0</v>
      </c>
      <c r="AC87" s="103">
        <v>0</v>
      </c>
      <c r="AD87" s="116">
        <f t="shared" si="40"/>
        <v>3.3479999999999999</v>
      </c>
      <c r="AE87" s="98">
        <v>0</v>
      </c>
      <c r="AF87" s="103">
        <v>0</v>
      </c>
      <c r="AG87" s="104">
        <f t="shared" si="41"/>
        <v>3.3479999999999999</v>
      </c>
      <c r="AH87" s="98">
        <v>0</v>
      </c>
      <c r="AI87" s="103">
        <v>0</v>
      </c>
      <c r="AJ87" s="116">
        <f t="shared" si="42"/>
        <v>3.3479999999999999</v>
      </c>
      <c r="AK87" s="98">
        <v>0</v>
      </c>
      <c r="AL87" s="103">
        <v>0</v>
      </c>
      <c r="AM87" s="104">
        <f t="shared" si="43"/>
        <v>3.3479999999999999</v>
      </c>
      <c r="AN87" s="98">
        <v>0</v>
      </c>
      <c r="AO87" s="103">
        <v>0</v>
      </c>
      <c r="AP87" s="116">
        <f t="shared" si="44"/>
        <v>3.3479999999999999</v>
      </c>
      <c r="AQ87" s="98">
        <v>0</v>
      </c>
      <c r="AR87" s="103">
        <v>0</v>
      </c>
      <c r="AS87" s="104">
        <f t="shared" si="45"/>
        <v>3.3479999999999999</v>
      </c>
      <c r="AT87" s="98">
        <v>0</v>
      </c>
      <c r="AU87" s="103">
        <v>0</v>
      </c>
      <c r="AV87" s="116">
        <f t="shared" si="46"/>
        <v>3.3479999999999999</v>
      </c>
      <c r="AW87" s="98">
        <v>0</v>
      </c>
      <c r="AX87" s="103">
        <v>0</v>
      </c>
      <c r="AY87" s="104">
        <f t="shared" si="47"/>
        <v>3.3479999999999999</v>
      </c>
      <c r="AZ87" s="98">
        <v>0</v>
      </c>
      <c r="BA87" s="103">
        <v>0</v>
      </c>
      <c r="BB87" s="116">
        <f t="shared" si="48"/>
        <v>3.3479999999999999</v>
      </c>
      <c r="BC87" s="98">
        <v>0</v>
      </c>
      <c r="BD87" s="103">
        <v>0</v>
      </c>
      <c r="BE87" s="104">
        <f t="shared" si="49"/>
        <v>3.3479999999999999</v>
      </c>
      <c r="BF87" s="98">
        <v>0</v>
      </c>
      <c r="BG87" s="103">
        <v>0</v>
      </c>
      <c r="BH87" s="116">
        <f t="shared" si="50"/>
        <v>3.3479999999999999</v>
      </c>
      <c r="BI87" s="98">
        <v>0</v>
      </c>
      <c r="BJ87" s="103">
        <v>0</v>
      </c>
      <c r="BK87" s="104">
        <f t="shared" si="51"/>
        <v>3.3479999999999999</v>
      </c>
    </row>
    <row r="88" spans="1:63" x14ac:dyDescent="0.2">
      <c r="A88" s="94">
        <v>39052</v>
      </c>
      <c r="B88" s="95">
        <f>+Listen!C84</f>
        <v>3.444</v>
      </c>
      <c r="C88" s="114"/>
      <c r="D88" s="98">
        <f t="shared" si="31"/>
        <v>0.25</v>
      </c>
      <c r="E88" s="99">
        <v>0</v>
      </c>
      <c r="F88" s="97">
        <f t="shared" si="32"/>
        <v>3.694</v>
      </c>
      <c r="G88" s="98">
        <v>0</v>
      </c>
      <c r="H88" s="103">
        <v>0</v>
      </c>
      <c r="I88" s="104">
        <f t="shared" si="33"/>
        <v>3.444</v>
      </c>
      <c r="J88" s="99">
        <v>0</v>
      </c>
      <c r="K88" s="99">
        <v>0</v>
      </c>
      <c r="L88" s="97">
        <f t="shared" si="34"/>
        <v>3.444</v>
      </c>
      <c r="M88" s="98">
        <v>0</v>
      </c>
      <c r="N88" s="103">
        <v>0</v>
      </c>
      <c r="O88" s="104">
        <f t="shared" si="35"/>
        <v>3.444</v>
      </c>
      <c r="P88" s="98">
        <v>0</v>
      </c>
      <c r="Q88" s="103">
        <v>0</v>
      </c>
      <c r="R88" s="116">
        <f t="shared" si="36"/>
        <v>3.444</v>
      </c>
      <c r="S88" s="98">
        <v>0</v>
      </c>
      <c r="T88" s="103">
        <v>0</v>
      </c>
      <c r="U88" s="104">
        <f t="shared" si="37"/>
        <v>3.444</v>
      </c>
      <c r="V88" s="98">
        <v>0</v>
      </c>
      <c r="W88" s="103">
        <v>0</v>
      </c>
      <c r="X88" s="116">
        <f t="shared" si="38"/>
        <v>3.444</v>
      </c>
      <c r="Y88" s="98">
        <v>0</v>
      </c>
      <c r="Z88" s="103">
        <v>0</v>
      </c>
      <c r="AA88" s="104">
        <f t="shared" si="39"/>
        <v>3.444</v>
      </c>
      <c r="AB88" s="98">
        <v>0</v>
      </c>
      <c r="AC88" s="103">
        <v>0</v>
      </c>
      <c r="AD88" s="116">
        <f t="shared" si="40"/>
        <v>3.444</v>
      </c>
      <c r="AE88" s="98">
        <v>0</v>
      </c>
      <c r="AF88" s="103">
        <v>0</v>
      </c>
      <c r="AG88" s="104">
        <f t="shared" si="41"/>
        <v>3.444</v>
      </c>
      <c r="AH88" s="98">
        <v>0</v>
      </c>
      <c r="AI88" s="103">
        <v>0</v>
      </c>
      <c r="AJ88" s="116">
        <f t="shared" si="42"/>
        <v>3.444</v>
      </c>
      <c r="AK88" s="98">
        <v>0</v>
      </c>
      <c r="AL88" s="103">
        <v>0</v>
      </c>
      <c r="AM88" s="104">
        <f t="shared" si="43"/>
        <v>3.444</v>
      </c>
      <c r="AN88" s="98">
        <v>0</v>
      </c>
      <c r="AO88" s="103">
        <v>0</v>
      </c>
      <c r="AP88" s="116">
        <f t="shared" si="44"/>
        <v>3.444</v>
      </c>
      <c r="AQ88" s="98">
        <v>0</v>
      </c>
      <c r="AR88" s="103">
        <v>0</v>
      </c>
      <c r="AS88" s="104">
        <f t="shared" si="45"/>
        <v>3.444</v>
      </c>
      <c r="AT88" s="98">
        <v>0</v>
      </c>
      <c r="AU88" s="103">
        <v>0</v>
      </c>
      <c r="AV88" s="116">
        <f t="shared" si="46"/>
        <v>3.444</v>
      </c>
      <c r="AW88" s="98">
        <v>0</v>
      </c>
      <c r="AX88" s="103">
        <v>0</v>
      </c>
      <c r="AY88" s="104">
        <f t="shared" si="47"/>
        <v>3.444</v>
      </c>
      <c r="AZ88" s="98">
        <v>0</v>
      </c>
      <c r="BA88" s="103">
        <v>0</v>
      </c>
      <c r="BB88" s="116">
        <f t="shared" si="48"/>
        <v>3.444</v>
      </c>
      <c r="BC88" s="98">
        <v>0</v>
      </c>
      <c r="BD88" s="103">
        <v>0</v>
      </c>
      <c r="BE88" s="104">
        <f t="shared" si="49"/>
        <v>3.444</v>
      </c>
      <c r="BF88" s="98">
        <v>0</v>
      </c>
      <c r="BG88" s="103">
        <v>0</v>
      </c>
      <c r="BH88" s="116">
        <f t="shared" si="50"/>
        <v>3.444</v>
      </c>
      <c r="BI88" s="98">
        <v>0</v>
      </c>
      <c r="BJ88" s="103">
        <v>0</v>
      </c>
      <c r="BK88" s="104">
        <f t="shared" si="51"/>
        <v>3.444</v>
      </c>
    </row>
    <row r="89" spans="1:63" x14ac:dyDescent="0.2">
      <c r="A89" s="94">
        <v>39083</v>
      </c>
      <c r="B89" s="95">
        <f>+Listen!C85</f>
        <v>3.5859999999999999</v>
      </c>
      <c r="C89" s="114"/>
      <c r="D89" s="98">
        <f t="shared" si="31"/>
        <v>0.27500000000000002</v>
      </c>
      <c r="E89" s="99">
        <v>0</v>
      </c>
      <c r="F89" s="97">
        <f t="shared" si="32"/>
        <v>3.8609999999999998</v>
      </c>
      <c r="G89" s="98">
        <v>0</v>
      </c>
      <c r="H89" s="103">
        <v>0</v>
      </c>
      <c r="I89" s="104">
        <f t="shared" si="33"/>
        <v>3.5859999999999999</v>
      </c>
      <c r="J89" s="99">
        <v>0</v>
      </c>
      <c r="K89" s="99">
        <v>0</v>
      </c>
      <c r="L89" s="97">
        <f t="shared" si="34"/>
        <v>3.5859999999999999</v>
      </c>
      <c r="M89" s="98">
        <v>0</v>
      </c>
      <c r="N89" s="103">
        <v>0</v>
      </c>
      <c r="O89" s="104">
        <f t="shared" si="35"/>
        <v>3.5859999999999999</v>
      </c>
      <c r="P89" s="98">
        <v>0</v>
      </c>
      <c r="Q89" s="103">
        <v>0</v>
      </c>
      <c r="R89" s="116">
        <f t="shared" si="36"/>
        <v>3.5859999999999999</v>
      </c>
      <c r="S89" s="98">
        <v>0</v>
      </c>
      <c r="T89" s="103">
        <v>0</v>
      </c>
      <c r="U89" s="104">
        <f t="shared" si="37"/>
        <v>3.5859999999999999</v>
      </c>
      <c r="V89" s="98">
        <v>0</v>
      </c>
      <c r="W89" s="103">
        <v>0</v>
      </c>
      <c r="X89" s="116">
        <f t="shared" si="38"/>
        <v>3.5859999999999999</v>
      </c>
      <c r="Y89" s="98">
        <v>0</v>
      </c>
      <c r="Z89" s="103">
        <v>0</v>
      </c>
      <c r="AA89" s="104">
        <f t="shared" si="39"/>
        <v>3.5859999999999999</v>
      </c>
      <c r="AB89" s="98">
        <v>0</v>
      </c>
      <c r="AC89" s="103">
        <v>0</v>
      </c>
      <c r="AD89" s="116">
        <f t="shared" si="40"/>
        <v>3.5859999999999999</v>
      </c>
      <c r="AE89" s="98">
        <v>0</v>
      </c>
      <c r="AF89" s="103">
        <v>0</v>
      </c>
      <c r="AG89" s="104">
        <f t="shared" si="41"/>
        <v>3.5859999999999999</v>
      </c>
      <c r="AH89" s="98">
        <v>0</v>
      </c>
      <c r="AI89" s="103">
        <v>0</v>
      </c>
      <c r="AJ89" s="116">
        <f t="shared" si="42"/>
        <v>3.5859999999999999</v>
      </c>
      <c r="AK89" s="98">
        <v>0</v>
      </c>
      <c r="AL89" s="103">
        <v>0</v>
      </c>
      <c r="AM89" s="104">
        <f t="shared" si="43"/>
        <v>3.5859999999999999</v>
      </c>
      <c r="AN89" s="98">
        <v>0</v>
      </c>
      <c r="AO89" s="103">
        <v>0</v>
      </c>
      <c r="AP89" s="116">
        <f t="shared" si="44"/>
        <v>3.5859999999999999</v>
      </c>
      <c r="AQ89" s="98">
        <v>0</v>
      </c>
      <c r="AR89" s="103">
        <v>0</v>
      </c>
      <c r="AS89" s="104">
        <f t="shared" si="45"/>
        <v>3.5859999999999999</v>
      </c>
      <c r="AT89" s="98">
        <v>0</v>
      </c>
      <c r="AU89" s="103">
        <v>0</v>
      </c>
      <c r="AV89" s="116">
        <f t="shared" si="46"/>
        <v>3.5859999999999999</v>
      </c>
      <c r="AW89" s="98">
        <v>0</v>
      </c>
      <c r="AX89" s="103">
        <v>0</v>
      </c>
      <c r="AY89" s="104">
        <f t="shared" si="47"/>
        <v>3.5859999999999999</v>
      </c>
      <c r="AZ89" s="98">
        <v>0</v>
      </c>
      <c r="BA89" s="103">
        <v>0</v>
      </c>
      <c r="BB89" s="116">
        <f t="shared" si="48"/>
        <v>3.5859999999999999</v>
      </c>
      <c r="BC89" s="98">
        <v>0</v>
      </c>
      <c r="BD89" s="103">
        <v>0</v>
      </c>
      <c r="BE89" s="104">
        <f t="shared" si="49"/>
        <v>3.5859999999999999</v>
      </c>
      <c r="BF89" s="98">
        <v>0</v>
      </c>
      <c r="BG89" s="103">
        <v>0</v>
      </c>
      <c r="BH89" s="116">
        <f t="shared" si="50"/>
        <v>3.5859999999999999</v>
      </c>
      <c r="BI89" s="98">
        <v>0</v>
      </c>
      <c r="BJ89" s="103">
        <v>0</v>
      </c>
      <c r="BK89" s="104">
        <f t="shared" si="51"/>
        <v>3.5859999999999999</v>
      </c>
    </row>
    <row r="90" spans="1:63" x14ac:dyDescent="0.2">
      <c r="A90" s="94">
        <v>39114</v>
      </c>
      <c r="B90" s="95">
        <f>+Listen!C86</f>
        <v>3.472</v>
      </c>
      <c r="C90" s="114"/>
      <c r="D90" s="98">
        <f t="shared" si="31"/>
        <v>0.33500000000000002</v>
      </c>
      <c r="E90" s="99">
        <v>0</v>
      </c>
      <c r="F90" s="97">
        <f t="shared" si="32"/>
        <v>3.8069999999999999</v>
      </c>
      <c r="G90" s="98">
        <v>0</v>
      </c>
      <c r="H90" s="103">
        <v>0</v>
      </c>
      <c r="I90" s="104">
        <f t="shared" si="33"/>
        <v>3.472</v>
      </c>
      <c r="J90" s="99">
        <v>0</v>
      </c>
      <c r="K90" s="99">
        <v>0</v>
      </c>
      <c r="L90" s="97">
        <f t="shared" si="34"/>
        <v>3.472</v>
      </c>
      <c r="M90" s="98">
        <v>0</v>
      </c>
      <c r="N90" s="103">
        <v>0</v>
      </c>
      <c r="O90" s="104">
        <f t="shared" si="35"/>
        <v>3.472</v>
      </c>
      <c r="P90" s="98">
        <v>0</v>
      </c>
      <c r="Q90" s="103">
        <v>0</v>
      </c>
      <c r="R90" s="116">
        <f t="shared" si="36"/>
        <v>3.472</v>
      </c>
      <c r="S90" s="98">
        <v>0</v>
      </c>
      <c r="T90" s="103">
        <v>0</v>
      </c>
      <c r="U90" s="104">
        <f t="shared" si="37"/>
        <v>3.472</v>
      </c>
      <c r="V90" s="98">
        <v>0</v>
      </c>
      <c r="W90" s="103">
        <v>0</v>
      </c>
      <c r="X90" s="116">
        <f t="shared" si="38"/>
        <v>3.472</v>
      </c>
      <c r="Y90" s="98">
        <v>0</v>
      </c>
      <c r="Z90" s="103">
        <v>0</v>
      </c>
      <c r="AA90" s="104">
        <f t="shared" si="39"/>
        <v>3.472</v>
      </c>
      <c r="AB90" s="98">
        <v>0</v>
      </c>
      <c r="AC90" s="103">
        <v>0</v>
      </c>
      <c r="AD90" s="116">
        <f t="shared" si="40"/>
        <v>3.472</v>
      </c>
      <c r="AE90" s="98">
        <v>0</v>
      </c>
      <c r="AF90" s="103">
        <v>0</v>
      </c>
      <c r="AG90" s="104">
        <f t="shared" si="41"/>
        <v>3.472</v>
      </c>
      <c r="AH90" s="98">
        <v>0</v>
      </c>
      <c r="AI90" s="103">
        <v>0</v>
      </c>
      <c r="AJ90" s="116">
        <f t="shared" si="42"/>
        <v>3.472</v>
      </c>
      <c r="AK90" s="98">
        <v>0</v>
      </c>
      <c r="AL90" s="103">
        <v>0</v>
      </c>
      <c r="AM90" s="104">
        <f t="shared" si="43"/>
        <v>3.472</v>
      </c>
      <c r="AN90" s="98">
        <v>0</v>
      </c>
      <c r="AO90" s="103">
        <v>0</v>
      </c>
      <c r="AP90" s="116">
        <f t="shared" si="44"/>
        <v>3.472</v>
      </c>
      <c r="AQ90" s="98">
        <v>0</v>
      </c>
      <c r="AR90" s="103">
        <v>0</v>
      </c>
      <c r="AS90" s="104">
        <f t="shared" si="45"/>
        <v>3.472</v>
      </c>
      <c r="AT90" s="98">
        <v>0</v>
      </c>
      <c r="AU90" s="103">
        <v>0</v>
      </c>
      <c r="AV90" s="116">
        <f t="shared" si="46"/>
        <v>3.472</v>
      </c>
      <c r="AW90" s="98">
        <v>0</v>
      </c>
      <c r="AX90" s="103">
        <v>0</v>
      </c>
      <c r="AY90" s="104">
        <f t="shared" si="47"/>
        <v>3.472</v>
      </c>
      <c r="AZ90" s="98">
        <v>0</v>
      </c>
      <c r="BA90" s="103">
        <v>0</v>
      </c>
      <c r="BB90" s="116">
        <f t="shared" si="48"/>
        <v>3.472</v>
      </c>
      <c r="BC90" s="98">
        <v>0</v>
      </c>
      <c r="BD90" s="103">
        <v>0</v>
      </c>
      <c r="BE90" s="104">
        <f t="shared" si="49"/>
        <v>3.472</v>
      </c>
      <c r="BF90" s="98">
        <v>0</v>
      </c>
      <c r="BG90" s="103">
        <v>0</v>
      </c>
      <c r="BH90" s="116">
        <f t="shared" si="50"/>
        <v>3.472</v>
      </c>
      <c r="BI90" s="98">
        <v>0</v>
      </c>
      <c r="BJ90" s="103">
        <v>0</v>
      </c>
      <c r="BK90" s="104">
        <f t="shared" si="51"/>
        <v>3.472</v>
      </c>
    </row>
    <row r="91" spans="1:63" x14ac:dyDescent="0.2">
      <c r="A91" s="94">
        <v>39142</v>
      </c>
      <c r="B91" s="95">
        <f>+Listen!C87</f>
        <v>3.3439999999999999</v>
      </c>
      <c r="C91" s="114"/>
      <c r="D91" s="98">
        <f t="shared" si="31"/>
        <v>0.33</v>
      </c>
      <c r="E91" s="99">
        <v>0</v>
      </c>
      <c r="F91" s="97">
        <f t="shared" si="32"/>
        <v>3.6739999999999999</v>
      </c>
      <c r="G91" s="98">
        <v>0</v>
      </c>
      <c r="H91" s="103">
        <v>0</v>
      </c>
      <c r="I91" s="104">
        <f t="shared" si="33"/>
        <v>3.3439999999999999</v>
      </c>
      <c r="J91" s="99">
        <v>0</v>
      </c>
      <c r="K91" s="99">
        <v>0</v>
      </c>
      <c r="L91" s="97">
        <f t="shared" si="34"/>
        <v>3.3439999999999999</v>
      </c>
      <c r="M91" s="98">
        <v>0</v>
      </c>
      <c r="N91" s="103">
        <v>0</v>
      </c>
      <c r="O91" s="104">
        <f t="shared" si="35"/>
        <v>3.3439999999999999</v>
      </c>
      <c r="P91" s="98">
        <v>0</v>
      </c>
      <c r="Q91" s="103">
        <v>0</v>
      </c>
      <c r="R91" s="116">
        <f t="shared" si="36"/>
        <v>3.3439999999999999</v>
      </c>
      <c r="S91" s="98">
        <v>0</v>
      </c>
      <c r="T91" s="103">
        <v>0</v>
      </c>
      <c r="U91" s="104">
        <f t="shared" si="37"/>
        <v>3.3439999999999999</v>
      </c>
      <c r="V91" s="98">
        <v>0</v>
      </c>
      <c r="W91" s="103">
        <v>0</v>
      </c>
      <c r="X91" s="116">
        <f t="shared" si="38"/>
        <v>3.3439999999999999</v>
      </c>
      <c r="Y91" s="98">
        <v>0</v>
      </c>
      <c r="Z91" s="103">
        <v>0</v>
      </c>
      <c r="AA91" s="104">
        <f t="shared" si="39"/>
        <v>3.3439999999999999</v>
      </c>
      <c r="AB91" s="98">
        <v>0</v>
      </c>
      <c r="AC91" s="103">
        <v>0</v>
      </c>
      <c r="AD91" s="116">
        <f t="shared" si="40"/>
        <v>3.3439999999999999</v>
      </c>
      <c r="AE91" s="98">
        <v>0</v>
      </c>
      <c r="AF91" s="103">
        <v>0</v>
      </c>
      <c r="AG91" s="104">
        <f t="shared" si="41"/>
        <v>3.3439999999999999</v>
      </c>
      <c r="AH91" s="98">
        <v>0</v>
      </c>
      <c r="AI91" s="103">
        <v>0</v>
      </c>
      <c r="AJ91" s="116">
        <f t="shared" si="42"/>
        <v>3.3439999999999999</v>
      </c>
      <c r="AK91" s="98">
        <v>0</v>
      </c>
      <c r="AL91" s="103">
        <v>0</v>
      </c>
      <c r="AM91" s="104">
        <f t="shared" si="43"/>
        <v>3.3439999999999999</v>
      </c>
      <c r="AN91" s="98">
        <v>0</v>
      </c>
      <c r="AO91" s="103">
        <v>0</v>
      </c>
      <c r="AP91" s="116">
        <f t="shared" si="44"/>
        <v>3.3439999999999999</v>
      </c>
      <c r="AQ91" s="98">
        <v>0</v>
      </c>
      <c r="AR91" s="103">
        <v>0</v>
      </c>
      <c r="AS91" s="104">
        <f t="shared" si="45"/>
        <v>3.3439999999999999</v>
      </c>
      <c r="AT91" s="98">
        <v>0</v>
      </c>
      <c r="AU91" s="103">
        <v>0</v>
      </c>
      <c r="AV91" s="116">
        <f t="shared" si="46"/>
        <v>3.3439999999999999</v>
      </c>
      <c r="AW91" s="98">
        <v>0</v>
      </c>
      <c r="AX91" s="103">
        <v>0</v>
      </c>
      <c r="AY91" s="104">
        <f t="shared" si="47"/>
        <v>3.3439999999999999</v>
      </c>
      <c r="AZ91" s="98">
        <v>0</v>
      </c>
      <c r="BA91" s="103">
        <v>0</v>
      </c>
      <c r="BB91" s="116">
        <f t="shared" si="48"/>
        <v>3.3439999999999999</v>
      </c>
      <c r="BC91" s="98">
        <v>0</v>
      </c>
      <c r="BD91" s="103">
        <v>0</v>
      </c>
      <c r="BE91" s="104">
        <f t="shared" si="49"/>
        <v>3.3439999999999999</v>
      </c>
      <c r="BF91" s="98">
        <v>0</v>
      </c>
      <c r="BG91" s="103">
        <v>0</v>
      </c>
      <c r="BH91" s="116">
        <f t="shared" si="50"/>
        <v>3.3439999999999999</v>
      </c>
      <c r="BI91" s="98">
        <v>0</v>
      </c>
      <c r="BJ91" s="103">
        <v>0</v>
      </c>
      <c r="BK91" s="104">
        <f t="shared" si="51"/>
        <v>3.3439999999999999</v>
      </c>
    </row>
    <row r="92" spans="1:63" x14ac:dyDescent="0.2">
      <c r="A92" s="94">
        <v>39173</v>
      </c>
      <c r="B92" s="95">
        <f>+Listen!C88</f>
        <v>3.2160000000000002</v>
      </c>
      <c r="C92" s="114"/>
      <c r="D92" s="98">
        <f t="shared" si="31"/>
        <v>0.15</v>
      </c>
      <c r="E92" s="99">
        <v>0</v>
      </c>
      <c r="F92" s="97">
        <f t="shared" si="32"/>
        <v>3.3660000000000001</v>
      </c>
      <c r="G92" s="98">
        <v>0</v>
      </c>
      <c r="H92" s="103">
        <v>0</v>
      </c>
      <c r="I92" s="104">
        <f t="shared" si="33"/>
        <v>3.2160000000000002</v>
      </c>
      <c r="J92" s="99">
        <v>0</v>
      </c>
      <c r="K92" s="99">
        <v>0</v>
      </c>
      <c r="L92" s="97">
        <f t="shared" si="34"/>
        <v>3.2160000000000002</v>
      </c>
      <c r="M92" s="98">
        <v>0</v>
      </c>
      <c r="N92" s="103">
        <v>0</v>
      </c>
      <c r="O92" s="104">
        <f t="shared" si="35"/>
        <v>3.2160000000000002</v>
      </c>
      <c r="P92" s="98">
        <v>0</v>
      </c>
      <c r="Q92" s="103">
        <v>0</v>
      </c>
      <c r="R92" s="116">
        <f t="shared" si="36"/>
        <v>3.2160000000000002</v>
      </c>
      <c r="S92" s="98">
        <v>0</v>
      </c>
      <c r="T92" s="103">
        <v>0</v>
      </c>
      <c r="U92" s="104">
        <f t="shared" si="37"/>
        <v>3.2160000000000002</v>
      </c>
      <c r="V92" s="98">
        <v>0</v>
      </c>
      <c r="W92" s="103">
        <v>0</v>
      </c>
      <c r="X92" s="116">
        <f t="shared" si="38"/>
        <v>3.2160000000000002</v>
      </c>
      <c r="Y92" s="98">
        <v>0</v>
      </c>
      <c r="Z92" s="103">
        <v>0</v>
      </c>
      <c r="AA92" s="104">
        <f t="shared" si="39"/>
        <v>3.2160000000000002</v>
      </c>
      <c r="AB92" s="98">
        <v>0</v>
      </c>
      <c r="AC92" s="103">
        <v>0</v>
      </c>
      <c r="AD92" s="116">
        <f t="shared" si="40"/>
        <v>3.2160000000000002</v>
      </c>
      <c r="AE92" s="98">
        <v>0</v>
      </c>
      <c r="AF92" s="103">
        <v>0</v>
      </c>
      <c r="AG92" s="104">
        <f t="shared" si="41"/>
        <v>3.2160000000000002</v>
      </c>
      <c r="AH92" s="98">
        <v>0</v>
      </c>
      <c r="AI92" s="103">
        <v>0</v>
      </c>
      <c r="AJ92" s="116">
        <f t="shared" si="42"/>
        <v>3.2160000000000002</v>
      </c>
      <c r="AK92" s="98">
        <v>0</v>
      </c>
      <c r="AL92" s="103">
        <v>0</v>
      </c>
      <c r="AM92" s="104">
        <f t="shared" si="43"/>
        <v>3.2160000000000002</v>
      </c>
      <c r="AN92" s="98">
        <v>0</v>
      </c>
      <c r="AO92" s="103">
        <v>0</v>
      </c>
      <c r="AP92" s="116">
        <f t="shared" si="44"/>
        <v>3.2160000000000002</v>
      </c>
      <c r="AQ92" s="98">
        <v>0</v>
      </c>
      <c r="AR92" s="103">
        <v>0</v>
      </c>
      <c r="AS92" s="104">
        <f t="shared" si="45"/>
        <v>3.2160000000000002</v>
      </c>
      <c r="AT92" s="98">
        <v>0</v>
      </c>
      <c r="AU92" s="103">
        <v>0</v>
      </c>
      <c r="AV92" s="116">
        <f t="shared" si="46"/>
        <v>3.2160000000000002</v>
      </c>
      <c r="AW92" s="98">
        <v>0</v>
      </c>
      <c r="AX92" s="103">
        <v>0</v>
      </c>
      <c r="AY92" s="104">
        <f t="shared" si="47"/>
        <v>3.2160000000000002</v>
      </c>
      <c r="AZ92" s="98">
        <v>0</v>
      </c>
      <c r="BA92" s="103">
        <v>0</v>
      </c>
      <c r="BB92" s="116">
        <f t="shared" si="48"/>
        <v>3.2160000000000002</v>
      </c>
      <c r="BC92" s="98">
        <v>0</v>
      </c>
      <c r="BD92" s="103">
        <v>0</v>
      </c>
      <c r="BE92" s="104">
        <f t="shared" si="49"/>
        <v>3.2160000000000002</v>
      </c>
      <c r="BF92" s="98">
        <v>0</v>
      </c>
      <c r="BG92" s="103">
        <v>0</v>
      </c>
      <c r="BH92" s="116">
        <f t="shared" si="50"/>
        <v>3.2160000000000002</v>
      </c>
      <c r="BI92" s="98">
        <v>0</v>
      </c>
      <c r="BJ92" s="103">
        <v>0</v>
      </c>
      <c r="BK92" s="104">
        <f t="shared" si="51"/>
        <v>3.2160000000000002</v>
      </c>
    </row>
    <row r="93" spans="1:63" x14ac:dyDescent="0.2">
      <c r="A93" s="94">
        <v>39203</v>
      </c>
      <c r="B93" s="95">
        <f>+Listen!C89</f>
        <v>3.2050000000000001</v>
      </c>
      <c r="C93" s="114"/>
      <c r="D93" s="98">
        <f t="shared" si="31"/>
        <v>0.15</v>
      </c>
      <c r="E93" s="99">
        <v>0</v>
      </c>
      <c r="F93" s="97">
        <f t="shared" si="32"/>
        <v>3.355</v>
      </c>
      <c r="G93" s="98">
        <v>0</v>
      </c>
      <c r="H93" s="103">
        <v>0</v>
      </c>
      <c r="I93" s="104">
        <f t="shared" si="33"/>
        <v>3.2050000000000001</v>
      </c>
      <c r="J93" s="99">
        <v>0</v>
      </c>
      <c r="K93" s="99">
        <v>0</v>
      </c>
      <c r="L93" s="97">
        <f t="shared" si="34"/>
        <v>3.2050000000000001</v>
      </c>
      <c r="M93" s="98">
        <v>0</v>
      </c>
      <c r="N93" s="103">
        <v>0</v>
      </c>
      <c r="O93" s="104">
        <f t="shared" si="35"/>
        <v>3.2050000000000001</v>
      </c>
      <c r="P93" s="98">
        <v>0</v>
      </c>
      <c r="Q93" s="103">
        <v>0</v>
      </c>
      <c r="R93" s="116">
        <f t="shared" si="36"/>
        <v>3.2050000000000001</v>
      </c>
      <c r="S93" s="98">
        <v>0</v>
      </c>
      <c r="T93" s="103">
        <v>0</v>
      </c>
      <c r="U93" s="104">
        <f t="shared" si="37"/>
        <v>3.2050000000000001</v>
      </c>
      <c r="V93" s="98">
        <v>0</v>
      </c>
      <c r="W93" s="103">
        <v>0</v>
      </c>
      <c r="X93" s="116">
        <f t="shared" si="38"/>
        <v>3.2050000000000001</v>
      </c>
      <c r="Y93" s="98">
        <v>0</v>
      </c>
      <c r="Z93" s="103">
        <v>0</v>
      </c>
      <c r="AA93" s="104">
        <f t="shared" si="39"/>
        <v>3.2050000000000001</v>
      </c>
      <c r="AB93" s="98">
        <v>0</v>
      </c>
      <c r="AC93" s="103">
        <v>0</v>
      </c>
      <c r="AD93" s="116">
        <f t="shared" si="40"/>
        <v>3.2050000000000001</v>
      </c>
      <c r="AE93" s="98">
        <v>0</v>
      </c>
      <c r="AF93" s="103">
        <v>0</v>
      </c>
      <c r="AG93" s="104">
        <f t="shared" si="41"/>
        <v>3.2050000000000001</v>
      </c>
      <c r="AH93" s="98">
        <v>0</v>
      </c>
      <c r="AI93" s="103">
        <v>0</v>
      </c>
      <c r="AJ93" s="116">
        <f t="shared" si="42"/>
        <v>3.2050000000000001</v>
      </c>
      <c r="AK93" s="98">
        <v>0</v>
      </c>
      <c r="AL93" s="103">
        <v>0</v>
      </c>
      <c r="AM93" s="104">
        <f t="shared" si="43"/>
        <v>3.2050000000000001</v>
      </c>
      <c r="AN93" s="98">
        <v>0</v>
      </c>
      <c r="AO93" s="103">
        <v>0</v>
      </c>
      <c r="AP93" s="116">
        <f t="shared" si="44"/>
        <v>3.2050000000000001</v>
      </c>
      <c r="AQ93" s="98">
        <v>0</v>
      </c>
      <c r="AR93" s="103">
        <v>0</v>
      </c>
      <c r="AS93" s="104">
        <f t="shared" si="45"/>
        <v>3.2050000000000001</v>
      </c>
      <c r="AT93" s="98">
        <v>0</v>
      </c>
      <c r="AU93" s="103">
        <v>0</v>
      </c>
      <c r="AV93" s="116">
        <f t="shared" si="46"/>
        <v>3.2050000000000001</v>
      </c>
      <c r="AW93" s="98">
        <v>0</v>
      </c>
      <c r="AX93" s="103">
        <v>0</v>
      </c>
      <c r="AY93" s="104">
        <f t="shared" si="47"/>
        <v>3.2050000000000001</v>
      </c>
      <c r="AZ93" s="98">
        <v>0</v>
      </c>
      <c r="BA93" s="103">
        <v>0</v>
      </c>
      <c r="BB93" s="116">
        <f t="shared" si="48"/>
        <v>3.2050000000000001</v>
      </c>
      <c r="BC93" s="98">
        <v>0</v>
      </c>
      <c r="BD93" s="103">
        <v>0</v>
      </c>
      <c r="BE93" s="104">
        <f t="shared" si="49"/>
        <v>3.2050000000000001</v>
      </c>
      <c r="BF93" s="98">
        <v>0</v>
      </c>
      <c r="BG93" s="103">
        <v>0</v>
      </c>
      <c r="BH93" s="116">
        <f t="shared" si="50"/>
        <v>3.2050000000000001</v>
      </c>
      <c r="BI93" s="98">
        <v>0</v>
      </c>
      <c r="BJ93" s="103">
        <v>0</v>
      </c>
      <c r="BK93" s="104">
        <f t="shared" si="51"/>
        <v>3.2050000000000001</v>
      </c>
    </row>
    <row r="94" spans="1:63" x14ac:dyDescent="0.2">
      <c r="A94" s="94">
        <v>39234</v>
      </c>
      <c r="B94" s="95">
        <f>+Listen!C90</f>
        <v>3.2410000000000001</v>
      </c>
      <c r="C94" s="114"/>
      <c r="D94" s="98">
        <f t="shared" si="31"/>
        <v>0.15</v>
      </c>
      <c r="E94" s="99">
        <v>0</v>
      </c>
      <c r="F94" s="97">
        <f t="shared" si="32"/>
        <v>3.391</v>
      </c>
      <c r="G94" s="98">
        <v>0</v>
      </c>
      <c r="H94" s="103">
        <v>0</v>
      </c>
      <c r="I94" s="104">
        <f t="shared" si="33"/>
        <v>3.2410000000000001</v>
      </c>
      <c r="J94" s="99">
        <v>0</v>
      </c>
      <c r="K94" s="99">
        <v>0</v>
      </c>
      <c r="L94" s="97">
        <f t="shared" si="34"/>
        <v>3.2410000000000001</v>
      </c>
      <c r="M94" s="98">
        <v>0</v>
      </c>
      <c r="N94" s="103">
        <v>0</v>
      </c>
      <c r="O94" s="104">
        <f t="shared" si="35"/>
        <v>3.2410000000000001</v>
      </c>
      <c r="P94" s="98">
        <v>0</v>
      </c>
      <c r="Q94" s="103">
        <v>0</v>
      </c>
      <c r="R94" s="116">
        <f t="shared" si="36"/>
        <v>3.2410000000000001</v>
      </c>
      <c r="S94" s="98">
        <v>0</v>
      </c>
      <c r="T94" s="103">
        <v>0</v>
      </c>
      <c r="U94" s="104">
        <f t="shared" si="37"/>
        <v>3.2410000000000001</v>
      </c>
      <c r="V94" s="98">
        <v>0</v>
      </c>
      <c r="W94" s="103">
        <v>0</v>
      </c>
      <c r="X94" s="116">
        <f t="shared" si="38"/>
        <v>3.2410000000000001</v>
      </c>
      <c r="Y94" s="98">
        <v>0</v>
      </c>
      <c r="Z94" s="103">
        <v>0</v>
      </c>
      <c r="AA94" s="104">
        <f t="shared" si="39"/>
        <v>3.2410000000000001</v>
      </c>
      <c r="AB94" s="98">
        <v>0</v>
      </c>
      <c r="AC94" s="103">
        <v>0</v>
      </c>
      <c r="AD94" s="116">
        <f t="shared" si="40"/>
        <v>3.2410000000000001</v>
      </c>
      <c r="AE94" s="98">
        <v>0</v>
      </c>
      <c r="AF94" s="103">
        <v>0</v>
      </c>
      <c r="AG94" s="104">
        <f t="shared" si="41"/>
        <v>3.2410000000000001</v>
      </c>
      <c r="AH94" s="98">
        <v>0</v>
      </c>
      <c r="AI94" s="103">
        <v>0</v>
      </c>
      <c r="AJ94" s="116">
        <f t="shared" si="42"/>
        <v>3.2410000000000001</v>
      </c>
      <c r="AK94" s="98">
        <v>0</v>
      </c>
      <c r="AL94" s="103">
        <v>0</v>
      </c>
      <c r="AM94" s="104">
        <f t="shared" si="43"/>
        <v>3.2410000000000001</v>
      </c>
      <c r="AN94" s="98">
        <v>0</v>
      </c>
      <c r="AO94" s="103">
        <v>0</v>
      </c>
      <c r="AP94" s="116">
        <f t="shared" si="44"/>
        <v>3.2410000000000001</v>
      </c>
      <c r="AQ94" s="98">
        <v>0</v>
      </c>
      <c r="AR94" s="103">
        <v>0</v>
      </c>
      <c r="AS94" s="104">
        <f t="shared" si="45"/>
        <v>3.2410000000000001</v>
      </c>
      <c r="AT94" s="98">
        <v>0</v>
      </c>
      <c r="AU94" s="103">
        <v>0</v>
      </c>
      <c r="AV94" s="116">
        <f t="shared" si="46"/>
        <v>3.2410000000000001</v>
      </c>
      <c r="AW94" s="98">
        <v>0</v>
      </c>
      <c r="AX94" s="103">
        <v>0</v>
      </c>
      <c r="AY94" s="104">
        <f t="shared" si="47"/>
        <v>3.2410000000000001</v>
      </c>
      <c r="AZ94" s="98">
        <v>0</v>
      </c>
      <c r="BA94" s="103">
        <v>0</v>
      </c>
      <c r="BB94" s="116">
        <f t="shared" si="48"/>
        <v>3.2410000000000001</v>
      </c>
      <c r="BC94" s="98">
        <v>0</v>
      </c>
      <c r="BD94" s="103">
        <v>0</v>
      </c>
      <c r="BE94" s="104">
        <f t="shared" si="49"/>
        <v>3.2410000000000001</v>
      </c>
      <c r="BF94" s="98">
        <v>0</v>
      </c>
      <c r="BG94" s="103">
        <v>0</v>
      </c>
      <c r="BH94" s="116">
        <f t="shared" si="50"/>
        <v>3.2410000000000001</v>
      </c>
      <c r="BI94" s="98">
        <v>0</v>
      </c>
      <c r="BJ94" s="103">
        <v>0</v>
      </c>
      <c r="BK94" s="104">
        <f t="shared" si="51"/>
        <v>3.2410000000000001</v>
      </c>
    </row>
    <row r="95" spans="1:63" x14ac:dyDescent="0.2">
      <c r="A95" s="94">
        <v>39264</v>
      </c>
      <c r="B95" s="95">
        <f>+Listen!C91</f>
        <v>3.2530000000000001</v>
      </c>
      <c r="C95" s="114"/>
      <c r="D95" s="98">
        <f t="shared" si="31"/>
        <v>0.15</v>
      </c>
      <c r="E95" s="99">
        <v>0</v>
      </c>
      <c r="F95" s="97">
        <f t="shared" si="32"/>
        <v>3.403</v>
      </c>
      <c r="G95" s="98">
        <v>0</v>
      </c>
      <c r="H95" s="103">
        <v>0</v>
      </c>
      <c r="I95" s="104">
        <f t="shared" si="33"/>
        <v>3.2530000000000001</v>
      </c>
      <c r="J95" s="99">
        <v>0</v>
      </c>
      <c r="K95" s="99">
        <v>0</v>
      </c>
      <c r="L95" s="97">
        <f t="shared" si="34"/>
        <v>3.2530000000000001</v>
      </c>
      <c r="M95" s="98">
        <v>0</v>
      </c>
      <c r="N95" s="103">
        <v>0</v>
      </c>
      <c r="O95" s="104">
        <f t="shared" si="35"/>
        <v>3.2530000000000001</v>
      </c>
      <c r="P95" s="98">
        <v>0</v>
      </c>
      <c r="Q95" s="103">
        <v>0</v>
      </c>
      <c r="R95" s="116">
        <f t="shared" si="36"/>
        <v>3.2530000000000001</v>
      </c>
      <c r="S95" s="98">
        <v>0</v>
      </c>
      <c r="T95" s="103">
        <v>0</v>
      </c>
      <c r="U95" s="104">
        <f t="shared" si="37"/>
        <v>3.2530000000000001</v>
      </c>
      <c r="V95" s="98">
        <v>0</v>
      </c>
      <c r="W95" s="103">
        <v>0</v>
      </c>
      <c r="X95" s="116">
        <f t="shared" si="38"/>
        <v>3.2530000000000001</v>
      </c>
      <c r="Y95" s="98">
        <v>0</v>
      </c>
      <c r="Z95" s="103">
        <v>0</v>
      </c>
      <c r="AA95" s="104">
        <f t="shared" si="39"/>
        <v>3.2530000000000001</v>
      </c>
      <c r="AB95" s="98">
        <v>0</v>
      </c>
      <c r="AC95" s="103">
        <v>0</v>
      </c>
      <c r="AD95" s="116">
        <f t="shared" si="40"/>
        <v>3.2530000000000001</v>
      </c>
      <c r="AE95" s="98">
        <v>0</v>
      </c>
      <c r="AF95" s="103">
        <v>0</v>
      </c>
      <c r="AG95" s="104">
        <f t="shared" si="41"/>
        <v>3.2530000000000001</v>
      </c>
      <c r="AH95" s="98">
        <v>0</v>
      </c>
      <c r="AI95" s="103">
        <v>0</v>
      </c>
      <c r="AJ95" s="116">
        <f t="shared" si="42"/>
        <v>3.2530000000000001</v>
      </c>
      <c r="AK95" s="98">
        <v>0</v>
      </c>
      <c r="AL95" s="103">
        <v>0</v>
      </c>
      <c r="AM95" s="104">
        <f t="shared" si="43"/>
        <v>3.2530000000000001</v>
      </c>
      <c r="AN95" s="98">
        <v>0</v>
      </c>
      <c r="AO95" s="103">
        <v>0</v>
      </c>
      <c r="AP95" s="116">
        <f t="shared" si="44"/>
        <v>3.2530000000000001</v>
      </c>
      <c r="AQ95" s="98">
        <v>0</v>
      </c>
      <c r="AR95" s="103">
        <v>0</v>
      </c>
      <c r="AS95" s="104">
        <f t="shared" si="45"/>
        <v>3.2530000000000001</v>
      </c>
      <c r="AT95" s="98">
        <v>0</v>
      </c>
      <c r="AU95" s="103">
        <v>0</v>
      </c>
      <c r="AV95" s="116">
        <f t="shared" si="46"/>
        <v>3.2530000000000001</v>
      </c>
      <c r="AW95" s="98">
        <v>0</v>
      </c>
      <c r="AX95" s="103">
        <v>0</v>
      </c>
      <c r="AY95" s="104">
        <f t="shared" si="47"/>
        <v>3.2530000000000001</v>
      </c>
      <c r="AZ95" s="98">
        <v>0</v>
      </c>
      <c r="BA95" s="103">
        <v>0</v>
      </c>
      <c r="BB95" s="116">
        <f t="shared" si="48"/>
        <v>3.2530000000000001</v>
      </c>
      <c r="BC95" s="98">
        <v>0</v>
      </c>
      <c r="BD95" s="103">
        <v>0</v>
      </c>
      <c r="BE95" s="104">
        <f t="shared" si="49"/>
        <v>3.2530000000000001</v>
      </c>
      <c r="BF95" s="98">
        <v>0</v>
      </c>
      <c r="BG95" s="103">
        <v>0</v>
      </c>
      <c r="BH95" s="116">
        <f t="shared" si="50"/>
        <v>3.2530000000000001</v>
      </c>
      <c r="BI95" s="98">
        <v>0</v>
      </c>
      <c r="BJ95" s="103">
        <v>0</v>
      </c>
      <c r="BK95" s="104">
        <f t="shared" si="51"/>
        <v>3.2530000000000001</v>
      </c>
    </row>
    <row r="96" spans="1:63" x14ac:dyDescent="0.2">
      <c r="A96" s="94">
        <v>39295</v>
      </c>
      <c r="B96" s="95">
        <f>+Listen!C92</f>
        <v>3.274</v>
      </c>
      <c r="C96" s="114"/>
      <c r="D96" s="98">
        <f t="shared" si="31"/>
        <v>0.15</v>
      </c>
      <c r="E96" s="99">
        <v>0</v>
      </c>
      <c r="F96" s="97">
        <f t="shared" si="32"/>
        <v>3.4239999999999999</v>
      </c>
      <c r="G96" s="98">
        <v>0</v>
      </c>
      <c r="H96" s="103">
        <v>0</v>
      </c>
      <c r="I96" s="104">
        <f t="shared" si="33"/>
        <v>3.274</v>
      </c>
      <c r="J96" s="99">
        <v>0</v>
      </c>
      <c r="K96" s="99">
        <v>0</v>
      </c>
      <c r="L96" s="97">
        <f t="shared" si="34"/>
        <v>3.274</v>
      </c>
      <c r="M96" s="98">
        <v>0</v>
      </c>
      <c r="N96" s="103">
        <v>0</v>
      </c>
      <c r="O96" s="104">
        <f t="shared" si="35"/>
        <v>3.274</v>
      </c>
      <c r="P96" s="98">
        <v>0</v>
      </c>
      <c r="Q96" s="103">
        <v>0</v>
      </c>
      <c r="R96" s="116">
        <f t="shared" si="36"/>
        <v>3.274</v>
      </c>
      <c r="S96" s="98">
        <v>0</v>
      </c>
      <c r="T96" s="103">
        <v>0</v>
      </c>
      <c r="U96" s="104">
        <f t="shared" si="37"/>
        <v>3.274</v>
      </c>
      <c r="V96" s="98">
        <v>0</v>
      </c>
      <c r="W96" s="103">
        <v>0</v>
      </c>
      <c r="X96" s="116">
        <f t="shared" si="38"/>
        <v>3.274</v>
      </c>
      <c r="Y96" s="98">
        <v>0</v>
      </c>
      <c r="Z96" s="103">
        <v>0</v>
      </c>
      <c r="AA96" s="104">
        <f t="shared" si="39"/>
        <v>3.274</v>
      </c>
      <c r="AB96" s="98">
        <v>0</v>
      </c>
      <c r="AC96" s="103">
        <v>0</v>
      </c>
      <c r="AD96" s="116">
        <f t="shared" si="40"/>
        <v>3.274</v>
      </c>
      <c r="AE96" s="98">
        <v>0</v>
      </c>
      <c r="AF96" s="103">
        <v>0</v>
      </c>
      <c r="AG96" s="104">
        <f t="shared" si="41"/>
        <v>3.274</v>
      </c>
      <c r="AH96" s="98">
        <v>0</v>
      </c>
      <c r="AI96" s="103">
        <v>0</v>
      </c>
      <c r="AJ96" s="116">
        <f t="shared" si="42"/>
        <v>3.274</v>
      </c>
      <c r="AK96" s="98">
        <v>0</v>
      </c>
      <c r="AL96" s="103">
        <v>0</v>
      </c>
      <c r="AM96" s="104">
        <f t="shared" si="43"/>
        <v>3.274</v>
      </c>
      <c r="AN96" s="98">
        <v>0</v>
      </c>
      <c r="AO96" s="103">
        <v>0</v>
      </c>
      <c r="AP96" s="116">
        <f t="shared" si="44"/>
        <v>3.274</v>
      </c>
      <c r="AQ96" s="98">
        <v>0</v>
      </c>
      <c r="AR96" s="103">
        <v>0</v>
      </c>
      <c r="AS96" s="104">
        <f t="shared" si="45"/>
        <v>3.274</v>
      </c>
      <c r="AT96" s="98">
        <v>0</v>
      </c>
      <c r="AU96" s="103">
        <v>0</v>
      </c>
      <c r="AV96" s="116">
        <f t="shared" si="46"/>
        <v>3.274</v>
      </c>
      <c r="AW96" s="98">
        <v>0</v>
      </c>
      <c r="AX96" s="103">
        <v>0</v>
      </c>
      <c r="AY96" s="104">
        <f t="shared" si="47"/>
        <v>3.274</v>
      </c>
      <c r="AZ96" s="98">
        <v>0</v>
      </c>
      <c r="BA96" s="103">
        <v>0</v>
      </c>
      <c r="BB96" s="116">
        <f t="shared" si="48"/>
        <v>3.274</v>
      </c>
      <c r="BC96" s="98">
        <v>0</v>
      </c>
      <c r="BD96" s="103">
        <v>0</v>
      </c>
      <c r="BE96" s="104">
        <f t="shared" si="49"/>
        <v>3.274</v>
      </c>
      <c r="BF96" s="98">
        <v>0</v>
      </c>
      <c r="BG96" s="103">
        <v>0</v>
      </c>
      <c r="BH96" s="116">
        <f t="shared" si="50"/>
        <v>3.274</v>
      </c>
      <c r="BI96" s="98">
        <v>0</v>
      </c>
      <c r="BJ96" s="103">
        <v>0</v>
      </c>
      <c r="BK96" s="104">
        <f t="shared" si="51"/>
        <v>3.274</v>
      </c>
    </row>
    <row r="97" spans="1:63" x14ac:dyDescent="0.2">
      <c r="A97" s="94">
        <v>39326</v>
      </c>
      <c r="B97" s="95">
        <f>+Listen!C93</f>
        <v>3.2749999999999999</v>
      </c>
      <c r="C97" s="114"/>
      <c r="D97" s="98">
        <f t="shared" si="31"/>
        <v>0.15</v>
      </c>
      <c r="E97" s="99">
        <v>0</v>
      </c>
      <c r="F97" s="97">
        <f t="shared" si="32"/>
        <v>3.4249999999999998</v>
      </c>
      <c r="G97" s="98">
        <v>0</v>
      </c>
      <c r="H97" s="103">
        <v>0</v>
      </c>
      <c r="I97" s="104">
        <f t="shared" si="33"/>
        <v>3.2749999999999999</v>
      </c>
      <c r="J97" s="99">
        <v>0</v>
      </c>
      <c r="K97" s="99">
        <v>0</v>
      </c>
      <c r="L97" s="97">
        <f t="shared" si="34"/>
        <v>3.2749999999999999</v>
      </c>
      <c r="M97" s="98">
        <v>0</v>
      </c>
      <c r="N97" s="103">
        <v>0</v>
      </c>
      <c r="O97" s="104">
        <f t="shared" si="35"/>
        <v>3.2749999999999999</v>
      </c>
      <c r="P97" s="98">
        <v>0</v>
      </c>
      <c r="Q97" s="103">
        <v>0</v>
      </c>
      <c r="R97" s="116">
        <f t="shared" si="36"/>
        <v>3.2749999999999999</v>
      </c>
      <c r="S97" s="98">
        <v>0</v>
      </c>
      <c r="T97" s="103">
        <v>0</v>
      </c>
      <c r="U97" s="104">
        <f t="shared" si="37"/>
        <v>3.2749999999999999</v>
      </c>
      <c r="V97" s="98">
        <v>0</v>
      </c>
      <c r="W97" s="103">
        <v>0</v>
      </c>
      <c r="X97" s="116">
        <f t="shared" si="38"/>
        <v>3.2749999999999999</v>
      </c>
      <c r="Y97" s="98">
        <v>0</v>
      </c>
      <c r="Z97" s="103">
        <v>0</v>
      </c>
      <c r="AA97" s="104">
        <f t="shared" si="39"/>
        <v>3.2749999999999999</v>
      </c>
      <c r="AB97" s="98">
        <v>0</v>
      </c>
      <c r="AC97" s="103">
        <v>0</v>
      </c>
      <c r="AD97" s="116">
        <f t="shared" si="40"/>
        <v>3.2749999999999999</v>
      </c>
      <c r="AE97" s="98">
        <v>0</v>
      </c>
      <c r="AF97" s="103">
        <v>0</v>
      </c>
      <c r="AG97" s="104">
        <f t="shared" si="41"/>
        <v>3.2749999999999999</v>
      </c>
      <c r="AH97" s="98">
        <v>0</v>
      </c>
      <c r="AI97" s="103">
        <v>0</v>
      </c>
      <c r="AJ97" s="116">
        <f t="shared" si="42"/>
        <v>3.2749999999999999</v>
      </c>
      <c r="AK97" s="98">
        <v>0</v>
      </c>
      <c r="AL97" s="103">
        <v>0</v>
      </c>
      <c r="AM97" s="104">
        <f t="shared" si="43"/>
        <v>3.2749999999999999</v>
      </c>
      <c r="AN97" s="98">
        <v>0</v>
      </c>
      <c r="AO97" s="103">
        <v>0</v>
      </c>
      <c r="AP97" s="116">
        <f t="shared" si="44"/>
        <v>3.2749999999999999</v>
      </c>
      <c r="AQ97" s="98">
        <v>0</v>
      </c>
      <c r="AR97" s="103">
        <v>0</v>
      </c>
      <c r="AS97" s="104">
        <f t="shared" si="45"/>
        <v>3.2749999999999999</v>
      </c>
      <c r="AT97" s="98">
        <v>0</v>
      </c>
      <c r="AU97" s="103">
        <v>0</v>
      </c>
      <c r="AV97" s="116">
        <f t="shared" si="46"/>
        <v>3.2749999999999999</v>
      </c>
      <c r="AW97" s="98">
        <v>0</v>
      </c>
      <c r="AX97" s="103">
        <v>0</v>
      </c>
      <c r="AY97" s="104">
        <f t="shared" si="47"/>
        <v>3.2749999999999999</v>
      </c>
      <c r="AZ97" s="98">
        <v>0</v>
      </c>
      <c r="BA97" s="103">
        <v>0</v>
      </c>
      <c r="BB97" s="116">
        <f t="shared" si="48"/>
        <v>3.2749999999999999</v>
      </c>
      <c r="BC97" s="98">
        <v>0</v>
      </c>
      <c r="BD97" s="103">
        <v>0</v>
      </c>
      <c r="BE97" s="104">
        <f t="shared" si="49"/>
        <v>3.2749999999999999</v>
      </c>
      <c r="BF97" s="98">
        <v>0</v>
      </c>
      <c r="BG97" s="103">
        <v>0</v>
      </c>
      <c r="BH97" s="116">
        <f t="shared" si="50"/>
        <v>3.2749999999999999</v>
      </c>
      <c r="BI97" s="98">
        <v>0</v>
      </c>
      <c r="BJ97" s="103">
        <v>0</v>
      </c>
      <c r="BK97" s="104">
        <f t="shared" si="51"/>
        <v>3.2749999999999999</v>
      </c>
    </row>
    <row r="98" spans="1:63" x14ac:dyDescent="0.2">
      <c r="A98" s="94">
        <v>39356</v>
      </c>
      <c r="B98" s="95">
        <f>+Listen!C94</f>
        <v>3.2909999999999999</v>
      </c>
      <c r="C98" s="114"/>
      <c r="D98" s="98">
        <f t="shared" si="31"/>
        <v>0.15</v>
      </c>
      <c r="E98" s="99">
        <v>0</v>
      </c>
      <c r="F98" s="97">
        <f t="shared" si="32"/>
        <v>3.4409999999999998</v>
      </c>
      <c r="G98" s="98">
        <v>0</v>
      </c>
      <c r="H98" s="103">
        <v>0</v>
      </c>
      <c r="I98" s="104">
        <f t="shared" si="33"/>
        <v>3.2909999999999999</v>
      </c>
      <c r="J98" s="99">
        <v>0</v>
      </c>
      <c r="K98" s="99">
        <v>0</v>
      </c>
      <c r="L98" s="97">
        <f t="shared" si="34"/>
        <v>3.2909999999999999</v>
      </c>
      <c r="M98" s="98">
        <v>0</v>
      </c>
      <c r="N98" s="103">
        <v>0</v>
      </c>
      <c r="O98" s="104">
        <f t="shared" si="35"/>
        <v>3.2909999999999999</v>
      </c>
      <c r="P98" s="98">
        <v>0</v>
      </c>
      <c r="Q98" s="103">
        <v>0</v>
      </c>
      <c r="R98" s="116">
        <f t="shared" si="36"/>
        <v>3.2909999999999999</v>
      </c>
      <c r="S98" s="98">
        <v>0</v>
      </c>
      <c r="T98" s="103">
        <v>0</v>
      </c>
      <c r="U98" s="104">
        <f t="shared" si="37"/>
        <v>3.2909999999999999</v>
      </c>
      <c r="V98" s="98">
        <v>0</v>
      </c>
      <c r="W98" s="103">
        <v>0</v>
      </c>
      <c r="X98" s="116">
        <f t="shared" si="38"/>
        <v>3.2909999999999999</v>
      </c>
      <c r="Y98" s="98">
        <v>0</v>
      </c>
      <c r="Z98" s="103">
        <v>0</v>
      </c>
      <c r="AA98" s="104">
        <f t="shared" si="39"/>
        <v>3.2909999999999999</v>
      </c>
      <c r="AB98" s="98">
        <v>0</v>
      </c>
      <c r="AC98" s="103">
        <v>0</v>
      </c>
      <c r="AD98" s="116">
        <f t="shared" si="40"/>
        <v>3.2909999999999999</v>
      </c>
      <c r="AE98" s="98">
        <v>0</v>
      </c>
      <c r="AF98" s="103">
        <v>0</v>
      </c>
      <c r="AG98" s="104">
        <f t="shared" si="41"/>
        <v>3.2909999999999999</v>
      </c>
      <c r="AH98" s="98">
        <v>0</v>
      </c>
      <c r="AI98" s="103">
        <v>0</v>
      </c>
      <c r="AJ98" s="116">
        <f t="shared" si="42"/>
        <v>3.2909999999999999</v>
      </c>
      <c r="AK98" s="98">
        <v>0</v>
      </c>
      <c r="AL98" s="103">
        <v>0</v>
      </c>
      <c r="AM98" s="104">
        <f t="shared" si="43"/>
        <v>3.2909999999999999</v>
      </c>
      <c r="AN98" s="98">
        <v>0</v>
      </c>
      <c r="AO98" s="103">
        <v>0</v>
      </c>
      <c r="AP98" s="116">
        <f t="shared" si="44"/>
        <v>3.2909999999999999</v>
      </c>
      <c r="AQ98" s="98">
        <v>0</v>
      </c>
      <c r="AR98" s="103">
        <v>0</v>
      </c>
      <c r="AS98" s="104">
        <f t="shared" si="45"/>
        <v>3.2909999999999999</v>
      </c>
      <c r="AT98" s="98">
        <v>0</v>
      </c>
      <c r="AU98" s="103">
        <v>0</v>
      </c>
      <c r="AV98" s="116">
        <f t="shared" si="46"/>
        <v>3.2909999999999999</v>
      </c>
      <c r="AW98" s="98">
        <v>0</v>
      </c>
      <c r="AX98" s="103">
        <v>0</v>
      </c>
      <c r="AY98" s="104">
        <f t="shared" si="47"/>
        <v>3.2909999999999999</v>
      </c>
      <c r="AZ98" s="98">
        <v>0</v>
      </c>
      <c r="BA98" s="103">
        <v>0</v>
      </c>
      <c r="BB98" s="116">
        <f t="shared" si="48"/>
        <v>3.2909999999999999</v>
      </c>
      <c r="BC98" s="98">
        <v>0</v>
      </c>
      <c r="BD98" s="103">
        <v>0</v>
      </c>
      <c r="BE98" s="104">
        <f t="shared" si="49"/>
        <v>3.2909999999999999</v>
      </c>
      <c r="BF98" s="98">
        <v>0</v>
      </c>
      <c r="BG98" s="103">
        <v>0</v>
      </c>
      <c r="BH98" s="116">
        <f t="shared" si="50"/>
        <v>3.2909999999999999</v>
      </c>
      <c r="BI98" s="98">
        <v>0</v>
      </c>
      <c r="BJ98" s="103">
        <v>0</v>
      </c>
      <c r="BK98" s="104">
        <f t="shared" si="51"/>
        <v>3.2909999999999999</v>
      </c>
    </row>
    <row r="99" spans="1:63" x14ac:dyDescent="0.2">
      <c r="A99" s="94">
        <v>39387</v>
      </c>
      <c r="B99" s="95">
        <f>+Listen!C95</f>
        <v>3.38</v>
      </c>
      <c r="C99" s="114"/>
      <c r="D99" s="98">
        <f t="shared" si="31"/>
        <v>0.25</v>
      </c>
      <c r="E99" s="99">
        <v>0</v>
      </c>
      <c r="F99" s="97">
        <f t="shared" si="32"/>
        <v>3.63</v>
      </c>
      <c r="G99" s="98">
        <v>0</v>
      </c>
      <c r="H99" s="103">
        <v>0</v>
      </c>
      <c r="I99" s="104">
        <f t="shared" si="33"/>
        <v>3.38</v>
      </c>
      <c r="J99" s="99">
        <v>0</v>
      </c>
      <c r="K99" s="99">
        <v>0</v>
      </c>
      <c r="L99" s="97">
        <f t="shared" si="34"/>
        <v>3.38</v>
      </c>
      <c r="M99" s="98">
        <v>0</v>
      </c>
      <c r="N99" s="103">
        <v>0</v>
      </c>
      <c r="O99" s="104">
        <f t="shared" si="35"/>
        <v>3.38</v>
      </c>
      <c r="P99" s="98">
        <v>0</v>
      </c>
      <c r="Q99" s="103">
        <v>0</v>
      </c>
      <c r="R99" s="116">
        <f t="shared" si="36"/>
        <v>3.38</v>
      </c>
      <c r="S99" s="98">
        <v>0</v>
      </c>
      <c r="T99" s="103">
        <v>0</v>
      </c>
      <c r="U99" s="104">
        <f t="shared" si="37"/>
        <v>3.38</v>
      </c>
      <c r="V99" s="98">
        <v>0</v>
      </c>
      <c r="W99" s="103">
        <v>0</v>
      </c>
      <c r="X99" s="116">
        <f t="shared" si="38"/>
        <v>3.38</v>
      </c>
      <c r="Y99" s="98">
        <v>0</v>
      </c>
      <c r="Z99" s="103">
        <v>0</v>
      </c>
      <c r="AA99" s="104">
        <f t="shared" si="39"/>
        <v>3.38</v>
      </c>
      <c r="AB99" s="98">
        <v>0</v>
      </c>
      <c r="AC99" s="103">
        <v>0</v>
      </c>
      <c r="AD99" s="116">
        <f t="shared" si="40"/>
        <v>3.38</v>
      </c>
      <c r="AE99" s="98">
        <v>0</v>
      </c>
      <c r="AF99" s="103">
        <v>0</v>
      </c>
      <c r="AG99" s="104">
        <f t="shared" si="41"/>
        <v>3.38</v>
      </c>
      <c r="AH99" s="98">
        <v>0</v>
      </c>
      <c r="AI99" s="103">
        <v>0</v>
      </c>
      <c r="AJ99" s="116">
        <f t="shared" si="42"/>
        <v>3.38</v>
      </c>
      <c r="AK99" s="98">
        <v>0</v>
      </c>
      <c r="AL99" s="103">
        <v>0</v>
      </c>
      <c r="AM99" s="104">
        <f t="shared" si="43"/>
        <v>3.38</v>
      </c>
      <c r="AN99" s="98">
        <v>0</v>
      </c>
      <c r="AO99" s="103">
        <v>0</v>
      </c>
      <c r="AP99" s="116">
        <f t="shared" si="44"/>
        <v>3.38</v>
      </c>
      <c r="AQ99" s="98">
        <v>0</v>
      </c>
      <c r="AR99" s="103">
        <v>0</v>
      </c>
      <c r="AS99" s="104">
        <f t="shared" si="45"/>
        <v>3.38</v>
      </c>
      <c r="AT99" s="98">
        <v>0</v>
      </c>
      <c r="AU99" s="103">
        <v>0</v>
      </c>
      <c r="AV99" s="116">
        <f t="shared" si="46"/>
        <v>3.38</v>
      </c>
      <c r="AW99" s="98">
        <v>0</v>
      </c>
      <c r="AX99" s="103">
        <v>0</v>
      </c>
      <c r="AY99" s="104">
        <f t="shared" si="47"/>
        <v>3.38</v>
      </c>
      <c r="AZ99" s="98">
        <v>0</v>
      </c>
      <c r="BA99" s="103">
        <v>0</v>
      </c>
      <c r="BB99" s="116">
        <f t="shared" si="48"/>
        <v>3.38</v>
      </c>
      <c r="BC99" s="98">
        <v>0</v>
      </c>
      <c r="BD99" s="103">
        <v>0</v>
      </c>
      <c r="BE99" s="104">
        <f t="shared" si="49"/>
        <v>3.38</v>
      </c>
      <c r="BF99" s="98">
        <v>0</v>
      </c>
      <c r="BG99" s="103">
        <v>0</v>
      </c>
      <c r="BH99" s="116">
        <f t="shared" si="50"/>
        <v>3.38</v>
      </c>
      <c r="BI99" s="98">
        <v>0</v>
      </c>
      <c r="BJ99" s="103">
        <v>0</v>
      </c>
      <c r="BK99" s="104">
        <f t="shared" si="51"/>
        <v>3.38</v>
      </c>
    </row>
    <row r="100" spans="1:63" x14ac:dyDescent="0.2">
      <c r="A100" s="94">
        <v>39417</v>
      </c>
      <c r="B100" s="95">
        <f>+Listen!C96</f>
        <v>3.4729999999999999</v>
      </c>
      <c r="C100" s="114"/>
      <c r="D100" s="98">
        <f t="shared" si="31"/>
        <v>0.25</v>
      </c>
      <c r="E100" s="99">
        <v>0</v>
      </c>
      <c r="F100" s="97">
        <f t="shared" si="32"/>
        <v>3.7229999999999999</v>
      </c>
      <c r="G100" s="98">
        <v>0</v>
      </c>
      <c r="H100" s="103">
        <v>0</v>
      </c>
      <c r="I100" s="104">
        <f t="shared" si="33"/>
        <v>3.4729999999999999</v>
      </c>
      <c r="J100" s="99">
        <v>0</v>
      </c>
      <c r="K100" s="99">
        <v>0</v>
      </c>
      <c r="L100" s="97">
        <f t="shared" si="34"/>
        <v>3.4729999999999999</v>
      </c>
      <c r="M100" s="98">
        <v>0</v>
      </c>
      <c r="N100" s="103">
        <v>0</v>
      </c>
      <c r="O100" s="104">
        <f t="shared" si="35"/>
        <v>3.4729999999999999</v>
      </c>
      <c r="P100" s="98">
        <v>0</v>
      </c>
      <c r="Q100" s="103">
        <v>0</v>
      </c>
      <c r="R100" s="116">
        <f t="shared" si="36"/>
        <v>3.4729999999999999</v>
      </c>
      <c r="S100" s="98">
        <v>0</v>
      </c>
      <c r="T100" s="103">
        <v>0</v>
      </c>
      <c r="U100" s="104">
        <f t="shared" si="37"/>
        <v>3.4729999999999999</v>
      </c>
      <c r="V100" s="98">
        <v>0</v>
      </c>
      <c r="W100" s="103">
        <v>0</v>
      </c>
      <c r="X100" s="116">
        <f t="shared" si="38"/>
        <v>3.4729999999999999</v>
      </c>
      <c r="Y100" s="98">
        <v>0</v>
      </c>
      <c r="Z100" s="103">
        <v>0</v>
      </c>
      <c r="AA100" s="104">
        <f t="shared" si="39"/>
        <v>3.4729999999999999</v>
      </c>
      <c r="AB100" s="98">
        <v>0</v>
      </c>
      <c r="AC100" s="103">
        <v>0</v>
      </c>
      <c r="AD100" s="116">
        <f t="shared" si="40"/>
        <v>3.4729999999999999</v>
      </c>
      <c r="AE100" s="98">
        <v>0</v>
      </c>
      <c r="AF100" s="103">
        <v>0</v>
      </c>
      <c r="AG100" s="104">
        <f t="shared" si="41"/>
        <v>3.4729999999999999</v>
      </c>
      <c r="AH100" s="98">
        <v>0</v>
      </c>
      <c r="AI100" s="103">
        <v>0</v>
      </c>
      <c r="AJ100" s="116">
        <f t="shared" si="42"/>
        <v>3.4729999999999999</v>
      </c>
      <c r="AK100" s="98">
        <v>0</v>
      </c>
      <c r="AL100" s="103">
        <v>0</v>
      </c>
      <c r="AM100" s="104">
        <f t="shared" si="43"/>
        <v>3.4729999999999999</v>
      </c>
      <c r="AN100" s="98">
        <v>0</v>
      </c>
      <c r="AO100" s="103">
        <v>0</v>
      </c>
      <c r="AP100" s="116">
        <f t="shared" si="44"/>
        <v>3.4729999999999999</v>
      </c>
      <c r="AQ100" s="98">
        <v>0</v>
      </c>
      <c r="AR100" s="103">
        <v>0</v>
      </c>
      <c r="AS100" s="104">
        <f t="shared" si="45"/>
        <v>3.4729999999999999</v>
      </c>
      <c r="AT100" s="98">
        <v>0</v>
      </c>
      <c r="AU100" s="103">
        <v>0</v>
      </c>
      <c r="AV100" s="116">
        <f t="shared" si="46"/>
        <v>3.4729999999999999</v>
      </c>
      <c r="AW100" s="98">
        <v>0</v>
      </c>
      <c r="AX100" s="103">
        <v>0</v>
      </c>
      <c r="AY100" s="104">
        <f t="shared" si="47"/>
        <v>3.4729999999999999</v>
      </c>
      <c r="AZ100" s="98">
        <v>0</v>
      </c>
      <c r="BA100" s="103">
        <v>0</v>
      </c>
      <c r="BB100" s="116">
        <f t="shared" si="48"/>
        <v>3.4729999999999999</v>
      </c>
      <c r="BC100" s="98">
        <v>0</v>
      </c>
      <c r="BD100" s="103">
        <v>0</v>
      </c>
      <c r="BE100" s="104">
        <f t="shared" si="49"/>
        <v>3.4729999999999999</v>
      </c>
      <c r="BF100" s="98">
        <v>0</v>
      </c>
      <c r="BG100" s="103">
        <v>0</v>
      </c>
      <c r="BH100" s="116">
        <f t="shared" si="50"/>
        <v>3.4729999999999999</v>
      </c>
      <c r="BI100" s="98">
        <v>0</v>
      </c>
      <c r="BJ100" s="103">
        <v>0</v>
      </c>
      <c r="BK100" s="104">
        <f t="shared" si="51"/>
        <v>3.4729999999999999</v>
      </c>
    </row>
    <row r="101" spans="1:63" x14ac:dyDescent="0.2">
      <c r="A101" s="94">
        <v>39448</v>
      </c>
      <c r="B101" s="95">
        <f>+Listen!C97</f>
        <v>3.6230000000000002</v>
      </c>
      <c r="C101" s="114"/>
      <c r="D101" s="98">
        <f t="shared" si="31"/>
        <v>0.27500000000000002</v>
      </c>
      <c r="E101" s="99">
        <v>0</v>
      </c>
      <c r="F101" s="97">
        <f t="shared" si="32"/>
        <v>3.8980000000000001</v>
      </c>
      <c r="G101" s="98">
        <v>0</v>
      </c>
      <c r="H101" s="103">
        <v>0</v>
      </c>
      <c r="I101" s="104">
        <f t="shared" si="33"/>
        <v>3.6230000000000002</v>
      </c>
      <c r="J101" s="99">
        <v>0</v>
      </c>
      <c r="K101" s="99">
        <v>0</v>
      </c>
      <c r="L101" s="97">
        <f t="shared" si="34"/>
        <v>3.6230000000000002</v>
      </c>
      <c r="M101" s="98">
        <v>0</v>
      </c>
      <c r="N101" s="103">
        <v>0</v>
      </c>
      <c r="O101" s="104">
        <f t="shared" si="35"/>
        <v>3.6230000000000002</v>
      </c>
      <c r="P101" s="98">
        <v>0</v>
      </c>
      <c r="Q101" s="103">
        <v>0</v>
      </c>
      <c r="R101" s="116">
        <f t="shared" si="36"/>
        <v>3.6230000000000002</v>
      </c>
      <c r="S101" s="98">
        <v>0</v>
      </c>
      <c r="T101" s="103">
        <v>0</v>
      </c>
      <c r="U101" s="104">
        <f t="shared" si="37"/>
        <v>3.6230000000000002</v>
      </c>
      <c r="V101" s="98">
        <v>0</v>
      </c>
      <c r="W101" s="103">
        <v>0</v>
      </c>
      <c r="X101" s="116">
        <f t="shared" si="38"/>
        <v>3.6230000000000002</v>
      </c>
      <c r="Y101" s="98">
        <v>0</v>
      </c>
      <c r="Z101" s="103">
        <v>0</v>
      </c>
      <c r="AA101" s="104">
        <f t="shared" si="39"/>
        <v>3.6230000000000002</v>
      </c>
      <c r="AB101" s="98">
        <v>0</v>
      </c>
      <c r="AC101" s="103">
        <v>0</v>
      </c>
      <c r="AD101" s="116">
        <f t="shared" si="40"/>
        <v>3.6230000000000002</v>
      </c>
      <c r="AE101" s="98">
        <v>0</v>
      </c>
      <c r="AF101" s="103">
        <v>0</v>
      </c>
      <c r="AG101" s="104">
        <f t="shared" si="41"/>
        <v>3.6230000000000002</v>
      </c>
      <c r="AH101" s="98">
        <v>0</v>
      </c>
      <c r="AI101" s="103">
        <v>0</v>
      </c>
      <c r="AJ101" s="116">
        <f t="shared" si="42"/>
        <v>3.6230000000000002</v>
      </c>
      <c r="AK101" s="98">
        <v>0</v>
      </c>
      <c r="AL101" s="103">
        <v>0</v>
      </c>
      <c r="AM101" s="104">
        <f t="shared" si="43"/>
        <v>3.6230000000000002</v>
      </c>
      <c r="AN101" s="98">
        <v>0</v>
      </c>
      <c r="AO101" s="103">
        <v>0</v>
      </c>
      <c r="AP101" s="116">
        <f t="shared" si="44"/>
        <v>3.6230000000000002</v>
      </c>
      <c r="AQ101" s="98">
        <v>0</v>
      </c>
      <c r="AR101" s="103">
        <v>0</v>
      </c>
      <c r="AS101" s="104">
        <f t="shared" si="45"/>
        <v>3.6230000000000002</v>
      </c>
      <c r="AT101" s="98">
        <v>0</v>
      </c>
      <c r="AU101" s="103">
        <v>0</v>
      </c>
      <c r="AV101" s="116">
        <f t="shared" si="46"/>
        <v>3.6230000000000002</v>
      </c>
      <c r="AW101" s="98">
        <v>0</v>
      </c>
      <c r="AX101" s="103">
        <v>0</v>
      </c>
      <c r="AY101" s="104">
        <f t="shared" si="47"/>
        <v>3.6230000000000002</v>
      </c>
      <c r="AZ101" s="98">
        <v>0</v>
      </c>
      <c r="BA101" s="103">
        <v>0</v>
      </c>
      <c r="BB101" s="116">
        <f t="shared" si="48"/>
        <v>3.6230000000000002</v>
      </c>
      <c r="BC101" s="98">
        <v>0</v>
      </c>
      <c r="BD101" s="103">
        <v>0</v>
      </c>
      <c r="BE101" s="104">
        <f t="shared" si="49"/>
        <v>3.6230000000000002</v>
      </c>
      <c r="BF101" s="98">
        <v>0</v>
      </c>
      <c r="BG101" s="103">
        <v>0</v>
      </c>
      <c r="BH101" s="116">
        <f t="shared" si="50"/>
        <v>3.6230000000000002</v>
      </c>
      <c r="BI101" s="98">
        <v>0</v>
      </c>
      <c r="BJ101" s="103">
        <v>0</v>
      </c>
      <c r="BK101" s="104">
        <f t="shared" si="51"/>
        <v>3.6230000000000002</v>
      </c>
    </row>
    <row r="102" spans="1:63" x14ac:dyDescent="0.2">
      <c r="A102" s="94">
        <v>39479</v>
      </c>
      <c r="B102" s="95">
        <f>+Listen!C98</f>
        <v>3.5129999999999999</v>
      </c>
      <c r="C102" s="114"/>
      <c r="D102" s="98">
        <f t="shared" si="31"/>
        <v>0.33500000000000002</v>
      </c>
      <c r="E102" s="99">
        <v>0</v>
      </c>
      <c r="F102" s="97">
        <f t="shared" si="32"/>
        <v>3.8479999999999999</v>
      </c>
      <c r="G102" s="98">
        <v>0</v>
      </c>
      <c r="H102" s="103">
        <v>0</v>
      </c>
      <c r="I102" s="104">
        <f t="shared" si="33"/>
        <v>3.5129999999999999</v>
      </c>
      <c r="J102" s="99">
        <v>0</v>
      </c>
      <c r="K102" s="99">
        <v>0</v>
      </c>
      <c r="L102" s="97">
        <f t="shared" si="34"/>
        <v>3.5129999999999999</v>
      </c>
      <c r="M102" s="98">
        <v>0</v>
      </c>
      <c r="N102" s="103">
        <v>0</v>
      </c>
      <c r="O102" s="104">
        <f t="shared" si="35"/>
        <v>3.5129999999999999</v>
      </c>
      <c r="P102" s="98">
        <v>0</v>
      </c>
      <c r="Q102" s="103">
        <v>0</v>
      </c>
      <c r="R102" s="116">
        <f t="shared" si="36"/>
        <v>3.5129999999999999</v>
      </c>
      <c r="S102" s="98">
        <v>0</v>
      </c>
      <c r="T102" s="103">
        <v>0</v>
      </c>
      <c r="U102" s="104">
        <f t="shared" si="37"/>
        <v>3.5129999999999999</v>
      </c>
      <c r="V102" s="98">
        <v>0</v>
      </c>
      <c r="W102" s="103">
        <v>0</v>
      </c>
      <c r="X102" s="116">
        <f t="shared" si="38"/>
        <v>3.5129999999999999</v>
      </c>
      <c r="Y102" s="98">
        <v>0</v>
      </c>
      <c r="Z102" s="103">
        <v>0</v>
      </c>
      <c r="AA102" s="104">
        <f t="shared" si="39"/>
        <v>3.5129999999999999</v>
      </c>
      <c r="AB102" s="98">
        <v>0</v>
      </c>
      <c r="AC102" s="103">
        <v>0</v>
      </c>
      <c r="AD102" s="116">
        <f t="shared" si="40"/>
        <v>3.5129999999999999</v>
      </c>
      <c r="AE102" s="98">
        <v>0</v>
      </c>
      <c r="AF102" s="103">
        <v>0</v>
      </c>
      <c r="AG102" s="104">
        <f t="shared" si="41"/>
        <v>3.5129999999999999</v>
      </c>
      <c r="AH102" s="98">
        <v>0</v>
      </c>
      <c r="AI102" s="103">
        <v>0</v>
      </c>
      <c r="AJ102" s="116">
        <f t="shared" si="42"/>
        <v>3.5129999999999999</v>
      </c>
      <c r="AK102" s="98">
        <v>0</v>
      </c>
      <c r="AL102" s="103">
        <v>0</v>
      </c>
      <c r="AM102" s="104">
        <f t="shared" si="43"/>
        <v>3.5129999999999999</v>
      </c>
      <c r="AN102" s="98">
        <v>0</v>
      </c>
      <c r="AO102" s="103">
        <v>0</v>
      </c>
      <c r="AP102" s="116">
        <f t="shared" si="44"/>
        <v>3.5129999999999999</v>
      </c>
      <c r="AQ102" s="98">
        <v>0</v>
      </c>
      <c r="AR102" s="103">
        <v>0</v>
      </c>
      <c r="AS102" s="104">
        <f t="shared" si="45"/>
        <v>3.5129999999999999</v>
      </c>
      <c r="AT102" s="98">
        <v>0</v>
      </c>
      <c r="AU102" s="103">
        <v>0</v>
      </c>
      <c r="AV102" s="116">
        <f t="shared" si="46"/>
        <v>3.5129999999999999</v>
      </c>
      <c r="AW102" s="98">
        <v>0</v>
      </c>
      <c r="AX102" s="103">
        <v>0</v>
      </c>
      <c r="AY102" s="104">
        <f t="shared" si="47"/>
        <v>3.5129999999999999</v>
      </c>
      <c r="AZ102" s="98">
        <v>0</v>
      </c>
      <c r="BA102" s="103">
        <v>0</v>
      </c>
      <c r="BB102" s="116">
        <f t="shared" si="48"/>
        <v>3.5129999999999999</v>
      </c>
      <c r="BC102" s="98">
        <v>0</v>
      </c>
      <c r="BD102" s="103">
        <v>0</v>
      </c>
      <c r="BE102" s="104">
        <f t="shared" si="49"/>
        <v>3.5129999999999999</v>
      </c>
      <c r="BF102" s="98">
        <v>0</v>
      </c>
      <c r="BG102" s="103">
        <v>0</v>
      </c>
      <c r="BH102" s="116">
        <f t="shared" si="50"/>
        <v>3.5129999999999999</v>
      </c>
      <c r="BI102" s="98">
        <v>0</v>
      </c>
      <c r="BJ102" s="103">
        <v>0</v>
      </c>
      <c r="BK102" s="104">
        <f t="shared" si="51"/>
        <v>3.5129999999999999</v>
      </c>
    </row>
    <row r="103" spans="1:63" x14ac:dyDescent="0.2">
      <c r="A103" s="94">
        <v>39508</v>
      </c>
      <c r="B103" s="95">
        <f>+Listen!C99</f>
        <v>3.3879999999999999</v>
      </c>
      <c r="C103" s="114"/>
      <c r="D103" s="98">
        <f t="shared" si="31"/>
        <v>0.33</v>
      </c>
      <c r="E103" s="99">
        <v>0</v>
      </c>
      <c r="F103" s="97">
        <f t="shared" si="32"/>
        <v>3.718</v>
      </c>
      <c r="G103" s="98">
        <v>0</v>
      </c>
      <c r="H103" s="103">
        <v>0</v>
      </c>
      <c r="I103" s="104">
        <f t="shared" si="33"/>
        <v>3.3879999999999999</v>
      </c>
      <c r="J103" s="99">
        <v>0</v>
      </c>
      <c r="K103" s="99">
        <v>0</v>
      </c>
      <c r="L103" s="97">
        <f t="shared" si="34"/>
        <v>3.3879999999999999</v>
      </c>
      <c r="M103" s="98">
        <v>0</v>
      </c>
      <c r="N103" s="103">
        <v>0</v>
      </c>
      <c r="O103" s="104">
        <f t="shared" si="35"/>
        <v>3.3879999999999999</v>
      </c>
      <c r="P103" s="98">
        <v>0</v>
      </c>
      <c r="Q103" s="103">
        <v>0</v>
      </c>
      <c r="R103" s="116">
        <f t="shared" si="36"/>
        <v>3.3879999999999999</v>
      </c>
      <c r="S103" s="98">
        <v>0</v>
      </c>
      <c r="T103" s="103">
        <v>0</v>
      </c>
      <c r="U103" s="104">
        <f t="shared" si="37"/>
        <v>3.3879999999999999</v>
      </c>
      <c r="V103" s="98">
        <v>0</v>
      </c>
      <c r="W103" s="103">
        <v>0</v>
      </c>
      <c r="X103" s="116">
        <f t="shared" si="38"/>
        <v>3.3879999999999999</v>
      </c>
      <c r="Y103" s="98">
        <v>0</v>
      </c>
      <c r="Z103" s="103">
        <v>0</v>
      </c>
      <c r="AA103" s="104">
        <f t="shared" si="39"/>
        <v>3.3879999999999999</v>
      </c>
      <c r="AB103" s="98">
        <v>0</v>
      </c>
      <c r="AC103" s="103">
        <v>0</v>
      </c>
      <c r="AD103" s="116">
        <f t="shared" si="40"/>
        <v>3.3879999999999999</v>
      </c>
      <c r="AE103" s="98">
        <v>0</v>
      </c>
      <c r="AF103" s="103">
        <v>0</v>
      </c>
      <c r="AG103" s="104">
        <f t="shared" si="41"/>
        <v>3.3879999999999999</v>
      </c>
      <c r="AH103" s="98">
        <v>0</v>
      </c>
      <c r="AI103" s="103">
        <v>0</v>
      </c>
      <c r="AJ103" s="116">
        <f t="shared" si="42"/>
        <v>3.3879999999999999</v>
      </c>
      <c r="AK103" s="98">
        <v>0</v>
      </c>
      <c r="AL103" s="103">
        <v>0</v>
      </c>
      <c r="AM103" s="104">
        <f t="shared" si="43"/>
        <v>3.3879999999999999</v>
      </c>
      <c r="AN103" s="98">
        <v>0</v>
      </c>
      <c r="AO103" s="103">
        <v>0</v>
      </c>
      <c r="AP103" s="116">
        <f t="shared" si="44"/>
        <v>3.3879999999999999</v>
      </c>
      <c r="AQ103" s="98">
        <v>0</v>
      </c>
      <c r="AR103" s="103">
        <v>0</v>
      </c>
      <c r="AS103" s="104">
        <f t="shared" si="45"/>
        <v>3.3879999999999999</v>
      </c>
      <c r="AT103" s="98">
        <v>0</v>
      </c>
      <c r="AU103" s="103">
        <v>0</v>
      </c>
      <c r="AV103" s="116">
        <f t="shared" si="46"/>
        <v>3.3879999999999999</v>
      </c>
      <c r="AW103" s="98">
        <v>0</v>
      </c>
      <c r="AX103" s="103">
        <v>0</v>
      </c>
      <c r="AY103" s="104">
        <f t="shared" si="47"/>
        <v>3.3879999999999999</v>
      </c>
      <c r="AZ103" s="98">
        <v>0</v>
      </c>
      <c r="BA103" s="103">
        <v>0</v>
      </c>
      <c r="BB103" s="116">
        <f t="shared" si="48"/>
        <v>3.3879999999999999</v>
      </c>
      <c r="BC103" s="98">
        <v>0</v>
      </c>
      <c r="BD103" s="103">
        <v>0</v>
      </c>
      <c r="BE103" s="104">
        <f t="shared" si="49"/>
        <v>3.3879999999999999</v>
      </c>
      <c r="BF103" s="98">
        <v>0</v>
      </c>
      <c r="BG103" s="103">
        <v>0</v>
      </c>
      <c r="BH103" s="116">
        <f t="shared" si="50"/>
        <v>3.3879999999999999</v>
      </c>
      <c r="BI103" s="98">
        <v>0</v>
      </c>
      <c r="BJ103" s="103">
        <v>0</v>
      </c>
      <c r="BK103" s="104">
        <f t="shared" si="51"/>
        <v>3.3879999999999999</v>
      </c>
    </row>
    <row r="104" spans="1:63" x14ac:dyDescent="0.2">
      <c r="A104" s="94">
        <v>39539</v>
      </c>
      <c r="B104" s="95">
        <f>+Listen!C100</f>
        <v>3.2629999999999999</v>
      </c>
      <c r="C104" s="114"/>
      <c r="D104" s="98">
        <f t="shared" si="31"/>
        <v>0.15</v>
      </c>
      <c r="E104" s="99">
        <v>0</v>
      </c>
      <c r="F104" s="97">
        <f t="shared" si="32"/>
        <v>3.4129999999999998</v>
      </c>
      <c r="G104" s="98">
        <v>0</v>
      </c>
      <c r="H104" s="103">
        <v>0</v>
      </c>
      <c r="I104" s="104">
        <f t="shared" si="33"/>
        <v>3.2629999999999999</v>
      </c>
      <c r="J104" s="99">
        <v>0</v>
      </c>
      <c r="K104" s="99">
        <v>0</v>
      </c>
      <c r="L104" s="97">
        <f t="shared" si="34"/>
        <v>3.2629999999999999</v>
      </c>
      <c r="M104" s="98">
        <v>0</v>
      </c>
      <c r="N104" s="103">
        <v>0</v>
      </c>
      <c r="O104" s="104">
        <f t="shared" si="35"/>
        <v>3.2629999999999999</v>
      </c>
      <c r="P104" s="98">
        <v>0</v>
      </c>
      <c r="Q104" s="103">
        <v>0</v>
      </c>
      <c r="R104" s="116">
        <f t="shared" si="36"/>
        <v>3.2629999999999999</v>
      </c>
      <c r="S104" s="98">
        <v>0</v>
      </c>
      <c r="T104" s="103">
        <v>0</v>
      </c>
      <c r="U104" s="104">
        <f t="shared" si="37"/>
        <v>3.2629999999999999</v>
      </c>
      <c r="V104" s="98">
        <v>0</v>
      </c>
      <c r="W104" s="103">
        <v>0</v>
      </c>
      <c r="X104" s="116">
        <f t="shared" si="38"/>
        <v>3.2629999999999999</v>
      </c>
      <c r="Y104" s="98">
        <v>0</v>
      </c>
      <c r="Z104" s="103">
        <v>0</v>
      </c>
      <c r="AA104" s="104">
        <f t="shared" si="39"/>
        <v>3.2629999999999999</v>
      </c>
      <c r="AB104" s="98">
        <v>0</v>
      </c>
      <c r="AC104" s="103">
        <v>0</v>
      </c>
      <c r="AD104" s="116">
        <f t="shared" si="40"/>
        <v>3.2629999999999999</v>
      </c>
      <c r="AE104" s="98">
        <v>0</v>
      </c>
      <c r="AF104" s="103">
        <v>0</v>
      </c>
      <c r="AG104" s="104">
        <f t="shared" si="41"/>
        <v>3.2629999999999999</v>
      </c>
      <c r="AH104" s="98">
        <v>0</v>
      </c>
      <c r="AI104" s="103">
        <v>0</v>
      </c>
      <c r="AJ104" s="116">
        <f t="shared" si="42"/>
        <v>3.2629999999999999</v>
      </c>
      <c r="AK104" s="98">
        <v>0</v>
      </c>
      <c r="AL104" s="103">
        <v>0</v>
      </c>
      <c r="AM104" s="104">
        <f t="shared" si="43"/>
        <v>3.2629999999999999</v>
      </c>
      <c r="AN104" s="98">
        <v>0</v>
      </c>
      <c r="AO104" s="103">
        <v>0</v>
      </c>
      <c r="AP104" s="116">
        <f t="shared" si="44"/>
        <v>3.2629999999999999</v>
      </c>
      <c r="AQ104" s="98">
        <v>0</v>
      </c>
      <c r="AR104" s="103">
        <v>0</v>
      </c>
      <c r="AS104" s="104">
        <f t="shared" si="45"/>
        <v>3.2629999999999999</v>
      </c>
      <c r="AT104" s="98">
        <v>0</v>
      </c>
      <c r="AU104" s="103">
        <v>0</v>
      </c>
      <c r="AV104" s="116">
        <f t="shared" si="46"/>
        <v>3.2629999999999999</v>
      </c>
      <c r="AW104" s="98">
        <v>0</v>
      </c>
      <c r="AX104" s="103">
        <v>0</v>
      </c>
      <c r="AY104" s="104">
        <f t="shared" si="47"/>
        <v>3.2629999999999999</v>
      </c>
      <c r="AZ104" s="98">
        <v>0</v>
      </c>
      <c r="BA104" s="103">
        <v>0</v>
      </c>
      <c r="BB104" s="116">
        <f t="shared" si="48"/>
        <v>3.2629999999999999</v>
      </c>
      <c r="BC104" s="98">
        <v>0</v>
      </c>
      <c r="BD104" s="103">
        <v>0</v>
      </c>
      <c r="BE104" s="104">
        <f t="shared" si="49"/>
        <v>3.2629999999999999</v>
      </c>
      <c r="BF104" s="98">
        <v>0</v>
      </c>
      <c r="BG104" s="103">
        <v>0</v>
      </c>
      <c r="BH104" s="116">
        <f t="shared" si="50"/>
        <v>3.2629999999999999</v>
      </c>
      <c r="BI104" s="98">
        <v>0</v>
      </c>
      <c r="BJ104" s="103">
        <v>0</v>
      </c>
      <c r="BK104" s="104">
        <f t="shared" si="51"/>
        <v>3.2629999999999999</v>
      </c>
    </row>
    <row r="105" spans="1:63" x14ac:dyDescent="0.2">
      <c r="A105" s="94">
        <v>39569</v>
      </c>
      <c r="B105" s="95">
        <f>+Listen!C101</f>
        <v>3.2530000000000001</v>
      </c>
      <c r="C105" s="114"/>
      <c r="D105" s="98">
        <f t="shared" si="31"/>
        <v>0.15</v>
      </c>
      <c r="E105" s="99">
        <v>0</v>
      </c>
      <c r="F105" s="97">
        <f t="shared" si="32"/>
        <v>3.403</v>
      </c>
      <c r="G105" s="98">
        <v>0</v>
      </c>
      <c r="H105" s="103">
        <v>0</v>
      </c>
      <c r="I105" s="104">
        <f t="shared" si="33"/>
        <v>3.2530000000000001</v>
      </c>
      <c r="J105" s="99">
        <v>0</v>
      </c>
      <c r="K105" s="99">
        <v>0</v>
      </c>
      <c r="L105" s="97">
        <f t="shared" si="34"/>
        <v>3.2530000000000001</v>
      </c>
      <c r="M105" s="98">
        <v>0</v>
      </c>
      <c r="N105" s="103">
        <v>0</v>
      </c>
      <c r="O105" s="104">
        <f t="shared" si="35"/>
        <v>3.2530000000000001</v>
      </c>
      <c r="P105" s="98">
        <v>0</v>
      </c>
      <c r="Q105" s="103">
        <v>0</v>
      </c>
      <c r="R105" s="116">
        <f t="shared" si="36"/>
        <v>3.2530000000000001</v>
      </c>
      <c r="S105" s="98">
        <v>0</v>
      </c>
      <c r="T105" s="103">
        <v>0</v>
      </c>
      <c r="U105" s="104">
        <f t="shared" si="37"/>
        <v>3.2530000000000001</v>
      </c>
      <c r="V105" s="98">
        <v>0</v>
      </c>
      <c r="W105" s="103">
        <v>0</v>
      </c>
      <c r="X105" s="116">
        <f t="shared" si="38"/>
        <v>3.2530000000000001</v>
      </c>
      <c r="Y105" s="98">
        <v>0</v>
      </c>
      <c r="Z105" s="103">
        <v>0</v>
      </c>
      <c r="AA105" s="104">
        <f t="shared" si="39"/>
        <v>3.2530000000000001</v>
      </c>
      <c r="AB105" s="98">
        <v>0</v>
      </c>
      <c r="AC105" s="103">
        <v>0</v>
      </c>
      <c r="AD105" s="116">
        <f t="shared" si="40"/>
        <v>3.2530000000000001</v>
      </c>
      <c r="AE105" s="98">
        <v>0</v>
      </c>
      <c r="AF105" s="103">
        <v>0</v>
      </c>
      <c r="AG105" s="104">
        <f t="shared" si="41"/>
        <v>3.2530000000000001</v>
      </c>
      <c r="AH105" s="98">
        <v>0</v>
      </c>
      <c r="AI105" s="103">
        <v>0</v>
      </c>
      <c r="AJ105" s="116">
        <f t="shared" si="42"/>
        <v>3.2530000000000001</v>
      </c>
      <c r="AK105" s="98">
        <v>0</v>
      </c>
      <c r="AL105" s="103">
        <v>0</v>
      </c>
      <c r="AM105" s="104">
        <f t="shared" si="43"/>
        <v>3.2530000000000001</v>
      </c>
      <c r="AN105" s="98">
        <v>0</v>
      </c>
      <c r="AO105" s="103">
        <v>0</v>
      </c>
      <c r="AP105" s="116">
        <f t="shared" si="44"/>
        <v>3.2530000000000001</v>
      </c>
      <c r="AQ105" s="98">
        <v>0</v>
      </c>
      <c r="AR105" s="103">
        <v>0</v>
      </c>
      <c r="AS105" s="104">
        <f t="shared" si="45"/>
        <v>3.2530000000000001</v>
      </c>
      <c r="AT105" s="98">
        <v>0</v>
      </c>
      <c r="AU105" s="103">
        <v>0</v>
      </c>
      <c r="AV105" s="116">
        <f t="shared" si="46"/>
        <v>3.2530000000000001</v>
      </c>
      <c r="AW105" s="98">
        <v>0</v>
      </c>
      <c r="AX105" s="103">
        <v>0</v>
      </c>
      <c r="AY105" s="104">
        <f t="shared" si="47"/>
        <v>3.2530000000000001</v>
      </c>
      <c r="AZ105" s="98">
        <v>0</v>
      </c>
      <c r="BA105" s="103">
        <v>0</v>
      </c>
      <c r="BB105" s="116">
        <f t="shared" si="48"/>
        <v>3.2530000000000001</v>
      </c>
      <c r="BC105" s="98">
        <v>0</v>
      </c>
      <c r="BD105" s="103">
        <v>0</v>
      </c>
      <c r="BE105" s="104">
        <f t="shared" si="49"/>
        <v>3.2530000000000001</v>
      </c>
      <c r="BF105" s="98">
        <v>0</v>
      </c>
      <c r="BG105" s="103">
        <v>0</v>
      </c>
      <c r="BH105" s="116">
        <f t="shared" si="50"/>
        <v>3.2530000000000001</v>
      </c>
      <c r="BI105" s="98">
        <v>0</v>
      </c>
      <c r="BJ105" s="103">
        <v>0</v>
      </c>
      <c r="BK105" s="104">
        <f t="shared" si="51"/>
        <v>3.2530000000000001</v>
      </c>
    </row>
    <row r="106" spans="1:63" x14ac:dyDescent="0.2">
      <c r="A106" s="94">
        <v>39600</v>
      </c>
      <c r="B106" s="95">
        <f>+Listen!C102</f>
        <v>3.29</v>
      </c>
      <c r="C106" s="114"/>
      <c r="D106" s="98">
        <f t="shared" si="31"/>
        <v>0.15</v>
      </c>
      <c r="E106" s="99">
        <v>0</v>
      </c>
      <c r="F106" s="97">
        <f t="shared" si="32"/>
        <v>3.44</v>
      </c>
      <c r="G106" s="98">
        <v>0</v>
      </c>
      <c r="H106" s="103">
        <v>0</v>
      </c>
      <c r="I106" s="104">
        <f t="shared" si="33"/>
        <v>3.29</v>
      </c>
      <c r="J106" s="99">
        <v>0</v>
      </c>
      <c r="K106" s="99">
        <v>0</v>
      </c>
      <c r="L106" s="97">
        <f t="shared" si="34"/>
        <v>3.29</v>
      </c>
      <c r="M106" s="98">
        <v>0</v>
      </c>
      <c r="N106" s="103">
        <v>0</v>
      </c>
      <c r="O106" s="104">
        <f t="shared" si="35"/>
        <v>3.29</v>
      </c>
      <c r="P106" s="98">
        <v>0</v>
      </c>
      <c r="Q106" s="103">
        <v>0</v>
      </c>
      <c r="R106" s="116">
        <f t="shared" si="36"/>
        <v>3.29</v>
      </c>
      <c r="S106" s="98">
        <v>0</v>
      </c>
      <c r="T106" s="103">
        <v>0</v>
      </c>
      <c r="U106" s="104">
        <f t="shared" si="37"/>
        <v>3.29</v>
      </c>
      <c r="V106" s="98">
        <v>0</v>
      </c>
      <c r="W106" s="103">
        <v>0</v>
      </c>
      <c r="X106" s="116">
        <f t="shared" si="38"/>
        <v>3.29</v>
      </c>
      <c r="Y106" s="98">
        <v>0</v>
      </c>
      <c r="Z106" s="103">
        <v>0</v>
      </c>
      <c r="AA106" s="104">
        <f t="shared" si="39"/>
        <v>3.29</v>
      </c>
      <c r="AB106" s="98">
        <v>0</v>
      </c>
      <c r="AC106" s="103">
        <v>0</v>
      </c>
      <c r="AD106" s="116">
        <f t="shared" si="40"/>
        <v>3.29</v>
      </c>
      <c r="AE106" s="98">
        <v>0</v>
      </c>
      <c r="AF106" s="103">
        <v>0</v>
      </c>
      <c r="AG106" s="104">
        <f t="shared" si="41"/>
        <v>3.29</v>
      </c>
      <c r="AH106" s="98">
        <v>0</v>
      </c>
      <c r="AI106" s="103">
        <v>0</v>
      </c>
      <c r="AJ106" s="116">
        <f t="shared" si="42"/>
        <v>3.29</v>
      </c>
      <c r="AK106" s="98">
        <v>0</v>
      </c>
      <c r="AL106" s="103">
        <v>0</v>
      </c>
      <c r="AM106" s="104">
        <f t="shared" si="43"/>
        <v>3.29</v>
      </c>
      <c r="AN106" s="98">
        <v>0</v>
      </c>
      <c r="AO106" s="103">
        <v>0</v>
      </c>
      <c r="AP106" s="116">
        <f t="shared" si="44"/>
        <v>3.29</v>
      </c>
      <c r="AQ106" s="98">
        <v>0</v>
      </c>
      <c r="AR106" s="103">
        <v>0</v>
      </c>
      <c r="AS106" s="104">
        <f t="shared" si="45"/>
        <v>3.29</v>
      </c>
      <c r="AT106" s="98">
        <v>0</v>
      </c>
      <c r="AU106" s="103">
        <v>0</v>
      </c>
      <c r="AV106" s="116">
        <f t="shared" si="46"/>
        <v>3.29</v>
      </c>
      <c r="AW106" s="98">
        <v>0</v>
      </c>
      <c r="AX106" s="103">
        <v>0</v>
      </c>
      <c r="AY106" s="104">
        <f t="shared" si="47"/>
        <v>3.29</v>
      </c>
      <c r="AZ106" s="98">
        <v>0</v>
      </c>
      <c r="BA106" s="103">
        <v>0</v>
      </c>
      <c r="BB106" s="116">
        <f t="shared" si="48"/>
        <v>3.29</v>
      </c>
      <c r="BC106" s="98">
        <v>0</v>
      </c>
      <c r="BD106" s="103">
        <v>0</v>
      </c>
      <c r="BE106" s="104">
        <f t="shared" si="49"/>
        <v>3.29</v>
      </c>
      <c r="BF106" s="98">
        <v>0</v>
      </c>
      <c r="BG106" s="103">
        <v>0</v>
      </c>
      <c r="BH106" s="116">
        <f t="shared" si="50"/>
        <v>3.29</v>
      </c>
      <c r="BI106" s="98">
        <v>0</v>
      </c>
      <c r="BJ106" s="103">
        <v>0</v>
      </c>
      <c r="BK106" s="104">
        <f t="shared" si="51"/>
        <v>3.29</v>
      </c>
    </row>
    <row r="107" spans="1:63" x14ac:dyDescent="0.2">
      <c r="A107" s="94">
        <v>39630</v>
      </c>
      <c r="B107" s="95">
        <f>+Listen!C103</f>
        <v>3.302</v>
      </c>
      <c r="C107" s="114"/>
      <c r="D107" s="98">
        <f t="shared" si="31"/>
        <v>0.15</v>
      </c>
      <c r="E107" s="99">
        <v>0</v>
      </c>
      <c r="F107" s="97">
        <f t="shared" si="32"/>
        <v>3.452</v>
      </c>
      <c r="G107" s="98">
        <v>0</v>
      </c>
      <c r="H107" s="103">
        <v>0</v>
      </c>
      <c r="I107" s="104">
        <f t="shared" si="33"/>
        <v>3.302</v>
      </c>
      <c r="J107" s="99">
        <v>0</v>
      </c>
      <c r="K107" s="99">
        <v>0</v>
      </c>
      <c r="L107" s="97">
        <f t="shared" si="34"/>
        <v>3.302</v>
      </c>
      <c r="M107" s="98">
        <v>0</v>
      </c>
      <c r="N107" s="103">
        <v>0</v>
      </c>
      <c r="O107" s="104">
        <f t="shared" si="35"/>
        <v>3.302</v>
      </c>
      <c r="P107" s="98">
        <v>0</v>
      </c>
      <c r="Q107" s="103">
        <v>0</v>
      </c>
      <c r="R107" s="116">
        <f t="shared" si="36"/>
        <v>3.302</v>
      </c>
      <c r="S107" s="98">
        <v>0</v>
      </c>
      <c r="T107" s="103">
        <v>0</v>
      </c>
      <c r="U107" s="104">
        <f t="shared" si="37"/>
        <v>3.302</v>
      </c>
      <c r="V107" s="98">
        <v>0</v>
      </c>
      <c r="W107" s="103">
        <v>0</v>
      </c>
      <c r="X107" s="116">
        <f t="shared" si="38"/>
        <v>3.302</v>
      </c>
      <c r="Y107" s="98">
        <v>0</v>
      </c>
      <c r="Z107" s="103">
        <v>0</v>
      </c>
      <c r="AA107" s="104">
        <f t="shared" si="39"/>
        <v>3.302</v>
      </c>
      <c r="AB107" s="98">
        <v>0</v>
      </c>
      <c r="AC107" s="103">
        <v>0</v>
      </c>
      <c r="AD107" s="116">
        <f t="shared" si="40"/>
        <v>3.302</v>
      </c>
      <c r="AE107" s="98">
        <v>0</v>
      </c>
      <c r="AF107" s="103">
        <v>0</v>
      </c>
      <c r="AG107" s="104">
        <f t="shared" si="41"/>
        <v>3.302</v>
      </c>
      <c r="AH107" s="98">
        <v>0</v>
      </c>
      <c r="AI107" s="103">
        <v>0</v>
      </c>
      <c r="AJ107" s="116">
        <f t="shared" si="42"/>
        <v>3.302</v>
      </c>
      <c r="AK107" s="98">
        <v>0</v>
      </c>
      <c r="AL107" s="103">
        <v>0</v>
      </c>
      <c r="AM107" s="104">
        <f t="shared" si="43"/>
        <v>3.302</v>
      </c>
      <c r="AN107" s="98">
        <v>0</v>
      </c>
      <c r="AO107" s="103">
        <v>0</v>
      </c>
      <c r="AP107" s="116">
        <f t="shared" si="44"/>
        <v>3.302</v>
      </c>
      <c r="AQ107" s="98">
        <v>0</v>
      </c>
      <c r="AR107" s="103">
        <v>0</v>
      </c>
      <c r="AS107" s="104">
        <f t="shared" si="45"/>
        <v>3.302</v>
      </c>
      <c r="AT107" s="98">
        <v>0</v>
      </c>
      <c r="AU107" s="103">
        <v>0</v>
      </c>
      <c r="AV107" s="116">
        <f t="shared" si="46"/>
        <v>3.302</v>
      </c>
      <c r="AW107" s="98">
        <v>0</v>
      </c>
      <c r="AX107" s="103">
        <v>0</v>
      </c>
      <c r="AY107" s="104">
        <f t="shared" si="47"/>
        <v>3.302</v>
      </c>
      <c r="AZ107" s="98">
        <v>0</v>
      </c>
      <c r="BA107" s="103">
        <v>0</v>
      </c>
      <c r="BB107" s="116">
        <f t="shared" si="48"/>
        <v>3.302</v>
      </c>
      <c r="BC107" s="98">
        <v>0</v>
      </c>
      <c r="BD107" s="103">
        <v>0</v>
      </c>
      <c r="BE107" s="104">
        <f t="shared" si="49"/>
        <v>3.302</v>
      </c>
      <c r="BF107" s="98">
        <v>0</v>
      </c>
      <c r="BG107" s="103">
        <v>0</v>
      </c>
      <c r="BH107" s="116">
        <f t="shared" si="50"/>
        <v>3.302</v>
      </c>
      <c r="BI107" s="98">
        <v>0</v>
      </c>
      <c r="BJ107" s="103">
        <v>0</v>
      </c>
      <c r="BK107" s="104">
        <f t="shared" si="51"/>
        <v>3.302</v>
      </c>
    </row>
    <row r="108" spans="1:63" x14ac:dyDescent="0.2">
      <c r="A108" s="94">
        <v>39661</v>
      </c>
      <c r="B108" s="95">
        <f>+Listen!C104</f>
        <v>3.323</v>
      </c>
      <c r="C108" s="114"/>
      <c r="D108" s="98">
        <f t="shared" si="31"/>
        <v>0.15</v>
      </c>
      <c r="E108" s="99">
        <v>0</v>
      </c>
      <c r="F108" s="97">
        <f t="shared" si="32"/>
        <v>3.4729999999999999</v>
      </c>
      <c r="G108" s="98">
        <v>0</v>
      </c>
      <c r="H108" s="103">
        <v>0</v>
      </c>
      <c r="I108" s="104">
        <f t="shared" si="33"/>
        <v>3.323</v>
      </c>
      <c r="J108" s="99">
        <v>0</v>
      </c>
      <c r="K108" s="99">
        <v>0</v>
      </c>
      <c r="L108" s="97">
        <f t="shared" si="34"/>
        <v>3.323</v>
      </c>
      <c r="M108" s="98">
        <v>0</v>
      </c>
      <c r="N108" s="103">
        <v>0</v>
      </c>
      <c r="O108" s="104">
        <f t="shared" si="35"/>
        <v>3.323</v>
      </c>
      <c r="P108" s="98">
        <v>0</v>
      </c>
      <c r="Q108" s="103">
        <v>0</v>
      </c>
      <c r="R108" s="116">
        <f t="shared" si="36"/>
        <v>3.323</v>
      </c>
      <c r="S108" s="98">
        <v>0</v>
      </c>
      <c r="T108" s="103">
        <v>0</v>
      </c>
      <c r="U108" s="104">
        <f t="shared" si="37"/>
        <v>3.323</v>
      </c>
      <c r="V108" s="98">
        <v>0</v>
      </c>
      <c r="W108" s="103">
        <v>0</v>
      </c>
      <c r="X108" s="116">
        <f t="shared" si="38"/>
        <v>3.323</v>
      </c>
      <c r="Y108" s="98">
        <v>0</v>
      </c>
      <c r="Z108" s="103">
        <v>0</v>
      </c>
      <c r="AA108" s="104">
        <f t="shared" si="39"/>
        <v>3.323</v>
      </c>
      <c r="AB108" s="98">
        <v>0</v>
      </c>
      <c r="AC108" s="103">
        <v>0</v>
      </c>
      <c r="AD108" s="116">
        <f t="shared" si="40"/>
        <v>3.323</v>
      </c>
      <c r="AE108" s="98">
        <v>0</v>
      </c>
      <c r="AF108" s="103">
        <v>0</v>
      </c>
      <c r="AG108" s="104">
        <f t="shared" si="41"/>
        <v>3.323</v>
      </c>
      <c r="AH108" s="98">
        <v>0</v>
      </c>
      <c r="AI108" s="103">
        <v>0</v>
      </c>
      <c r="AJ108" s="116">
        <f t="shared" si="42"/>
        <v>3.323</v>
      </c>
      <c r="AK108" s="98">
        <v>0</v>
      </c>
      <c r="AL108" s="103">
        <v>0</v>
      </c>
      <c r="AM108" s="104">
        <f t="shared" si="43"/>
        <v>3.323</v>
      </c>
      <c r="AN108" s="98">
        <v>0</v>
      </c>
      <c r="AO108" s="103">
        <v>0</v>
      </c>
      <c r="AP108" s="116">
        <f t="shared" si="44"/>
        <v>3.323</v>
      </c>
      <c r="AQ108" s="98">
        <v>0</v>
      </c>
      <c r="AR108" s="103">
        <v>0</v>
      </c>
      <c r="AS108" s="104">
        <f t="shared" si="45"/>
        <v>3.323</v>
      </c>
      <c r="AT108" s="98">
        <v>0</v>
      </c>
      <c r="AU108" s="103">
        <v>0</v>
      </c>
      <c r="AV108" s="116">
        <f t="shared" si="46"/>
        <v>3.323</v>
      </c>
      <c r="AW108" s="98">
        <v>0</v>
      </c>
      <c r="AX108" s="103">
        <v>0</v>
      </c>
      <c r="AY108" s="104">
        <f t="shared" si="47"/>
        <v>3.323</v>
      </c>
      <c r="AZ108" s="98">
        <v>0</v>
      </c>
      <c r="BA108" s="103">
        <v>0</v>
      </c>
      <c r="BB108" s="116">
        <f t="shared" si="48"/>
        <v>3.323</v>
      </c>
      <c r="BC108" s="98">
        <v>0</v>
      </c>
      <c r="BD108" s="103">
        <v>0</v>
      </c>
      <c r="BE108" s="104">
        <f t="shared" si="49"/>
        <v>3.323</v>
      </c>
      <c r="BF108" s="98">
        <v>0</v>
      </c>
      <c r="BG108" s="103">
        <v>0</v>
      </c>
      <c r="BH108" s="116">
        <f t="shared" si="50"/>
        <v>3.323</v>
      </c>
      <c r="BI108" s="98">
        <v>0</v>
      </c>
      <c r="BJ108" s="103">
        <v>0</v>
      </c>
      <c r="BK108" s="104">
        <f t="shared" si="51"/>
        <v>3.323</v>
      </c>
    </row>
    <row r="109" spans="1:63" x14ac:dyDescent="0.2">
      <c r="A109" s="94">
        <v>39692</v>
      </c>
      <c r="B109" s="95">
        <f>+Listen!C105</f>
        <v>3.323</v>
      </c>
      <c r="C109" s="114"/>
      <c r="D109" s="98">
        <f t="shared" si="31"/>
        <v>0.15</v>
      </c>
      <c r="E109" s="99">
        <v>0</v>
      </c>
      <c r="F109" s="97">
        <f t="shared" si="32"/>
        <v>3.4729999999999999</v>
      </c>
      <c r="G109" s="98">
        <v>0</v>
      </c>
      <c r="H109" s="103">
        <v>0</v>
      </c>
      <c r="I109" s="104">
        <f t="shared" si="33"/>
        <v>3.323</v>
      </c>
      <c r="J109" s="99">
        <v>0</v>
      </c>
      <c r="K109" s="99">
        <v>0</v>
      </c>
      <c r="L109" s="97">
        <f t="shared" si="34"/>
        <v>3.323</v>
      </c>
      <c r="M109" s="98">
        <v>0</v>
      </c>
      <c r="N109" s="103">
        <v>0</v>
      </c>
      <c r="O109" s="104">
        <f t="shared" si="35"/>
        <v>3.323</v>
      </c>
      <c r="P109" s="98">
        <v>0</v>
      </c>
      <c r="Q109" s="103">
        <v>0</v>
      </c>
      <c r="R109" s="116">
        <f t="shared" si="36"/>
        <v>3.323</v>
      </c>
      <c r="S109" s="98">
        <v>0</v>
      </c>
      <c r="T109" s="103">
        <v>0</v>
      </c>
      <c r="U109" s="104">
        <f t="shared" si="37"/>
        <v>3.323</v>
      </c>
      <c r="V109" s="98">
        <v>0</v>
      </c>
      <c r="W109" s="103">
        <v>0</v>
      </c>
      <c r="X109" s="116">
        <f t="shared" si="38"/>
        <v>3.323</v>
      </c>
      <c r="Y109" s="98">
        <v>0</v>
      </c>
      <c r="Z109" s="103">
        <v>0</v>
      </c>
      <c r="AA109" s="104">
        <f t="shared" si="39"/>
        <v>3.323</v>
      </c>
      <c r="AB109" s="98">
        <v>0</v>
      </c>
      <c r="AC109" s="103">
        <v>0</v>
      </c>
      <c r="AD109" s="116">
        <f t="shared" si="40"/>
        <v>3.323</v>
      </c>
      <c r="AE109" s="98">
        <v>0</v>
      </c>
      <c r="AF109" s="103">
        <v>0</v>
      </c>
      <c r="AG109" s="104">
        <f t="shared" si="41"/>
        <v>3.323</v>
      </c>
      <c r="AH109" s="98">
        <v>0</v>
      </c>
      <c r="AI109" s="103">
        <v>0</v>
      </c>
      <c r="AJ109" s="116">
        <f t="shared" si="42"/>
        <v>3.323</v>
      </c>
      <c r="AK109" s="98">
        <v>0</v>
      </c>
      <c r="AL109" s="103">
        <v>0</v>
      </c>
      <c r="AM109" s="104">
        <f t="shared" si="43"/>
        <v>3.323</v>
      </c>
      <c r="AN109" s="98">
        <v>0</v>
      </c>
      <c r="AO109" s="103">
        <v>0</v>
      </c>
      <c r="AP109" s="116">
        <f t="shared" si="44"/>
        <v>3.323</v>
      </c>
      <c r="AQ109" s="98">
        <v>0</v>
      </c>
      <c r="AR109" s="103">
        <v>0</v>
      </c>
      <c r="AS109" s="104">
        <f t="shared" si="45"/>
        <v>3.323</v>
      </c>
      <c r="AT109" s="98">
        <v>0</v>
      </c>
      <c r="AU109" s="103">
        <v>0</v>
      </c>
      <c r="AV109" s="116">
        <f t="shared" si="46"/>
        <v>3.323</v>
      </c>
      <c r="AW109" s="98">
        <v>0</v>
      </c>
      <c r="AX109" s="103">
        <v>0</v>
      </c>
      <c r="AY109" s="104">
        <f t="shared" si="47"/>
        <v>3.323</v>
      </c>
      <c r="AZ109" s="98">
        <v>0</v>
      </c>
      <c r="BA109" s="103">
        <v>0</v>
      </c>
      <c r="BB109" s="116">
        <f t="shared" si="48"/>
        <v>3.323</v>
      </c>
      <c r="BC109" s="98">
        <v>0</v>
      </c>
      <c r="BD109" s="103">
        <v>0</v>
      </c>
      <c r="BE109" s="104">
        <f t="shared" si="49"/>
        <v>3.323</v>
      </c>
      <c r="BF109" s="98">
        <v>0</v>
      </c>
      <c r="BG109" s="103">
        <v>0</v>
      </c>
      <c r="BH109" s="116">
        <f t="shared" si="50"/>
        <v>3.323</v>
      </c>
      <c r="BI109" s="98">
        <v>0</v>
      </c>
      <c r="BJ109" s="103">
        <v>0</v>
      </c>
      <c r="BK109" s="104">
        <f t="shared" si="51"/>
        <v>3.323</v>
      </c>
    </row>
    <row r="110" spans="1:63" x14ac:dyDescent="0.2">
      <c r="A110" s="94">
        <v>39722</v>
      </c>
      <c r="B110" s="95">
        <f>+Listen!C106</f>
        <v>3.3380000000000001</v>
      </c>
      <c r="C110" s="114"/>
      <c r="D110" s="98">
        <f t="shared" si="31"/>
        <v>0.15</v>
      </c>
      <c r="E110" s="99">
        <v>0</v>
      </c>
      <c r="F110" s="97">
        <f t="shared" si="32"/>
        <v>3.488</v>
      </c>
      <c r="G110" s="98">
        <v>0</v>
      </c>
      <c r="H110" s="103">
        <v>0</v>
      </c>
      <c r="I110" s="104">
        <f t="shared" si="33"/>
        <v>3.3380000000000001</v>
      </c>
      <c r="J110" s="99">
        <v>0</v>
      </c>
      <c r="K110" s="99">
        <v>0</v>
      </c>
      <c r="L110" s="97">
        <f t="shared" si="34"/>
        <v>3.3380000000000001</v>
      </c>
      <c r="M110" s="98">
        <v>0</v>
      </c>
      <c r="N110" s="103">
        <v>0</v>
      </c>
      <c r="O110" s="104">
        <f t="shared" si="35"/>
        <v>3.3380000000000001</v>
      </c>
      <c r="P110" s="98">
        <v>0</v>
      </c>
      <c r="Q110" s="103">
        <v>0</v>
      </c>
      <c r="R110" s="116">
        <f t="shared" si="36"/>
        <v>3.3380000000000001</v>
      </c>
      <c r="S110" s="98">
        <v>0</v>
      </c>
      <c r="T110" s="103">
        <v>0</v>
      </c>
      <c r="U110" s="104">
        <f t="shared" si="37"/>
        <v>3.3380000000000001</v>
      </c>
      <c r="V110" s="98">
        <v>0</v>
      </c>
      <c r="W110" s="103">
        <v>0</v>
      </c>
      <c r="X110" s="116">
        <f t="shared" si="38"/>
        <v>3.3380000000000001</v>
      </c>
      <c r="Y110" s="98">
        <v>0</v>
      </c>
      <c r="Z110" s="103">
        <v>0</v>
      </c>
      <c r="AA110" s="104">
        <f t="shared" si="39"/>
        <v>3.3380000000000001</v>
      </c>
      <c r="AB110" s="98">
        <v>0</v>
      </c>
      <c r="AC110" s="103">
        <v>0</v>
      </c>
      <c r="AD110" s="116">
        <f t="shared" si="40"/>
        <v>3.3380000000000001</v>
      </c>
      <c r="AE110" s="98">
        <v>0</v>
      </c>
      <c r="AF110" s="103">
        <v>0</v>
      </c>
      <c r="AG110" s="104">
        <f t="shared" si="41"/>
        <v>3.3380000000000001</v>
      </c>
      <c r="AH110" s="98">
        <v>0</v>
      </c>
      <c r="AI110" s="103">
        <v>0</v>
      </c>
      <c r="AJ110" s="116">
        <f t="shared" si="42"/>
        <v>3.3380000000000001</v>
      </c>
      <c r="AK110" s="98">
        <v>0</v>
      </c>
      <c r="AL110" s="103">
        <v>0</v>
      </c>
      <c r="AM110" s="104">
        <f t="shared" si="43"/>
        <v>3.3380000000000001</v>
      </c>
      <c r="AN110" s="98">
        <v>0</v>
      </c>
      <c r="AO110" s="103">
        <v>0</v>
      </c>
      <c r="AP110" s="116">
        <f t="shared" si="44"/>
        <v>3.3380000000000001</v>
      </c>
      <c r="AQ110" s="98">
        <v>0</v>
      </c>
      <c r="AR110" s="103">
        <v>0</v>
      </c>
      <c r="AS110" s="104">
        <f t="shared" si="45"/>
        <v>3.3380000000000001</v>
      </c>
      <c r="AT110" s="98">
        <v>0</v>
      </c>
      <c r="AU110" s="103">
        <v>0</v>
      </c>
      <c r="AV110" s="116">
        <f t="shared" si="46"/>
        <v>3.3380000000000001</v>
      </c>
      <c r="AW110" s="98">
        <v>0</v>
      </c>
      <c r="AX110" s="103">
        <v>0</v>
      </c>
      <c r="AY110" s="104">
        <f t="shared" si="47"/>
        <v>3.3380000000000001</v>
      </c>
      <c r="AZ110" s="98">
        <v>0</v>
      </c>
      <c r="BA110" s="103">
        <v>0</v>
      </c>
      <c r="BB110" s="116">
        <f t="shared" si="48"/>
        <v>3.3380000000000001</v>
      </c>
      <c r="BC110" s="98">
        <v>0</v>
      </c>
      <c r="BD110" s="103">
        <v>0</v>
      </c>
      <c r="BE110" s="104">
        <f t="shared" si="49"/>
        <v>3.3380000000000001</v>
      </c>
      <c r="BF110" s="98">
        <v>0</v>
      </c>
      <c r="BG110" s="103">
        <v>0</v>
      </c>
      <c r="BH110" s="116">
        <f t="shared" si="50"/>
        <v>3.3380000000000001</v>
      </c>
      <c r="BI110" s="98">
        <v>0</v>
      </c>
      <c r="BJ110" s="103">
        <v>0</v>
      </c>
      <c r="BK110" s="104">
        <f t="shared" si="51"/>
        <v>3.3380000000000001</v>
      </c>
    </row>
    <row r="111" spans="1:63" x14ac:dyDescent="0.2">
      <c r="A111" s="94">
        <v>39753</v>
      </c>
      <c r="B111" s="95">
        <f>+Listen!C107</f>
        <v>3.4220000000000002</v>
      </c>
      <c r="C111" s="114"/>
      <c r="D111" s="98">
        <f t="shared" si="31"/>
        <v>0.25</v>
      </c>
      <c r="E111" s="99">
        <v>0</v>
      </c>
      <c r="F111" s="97">
        <f t="shared" si="32"/>
        <v>3.6720000000000002</v>
      </c>
      <c r="G111" s="98">
        <v>0</v>
      </c>
      <c r="H111" s="103">
        <v>0</v>
      </c>
      <c r="I111" s="104">
        <f t="shared" si="33"/>
        <v>3.4220000000000002</v>
      </c>
      <c r="J111" s="99">
        <v>0</v>
      </c>
      <c r="K111" s="99">
        <v>0</v>
      </c>
      <c r="L111" s="97">
        <f t="shared" si="34"/>
        <v>3.4220000000000002</v>
      </c>
      <c r="M111" s="98">
        <v>0</v>
      </c>
      <c r="N111" s="103">
        <v>0</v>
      </c>
      <c r="O111" s="104">
        <f t="shared" si="35"/>
        <v>3.4220000000000002</v>
      </c>
      <c r="P111" s="98">
        <v>0</v>
      </c>
      <c r="Q111" s="103">
        <v>0</v>
      </c>
      <c r="R111" s="116">
        <f t="shared" si="36"/>
        <v>3.4220000000000002</v>
      </c>
      <c r="S111" s="98">
        <v>0</v>
      </c>
      <c r="T111" s="103">
        <v>0</v>
      </c>
      <c r="U111" s="104">
        <f t="shared" si="37"/>
        <v>3.4220000000000002</v>
      </c>
      <c r="V111" s="98">
        <v>0</v>
      </c>
      <c r="W111" s="103">
        <v>0</v>
      </c>
      <c r="X111" s="116">
        <f t="shared" si="38"/>
        <v>3.4220000000000002</v>
      </c>
      <c r="Y111" s="98">
        <v>0</v>
      </c>
      <c r="Z111" s="103">
        <v>0</v>
      </c>
      <c r="AA111" s="104">
        <f t="shared" si="39"/>
        <v>3.4220000000000002</v>
      </c>
      <c r="AB111" s="98">
        <v>0</v>
      </c>
      <c r="AC111" s="103">
        <v>0</v>
      </c>
      <c r="AD111" s="116">
        <f t="shared" si="40"/>
        <v>3.4220000000000002</v>
      </c>
      <c r="AE111" s="98">
        <v>0</v>
      </c>
      <c r="AF111" s="103">
        <v>0</v>
      </c>
      <c r="AG111" s="104">
        <f t="shared" si="41"/>
        <v>3.4220000000000002</v>
      </c>
      <c r="AH111" s="98">
        <v>0</v>
      </c>
      <c r="AI111" s="103">
        <v>0</v>
      </c>
      <c r="AJ111" s="116">
        <f t="shared" si="42"/>
        <v>3.4220000000000002</v>
      </c>
      <c r="AK111" s="98">
        <v>0</v>
      </c>
      <c r="AL111" s="103">
        <v>0</v>
      </c>
      <c r="AM111" s="104">
        <f t="shared" si="43"/>
        <v>3.4220000000000002</v>
      </c>
      <c r="AN111" s="98">
        <v>0</v>
      </c>
      <c r="AO111" s="103">
        <v>0</v>
      </c>
      <c r="AP111" s="116">
        <f t="shared" si="44"/>
        <v>3.4220000000000002</v>
      </c>
      <c r="AQ111" s="98">
        <v>0</v>
      </c>
      <c r="AR111" s="103">
        <v>0</v>
      </c>
      <c r="AS111" s="104">
        <f t="shared" si="45"/>
        <v>3.4220000000000002</v>
      </c>
      <c r="AT111" s="98">
        <v>0</v>
      </c>
      <c r="AU111" s="103">
        <v>0</v>
      </c>
      <c r="AV111" s="116">
        <f t="shared" si="46"/>
        <v>3.4220000000000002</v>
      </c>
      <c r="AW111" s="98">
        <v>0</v>
      </c>
      <c r="AX111" s="103">
        <v>0</v>
      </c>
      <c r="AY111" s="104">
        <f t="shared" si="47"/>
        <v>3.4220000000000002</v>
      </c>
      <c r="AZ111" s="98">
        <v>0</v>
      </c>
      <c r="BA111" s="103">
        <v>0</v>
      </c>
      <c r="BB111" s="116">
        <f t="shared" si="48"/>
        <v>3.4220000000000002</v>
      </c>
      <c r="BC111" s="98">
        <v>0</v>
      </c>
      <c r="BD111" s="103">
        <v>0</v>
      </c>
      <c r="BE111" s="104">
        <f t="shared" si="49"/>
        <v>3.4220000000000002</v>
      </c>
      <c r="BF111" s="98">
        <v>0</v>
      </c>
      <c r="BG111" s="103">
        <v>0</v>
      </c>
      <c r="BH111" s="116">
        <f t="shared" si="50"/>
        <v>3.4220000000000002</v>
      </c>
      <c r="BI111" s="98">
        <v>0</v>
      </c>
      <c r="BJ111" s="103">
        <v>0</v>
      </c>
      <c r="BK111" s="104">
        <f t="shared" si="51"/>
        <v>3.4220000000000002</v>
      </c>
    </row>
    <row r="112" spans="1:63" x14ac:dyDescent="0.2">
      <c r="A112" s="94">
        <v>39783</v>
      </c>
      <c r="B112" s="95">
        <f>+Listen!C108</f>
        <v>3.512</v>
      </c>
      <c r="C112" s="114"/>
      <c r="D112" s="98">
        <f t="shared" si="31"/>
        <v>0.25</v>
      </c>
      <c r="E112" s="99">
        <v>0</v>
      </c>
      <c r="F112" s="97">
        <f t="shared" si="32"/>
        <v>3.762</v>
      </c>
      <c r="G112" s="98">
        <v>0</v>
      </c>
      <c r="H112" s="103">
        <v>0</v>
      </c>
      <c r="I112" s="104">
        <f t="shared" si="33"/>
        <v>3.512</v>
      </c>
      <c r="J112" s="99">
        <v>0</v>
      </c>
      <c r="K112" s="99">
        <v>0</v>
      </c>
      <c r="L112" s="97">
        <f t="shared" si="34"/>
        <v>3.512</v>
      </c>
      <c r="M112" s="98">
        <v>0</v>
      </c>
      <c r="N112" s="103">
        <v>0</v>
      </c>
      <c r="O112" s="104">
        <f t="shared" si="35"/>
        <v>3.512</v>
      </c>
      <c r="P112" s="98">
        <v>0</v>
      </c>
      <c r="Q112" s="103">
        <v>0</v>
      </c>
      <c r="R112" s="116">
        <f t="shared" si="36"/>
        <v>3.512</v>
      </c>
      <c r="S112" s="98">
        <v>0</v>
      </c>
      <c r="T112" s="103">
        <v>0</v>
      </c>
      <c r="U112" s="104">
        <f t="shared" si="37"/>
        <v>3.512</v>
      </c>
      <c r="V112" s="98">
        <v>0</v>
      </c>
      <c r="W112" s="103">
        <v>0</v>
      </c>
      <c r="X112" s="116">
        <f t="shared" si="38"/>
        <v>3.512</v>
      </c>
      <c r="Y112" s="98">
        <v>0</v>
      </c>
      <c r="Z112" s="103">
        <v>0</v>
      </c>
      <c r="AA112" s="104">
        <f t="shared" si="39"/>
        <v>3.512</v>
      </c>
      <c r="AB112" s="98">
        <v>0</v>
      </c>
      <c r="AC112" s="103">
        <v>0</v>
      </c>
      <c r="AD112" s="116">
        <f t="shared" si="40"/>
        <v>3.512</v>
      </c>
      <c r="AE112" s="98">
        <v>0</v>
      </c>
      <c r="AF112" s="103">
        <v>0</v>
      </c>
      <c r="AG112" s="104">
        <f t="shared" si="41"/>
        <v>3.512</v>
      </c>
      <c r="AH112" s="98">
        <v>0</v>
      </c>
      <c r="AI112" s="103">
        <v>0</v>
      </c>
      <c r="AJ112" s="116">
        <f t="shared" si="42"/>
        <v>3.512</v>
      </c>
      <c r="AK112" s="98">
        <v>0</v>
      </c>
      <c r="AL112" s="103">
        <v>0</v>
      </c>
      <c r="AM112" s="104">
        <f t="shared" si="43"/>
        <v>3.512</v>
      </c>
      <c r="AN112" s="98">
        <v>0</v>
      </c>
      <c r="AO112" s="103">
        <v>0</v>
      </c>
      <c r="AP112" s="116">
        <f t="shared" si="44"/>
        <v>3.512</v>
      </c>
      <c r="AQ112" s="98">
        <v>0</v>
      </c>
      <c r="AR112" s="103">
        <v>0</v>
      </c>
      <c r="AS112" s="104">
        <f t="shared" si="45"/>
        <v>3.512</v>
      </c>
      <c r="AT112" s="98">
        <v>0</v>
      </c>
      <c r="AU112" s="103">
        <v>0</v>
      </c>
      <c r="AV112" s="116">
        <f t="shared" si="46"/>
        <v>3.512</v>
      </c>
      <c r="AW112" s="98">
        <v>0</v>
      </c>
      <c r="AX112" s="103">
        <v>0</v>
      </c>
      <c r="AY112" s="104">
        <f t="shared" si="47"/>
        <v>3.512</v>
      </c>
      <c r="AZ112" s="98">
        <v>0</v>
      </c>
      <c r="BA112" s="103">
        <v>0</v>
      </c>
      <c r="BB112" s="116">
        <f t="shared" si="48"/>
        <v>3.512</v>
      </c>
      <c r="BC112" s="98">
        <v>0</v>
      </c>
      <c r="BD112" s="103">
        <v>0</v>
      </c>
      <c r="BE112" s="104">
        <f t="shared" si="49"/>
        <v>3.512</v>
      </c>
      <c r="BF112" s="98">
        <v>0</v>
      </c>
      <c r="BG112" s="103">
        <v>0</v>
      </c>
      <c r="BH112" s="116">
        <f t="shared" si="50"/>
        <v>3.512</v>
      </c>
      <c r="BI112" s="98">
        <v>0</v>
      </c>
      <c r="BJ112" s="103">
        <v>0</v>
      </c>
      <c r="BK112" s="104">
        <f t="shared" si="51"/>
        <v>3.512</v>
      </c>
    </row>
    <row r="113" spans="1:63" x14ac:dyDescent="0.2">
      <c r="A113" s="94">
        <v>39814</v>
      </c>
      <c r="B113" s="95">
        <f>+Listen!C109</f>
        <v>3.67</v>
      </c>
      <c r="C113" s="114"/>
      <c r="D113" s="98">
        <f t="shared" si="31"/>
        <v>0.27500000000000002</v>
      </c>
      <c r="E113" s="99">
        <v>0</v>
      </c>
      <c r="F113" s="97">
        <f t="shared" si="32"/>
        <v>3.9449999999999998</v>
      </c>
      <c r="G113" s="98">
        <v>0</v>
      </c>
      <c r="H113" s="103">
        <v>0</v>
      </c>
      <c r="I113" s="104">
        <f t="shared" si="33"/>
        <v>3.67</v>
      </c>
      <c r="J113" s="99">
        <v>0</v>
      </c>
      <c r="K113" s="99">
        <v>0</v>
      </c>
      <c r="L113" s="97">
        <f t="shared" si="34"/>
        <v>3.67</v>
      </c>
      <c r="M113" s="98">
        <v>0</v>
      </c>
      <c r="N113" s="103">
        <v>0</v>
      </c>
      <c r="O113" s="104">
        <f t="shared" si="35"/>
        <v>3.67</v>
      </c>
      <c r="P113" s="98">
        <v>0</v>
      </c>
      <c r="Q113" s="103">
        <v>0</v>
      </c>
      <c r="R113" s="116">
        <f t="shared" si="36"/>
        <v>3.67</v>
      </c>
      <c r="S113" s="98">
        <v>0</v>
      </c>
      <c r="T113" s="103">
        <v>0</v>
      </c>
      <c r="U113" s="104">
        <f t="shared" si="37"/>
        <v>3.67</v>
      </c>
      <c r="V113" s="98">
        <v>0</v>
      </c>
      <c r="W113" s="103">
        <v>0</v>
      </c>
      <c r="X113" s="116">
        <f t="shared" si="38"/>
        <v>3.67</v>
      </c>
      <c r="Y113" s="98">
        <v>0</v>
      </c>
      <c r="Z113" s="103">
        <v>0</v>
      </c>
      <c r="AA113" s="104">
        <f t="shared" si="39"/>
        <v>3.67</v>
      </c>
      <c r="AB113" s="98">
        <v>0</v>
      </c>
      <c r="AC113" s="103">
        <v>0</v>
      </c>
      <c r="AD113" s="116">
        <f t="shared" si="40"/>
        <v>3.67</v>
      </c>
      <c r="AE113" s="98">
        <v>0</v>
      </c>
      <c r="AF113" s="103">
        <v>0</v>
      </c>
      <c r="AG113" s="104">
        <f t="shared" si="41"/>
        <v>3.67</v>
      </c>
      <c r="AH113" s="98">
        <v>0</v>
      </c>
      <c r="AI113" s="103">
        <v>0</v>
      </c>
      <c r="AJ113" s="116">
        <f t="shared" si="42"/>
        <v>3.67</v>
      </c>
      <c r="AK113" s="98">
        <v>0</v>
      </c>
      <c r="AL113" s="103">
        <v>0</v>
      </c>
      <c r="AM113" s="104">
        <f t="shared" si="43"/>
        <v>3.67</v>
      </c>
      <c r="AN113" s="98">
        <v>0</v>
      </c>
      <c r="AO113" s="103">
        <v>0</v>
      </c>
      <c r="AP113" s="116">
        <f t="shared" si="44"/>
        <v>3.67</v>
      </c>
      <c r="AQ113" s="98">
        <v>0</v>
      </c>
      <c r="AR113" s="103">
        <v>0</v>
      </c>
      <c r="AS113" s="104">
        <f t="shared" si="45"/>
        <v>3.67</v>
      </c>
      <c r="AT113" s="98">
        <v>0</v>
      </c>
      <c r="AU113" s="103">
        <v>0</v>
      </c>
      <c r="AV113" s="116">
        <f t="shared" si="46"/>
        <v>3.67</v>
      </c>
      <c r="AW113" s="98">
        <v>0</v>
      </c>
      <c r="AX113" s="103">
        <v>0</v>
      </c>
      <c r="AY113" s="104">
        <f t="shared" si="47"/>
        <v>3.67</v>
      </c>
      <c r="AZ113" s="98">
        <v>0</v>
      </c>
      <c r="BA113" s="103">
        <v>0</v>
      </c>
      <c r="BB113" s="116">
        <f t="shared" si="48"/>
        <v>3.67</v>
      </c>
      <c r="BC113" s="98">
        <v>0</v>
      </c>
      <c r="BD113" s="103">
        <v>0</v>
      </c>
      <c r="BE113" s="104">
        <f t="shared" si="49"/>
        <v>3.67</v>
      </c>
      <c r="BF113" s="98">
        <v>0</v>
      </c>
      <c r="BG113" s="103">
        <v>0</v>
      </c>
      <c r="BH113" s="116">
        <f t="shared" si="50"/>
        <v>3.67</v>
      </c>
      <c r="BI113" s="98">
        <v>0</v>
      </c>
      <c r="BJ113" s="103">
        <v>0</v>
      </c>
      <c r="BK113" s="104">
        <f t="shared" si="51"/>
        <v>3.67</v>
      </c>
    </row>
    <row r="114" spans="1:63" x14ac:dyDescent="0.2">
      <c r="A114" s="94">
        <v>39845</v>
      </c>
      <c r="B114" s="95">
        <f>+Listen!C110</f>
        <v>3.5640000000000001</v>
      </c>
      <c r="C114" s="114"/>
      <c r="D114" s="98">
        <f t="shared" si="31"/>
        <v>0.33500000000000002</v>
      </c>
      <c r="E114" s="99">
        <v>0</v>
      </c>
      <c r="F114" s="97">
        <f t="shared" si="32"/>
        <v>3.899</v>
      </c>
      <c r="G114" s="98">
        <v>0</v>
      </c>
      <c r="H114" s="103">
        <v>0</v>
      </c>
      <c r="I114" s="104">
        <f t="shared" si="33"/>
        <v>3.5640000000000001</v>
      </c>
      <c r="J114" s="99">
        <v>0</v>
      </c>
      <c r="K114" s="99">
        <v>0</v>
      </c>
      <c r="L114" s="97">
        <f t="shared" si="34"/>
        <v>3.5640000000000001</v>
      </c>
      <c r="M114" s="98">
        <v>0</v>
      </c>
      <c r="N114" s="103">
        <v>0</v>
      </c>
      <c r="O114" s="104">
        <f t="shared" si="35"/>
        <v>3.5640000000000001</v>
      </c>
      <c r="P114" s="98">
        <v>0</v>
      </c>
      <c r="Q114" s="103">
        <v>0</v>
      </c>
      <c r="R114" s="116">
        <f t="shared" si="36"/>
        <v>3.5640000000000001</v>
      </c>
      <c r="S114" s="98">
        <v>0</v>
      </c>
      <c r="T114" s="103">
        <v>0</v>
      </c>
      <c r="U114" s="104">
        <f t="shared" si="37"/>
        <v>3.5640000000000001</v>
      </c>
      <c r="V114" s="98">
        <v>0</v>
      </c>
      <c r="W114" s="103">
        <v>0</v>
      </c>
      <c r="X114" s="116">
        <f t="shared" si="38"/>
        <v>3.5640000000000001</v>
      </c>
      <c r="Y114" s="98">
        <v>0</v>
      </c>
      <c r="Z114" s="103">
        <v>0</v>
      </c>
      <c r="AA114" s="104">
        <f t="shared" si="39"/>
        <v>3.5640000000000001</v>
      </c>
      <c r="AB114" s="98">
        <v>0</v>
      </c>
      <c r="AC114" s="103">
        <v>0</v>
      </c>
      <c r="AD114" s="116">
        <f t="shared" si="40"/>
        <v>3.5640000000000001</v>
      </c>
      <c r="AE114" s="98">
        <v>0</v>
      </c>
      <c r="AF114" s="103">
        <v>0</v>
      </c>
      <c r="AG114" s="104">
        <f t="shared" si="41"/>
        <v>3.5640000000000001</v>
      </c>
      <c r="AH114" s="98">
        <v>0</v>
      </c>
      <c r="AI114" s="103">
        <v>0</v>
      </c>
      <c r="AJ114" s="116">
        <f t="shared" si="42"/>
        <v>3.5640000000000001</v>
      </c>
      <c r="AK114" s="98">
        <v>0</v>
      </c>
      <c r="AL114" s="103">
        <v>0</v>
      </c>
      <c r="AM114" s="104">
        <f t="shared" si="43"/>
        <v>3.5640000000000001</v>
      </c>
      <c r="AN114" s="98">
        <v>0</v>
      </c>
      <c r="AO114" s="103">
        <v>0</v>
      </c>
      <c r="AP114" s="116">
        <f t="shared" si="44"/>
        <v>3.5640000000000001</v>
      </c>
      <c r="AQ114" s="98">
        <v>0</v>
      </c>
      <c r="AR114" s="103">
        <v>0</v>
      </c>
      <c r="AS114" s="104">
        <f t="shared" si="45"/>
        <v>3.5640000000000001</v>
      </c>
      <c r="AT114" s="98">
        <v>0</v>
      </c>
      <c r="AU114" s="103">
        <v>0</v>
      </c>
      <c r="AV114" s="116">
        <f t="shared" si="46"/>
        <v>3.5640000000000001</v>
      </c>
      <c r="AW114" s="98">
        <v>0</v>
      </c>
      <c r="AX114" s="103">
        <v>0</v>
      </c>
      <c r="AY114" s="104">
        <f t="shared" si="47"/>
        <v>3.5640000000000001</v>
      </c>
      <c r="AZ114" s="98">
        <v>0</v>
      </c>
      <c r="BA114" s="103">
        <v>0</v>
      </c>
      <c r="BB114" s="116">
        <f t="shared" si="48"/>
        <v>3.5640000000000001</v>
      </c>
      <c r="BC114" s="98">
        <v>0</v>
      </c>
      <c r="BD114" s="103">
        <v>0</v>
      </c>
      <c r="BE114" s="104">
        <f t="shared" si="49"/>
        <v>3.5640000000000001</v>
      </c>
      <c r="BF114" s="98">
        <v>0</v>
      </c>
      <c r="BG114" s="103">
        <v>0</v>
      </c>
      <c r="BH114" s="116">
        <f t="shared" si="50"/>
        <v>3.5640000000000001</v>
      </c>
      <c r="BI114" s="98">
        <v>0</v>
      </c>
      <c r="BJ114" s="103">
        <v>0</v>
      </c>
      <c r="BK114" s="104">
        <f t="shared" si="51"/>
        <v>3.5640000000000001</v>
      </c>
    </row>
    <row r="115" spans="1:63" x14ac:dyDescent="0.2">
      <c r="A115" s="94">
        <v>39873</v>
      </c>
      <c r="B115" s="95">
        <f>+Listen!C111</f>
        <v>3.4420000000000002</v>
      </c>
      <c r="C115" s="114"/>
      <c r="D115" s="98">
        <f t="shared" si="31"/>
        <v>0.33</v>
      </c>
      <c r="E115" s="99">
        <v>0</v>
      </c>
      <c r="F115" s="97">
        <f t="shared" si="32"/>
        <v>3.7720000000000002</v>
      </c>
      <c r="G115" s="98">
        <v>0</v>
      </c>
      <c r="H115" s="103">
        <v>0</v>
      </c>
      <c r="I115" s="104">
        <f t="shared" si="33"/>
        <v>3.4420000000000002</v>
      </c>
      <c r="J115" s="99">
        <v>0</v>
      </c>
      <c r="K115" s="99">
        <v>0</v>
      </c>
      <c r="L115" s="97">
        <f t="shared" si="34"/>
        <v>3.4420000000000002</v>
      </c>
      <c r="M115" s="98">
        <v>0</v>
      </c>
      <c r="N115" s="103">
        <v>0</v>
      </c>
      <c r="O115" s="104">
        <f t="shared" si="35"/>
        <v>3.4420000000000002</v>
      </c>
      <c r="P115" s="98">
        <v>0</v>
      </c>
      <c r="Q115" s="103">
        <v>0</v>
      </c>
      <c r="R115" s="116">
        <f t="shared" si="36"/>
        <v>3.4420000000000002</v>
      </c>
      <c r="S115" s="98">
        <v>0</v>
      </c>
      <c r="T115" s="103">
        <v>0</v>
      </c>
      <c r="U115" s="104">
        <f t="shared" si="37"/>
        <v>3.4420000000000002</v>
      </c>
      <c r="V115" s="98">
        <v>0</v>
      </c>
      <c r="W115" s="103">
        <v>0</v>
      </c>
      <c r="X115" s="116">
        <f t="shared" si="38"/>
        <v>3.4420000000000002</v>
      </c>
      <c r="Y115" s="98">
        <v>0</v>
      </c>
      <c r="Z115" s="103">
        <v>0</v>
      </c>
      <c r="AA115" s="104">
        <f t="shared" si="39"/>
        <v>3.4420000000000002</v>
      </c>
      <c r="AB115" s="98">
        <v>0</v>
      </c>
      <c r="AC115" s="103">
        <v>0</v>
      </c>
      <c r="AD115" s="116">
        <f t="shared" si="40"/>
        <v>3.4420000000000002</v>
      </c>
      <c r="AE115" s="98">
        <v>0</v>
      </c>
      <c r="AF115" s="103">
        <v>0</v>
      </c>
      <c r="AG115" s="104">
        <f t="shared" si="41"/>
        <v>3.4420000000000002</v>
      </c>
      <c r="AH115" s="98">
        <v>0</v>
      </c>
      <c r="AI115" s="103">
        <v>0</v>
      </c>
      <c r="AJ115" s="116">
        <f t="shared" si="42"/>
        <v>3.4420000000000002</v>
      </c>
      <c r="AK115" s="98">
        <v>0</v>
      </c>
      <c r="AL115" s="103">
        <v>0</v>
      </c>
      <c r="AM115" s="104">
        <f t="shared" si="43"/>
        <v>3.4420000000000002</v>
      </c>
      <c r="AN115" s="98">
        <v>0</v>
      </c>
      <c r="AO115" s="103">
        <v>0</v>
      </c>
      <c r="AP115" s="116">
        <f t="shared" si="44"/>
        <v>3.4420000000000002</v>
      </c>
      <c r="AQ115" s="98">
        <v>0</v>
      </c>
      <c r="AR115" s="103">
        <v>0</v>
      </c>
      <c r="AS115" s="104">
        <f t="shared" si="45"/>
        <v>3.4420000000000002</v>
      </c>
      <c r="AT115" s="98">
        <v>0</v>
      </c>
      <c r="AU115" s="103">
        <v>0</v>
      </c>
      <c r="AV115" s="116">
        <f t="shared" si="46"/>
        <v>3.4420000000000002</v>
      </c>
      <c r="AW115" s="98">
        <v>0</v>
      </c>
      <c r="AX115" s="103">
        <v>0</v>
      </c>
      <c r="AY115" s="104">
        <f t="shared" si="47"/>
        <v>3.4420000000000002</v>
      </c>
      <c r="AZ115" s="98">
        <v>0</v>
      </c>
      <c r="BA115" s="103">
        <v>0</v>
      </c>
      <c r="BB115" s="116">
        <f t="shared" si="48"/>
        <v>3.4420000000000002</v>
      </c>
      <c r="BC115" s="98">
        <v>0</v>
      </c>
      <c r="BD115" s="103">
        <v>0</v>
      </c>
      <c r="BE115" s="104">
        <f t="shared" si="49"/>
        <v>3.4420000000000002</v>
      </c>
      <c r="BF115" s="98">
        <v>0</v>
      </c>
      <c r="BG115" s="103">
        <v>0</v>
      </c>
      <c r="BH115" s="116">
        <f t="shared" si="50"/>
        <v>3.4420000000000002</v>
      </c>
      <c r="BI115" s="98">
        <v>0</v>
      </c>
      <c r="BJ115" s="103">
        <v>0</v>
      </c>
      <c r="BK115" s="104">
        <f t="shared" si="51"/>
        <v>3.4420000000000002</v>
      </c>
    </row>
    <row r="116" spans="1:63" x14ac:dyDescent="0.2">
      <c r="A116" s="94">
        <v>39904</v>
      </c>
      <c r="B116" s="95">
        <f>+Listen!C112</f>
        <v>3.32</v>
      </c>
      <c r="C116" s="114"/>
      <c r="D116" s="98">
        <f t="shared" si="31"/>
        <v>0.15</v>
      </c>
      <c r="E116" s="99">
        <v>0</v>
      </c>
      <c r="F116" s="97">
        <f t="shared" si="32"/>
        <v>3.4699999999999998</v>
      </c>
      <c r="G116" s="98">
        <v>0</v>
      </c>
      <c r="H116" s="103">
        <v>0</v>
      </c>
      <c r="I116" s="104">
        <f t="shared" si="33"/>
        <v>3.32</v>
      </c>
      <c r="J116" s="99">
        <v>0</v>
      </c>
      <c r="K116" s="99">
        <v>0</v>
      </c>
      <c r="L116" s="97">
        <f t="shared" si="34"/>
        <v>3.32</v>
      </c>
      <c r="M116" s="98">
        <v>0</v>
      </c>
      <c r="N116" s="103">
        <v>0</v>
      </c>
      <c r="O116" s="104">
        <f t="shared" si="35"/>
        <v>3.32</v>
      </c>
      <c r="P116" s="98">
        <v>0</v>
      </c>
      <c r="Q116" s="103">
        <v>0</v>
      </c>
      <c r="R116" s="116">
        <f t="shared" si="36"/>
        <v>3.32</v>
      </c>
      <c r="S116" s="98">
        <v>0</v>
      </c>
      <c r="T116" s="103">
        <v>0</v>
      </c>
      <c r="U116" s="104">
        <f t="shared" si="37"/>
        <v>3.32</v>
      </c>
      <c r="V116" s="98">
        <v>0</v>
      </c>
      <c r="W116" s="103">
        <v>0</v>
      </c>
      <c r="X116" s="116">
        <f t="shared" si="38"/>
        <v>3.32</v>
      </c>
      <c r="Y116" s="98">
        <v>0</v>
      </c>
      <c r="Z116" s="103">
        <v>0</v>
      </c>
      <c r="AA116" s="104">
        <f t="shared" si="39"/>
        <v>3.32</v>
      </c>
      <c r="AB116" s="98">
        <v>0</v>
      </c>
      <c r="AC116" s="103">
        <v>0</v>
      </c>
      <c r="AD116" s="116">
        <f t="shared" si="40"/>
        <v>3.32</v>
      </c>
      <c r="AE116" s="98">
        <v>0</v>
      </c>
      <c r="AF116" s="103">
        <v>0</v>
      </c>
      <c r="AG116" s="104">
        <f t="shared" si="41"/>
        <v>3.32</v>
      </c>
      <c r="AH116" s="98">
        <v>0</v>
      </c>
      <c r="AI116" s="103">
        <v>0</v>
      </c>
      <c r="AJ116" s="116">
        <f t="shared" si="42"/>
        <v>3.32</v>
      </c>
      <c r="AK116" s="98">
        <v>0</v>
      </c>
      <c r="AL116" s="103">
        <v>0</v>
      </c>
      <c r="AM116" s="104">
        <f t="shared" si="43"/>
        <v>3.32</v>
      </c>
      <c r="AN116" s="98">
        <v>0</v>
      </c>
      <c r="AO116" s="103">
        <v>0</v>
      </c>
      <c r="AP116" s="116">
        <f t="shared" si="44"/>
        <v>3.32</v>
      </c>
      <c r="AQ116" s="98">
        <v>0</v>
      </c>
      <c r="AR116" s="103">
        <v>0</v>
      </c>
      <c r="AS116" s="104">
        <f t="shared" si="45"/>
        <v>3.32</v>
      </c>
      <c r="AT116" s="98">
        <v>0</v>
      </c>
      <c r="AU116" s="103">
        <v>0</v>
      </c>
      <c r="AV116" s="116">
        <f t="shared" si="46"/>
        <v>3.32</v>
      </c>
      <c r="AW116" s="98">
        <v>0</v>
      </c>
      <c r="AX116" s="103">
        <v>0</v>
      </c>
      <c r="AY116" s="104">
        <f t="shared" si="47"/>
        <v>3.32</v>
      </c>
      <c r="AZ116" s="98">
        <v>0</v>
      </c>
      <c r="BA116" s="103">
        <v>0</v>
      </c>
      <c r="BB116" s="116">
        <f t="shared" si="48"/>
        <v>3.32</v>
      </c>
      <c r="BC116" s="98">
        <v>0</v>
      </c>
      <c r="BD116" s="103">
        <v>0</v>
      </c>
      <c r="BE116" s="104">
        <f t="shared" si="49"/>
        <v>3.32</v>
      </c>
      <c r="BF116" s="98">
        <v>0</v>
      </c>
      <c r="BG116" s="103">
        <v>0</v>
      </c>
      <c r="BH116" s="116">
        <f t="shared" si="50"/>
        <v>3.32</v>
      </c>
      <c r="BI116" s="98">
        <v>0</v>
      </c>
      <c r="BJ116" s="103">
        <v>0</v>
      </c>
      <c r="BK116" s="104">
        <f t="shared" si="51"/>
        <v>3.32</v>
      </c>
    </row>
    <row r="117" spans="1:63" x14ac:dyDescent="0.2">
      <c r="A117" s="94">
        <v>39934</v>
      </c>
      <c r="B117" s="95">
        <f>+Listen!C113</f>
        <v>3.3109999999999999</v>
      </c>
      <c r="C117" s="114"/>
      <c r="D117" s="98">
        <f t="shared" si="31"/>
        <v>0.15</v>
      </c>
      <c r="E117" s="99">
        <v>0</v>
      </c>
      <c r="F117" s="97">
        <f t="shared" si="32"/>
        <v>3.4609999999999999</v>
      </c>
      <c r="G117" s="98">
        <v>0</v>
      </c>
      <c r="H117" s="103">
        <v>0</v>
      </c>
      <c r="I117" s="104">
        <f t="shared" si="33"/>
        <v>3.3109999999999999</v>
      </c>
      <c r="J117" s="99">
        <v>0</v>
      </c>
      <c r="K117" s="99">
        <v>0</v>
      </c>
      <c r="L117" s="97">
        <f t="shared" si="34"/>
        <v>3.3109999999999999</v>
      </c>
      <c r="M117" s="98">
        <v>0</v>
      </c>
      <c r="N117" s="103">
        <v>0</v>
      </c>
      <c r="O117" s="104">
        <f t="shared" si="35"/>
        <v>3.3109999999999999</v>
      </c>
      <c r="P117" s="98">
        <v>0</v>
      </c>
      <c r="Q117" s="103">
        <v>0</v>
      </c>
      <c r="R117" s="116">
        <f t="shared" si="36"/>
        <v>3.3109999999999999</v>
      </c>
      <c r="S117" s="98">
        <v>0</v>
      </c>
      <c r="T117" s="103">
        <v>0</v>
      </c>
      <c r="U117" s="104">
        <f t="shared" si="37"/>
        <v>3.3109999999999999</v>
      </c>
      <c r="V117" s="98">
        <v>0</v>
      </c>
      <c r="W117" s="103">
        <v>0</v>
      </c>
      <c r="X117" s="116">
        <f t="shared" si="38"/>
        <v>3.3109999999999999</v>
      </c>
      <c r="Y117" s="98">
        <v>0</v>
      </c>
      <c r="Z117" s="103">
        <v>0</v>
      </c>
      <c r="AA117" s="104">
        <f t="shared" si="39"/>
        <v>3.3109999999999999</v>
      </c>
      <c r="AB117" s="98">
        <v>0</v>
      </c>
      <c r="AC117" s="103">
        <v>0</v>
      </c>
      <c r="AD117" s="116">
        <f t="shared" si="40"/>
        <v>3.3109999999999999</v>
      </c>
      <c r="AE117" s="98">
        <v>0</v>
      </c>
      <c r="AF117" s="103">
        <v>0</v>
      </c>
      <c r="AG117" s="104">
        <f t="shared" si="41"/>
        <v>3.3109999999999999</v>
      </c>
      <c r="AH117" s="98">
        <v>0</v>
      </c>
      <c r="AI117" s="103">
        <v>0</v>
      </c>
      <c r="AJ117" s="116">
        <f t="shared" si="42"/>
        <v>3.3109999999999999</v>
      </c>
      <c r="AK117" s="98">
        <v>0</v>
      </c>
      <c r="AL117" s="103">
        <v>0</v>
      </c>
      <c r="AM117" s="104">
        <f t="shared" si="43"/>
        <v>3.3109999999999999</v>
      </c>
      <c r="AN117" s="98">
        <v>0</v>
      </c>
      <c r="AO117" s="103">
        <v>0</v>
      </c>
      <c r="AP117" s="116">
        <f t="shared" si="44"/>
        <v>3.3109999999999999</v>
      </c>
      <c r="AQ117" s="98">
        <v>0</v>
      </c>
      <c r="AR117" s="103">
        <v>0</v>
      </c>
      <c r="AS117" s="104">
        <f t="shared" si="45"/>
        <v>3.3109999999999999</v>
      </c>
      <c r="AT117" s="98">
        <v>0</v>
      </c>
      <c r="AU117" s="103">
        <v>0</v>
      </c>
      <c r="AV117" s="116">
        <f t="shared" si="46"/>
        <v>3.3109999999999999</v>
      </c>
      <c r="AW117" s="98">
        <v>0</v>
      </c>
      <c r="AX117" s="103">
        <v>0</v>
      </c>
      <c r="AY117" s="104">
        <f t="shared" si="47"/>
        <v>3.3109999999999999</v>
      </c>
      <c r="AZ117" s="98">
        <v>0</v>
      </c>
      <c r="BA117" s="103">
        <v>0</v>
      </c>
      <c r="BB117" s="116">
        <f t="shared" si="48"/>
        <v>3.3109999999999999</v>
      </c>
      <c r="BC117" s="98">
        <v>0</v>
      </c>
      <c r="BD117" s="103">
        <v>0</v>
      </c>
      <c r="BE117" s="104">
        <f t="shared" si="49"/>
        <v>3.3109999999999999</v>
      </c>
      <c r="BF117" s="98">
        <v>0</v>
      </c>
      <c r="BG117" s="103">
        <v>0</v>
      </c>
      <c r="BH117" s="116">
        <f t="shared" si="50"/>
        <v>3.3109999999999999</v>
      </c>
      <c r="BI117" s="98">
        <v>0</v>
      </c>
      <c r="BJ117" s="103">
        <v>0</v>
      </c>
      <c r="BK117" s="104">
        <f t="shared" si="51"/>
        <v>3.3109999999999999</v>
      </c>
    </row>
    <row r="118" spans="1:63" x14ac:dyDescent="0.2">
      <c r="A118" s="94">
        <v>39965</v>
      </c>
      <c r="B118" s="95">
        <f>+Listen!C114</f>
        <v>3.3490000000000002</v>
      </c>
      <c r="C118" s="114"/>
      <c r="D118" s="98">
        <f t="shared" si="31"/>
        <v>0.15</v>
      </c>
      <c r="E118" s="99">
        <v>0</v>
      </c>
      <c r="F118" s="97">
        <f t="shared" si="32"/>
        <v>3.4990000000000001</v>
      </c>
      <c r="G118" s="98">
        <v>0</v>
      </c>
      <c r="H118" s="103">
        <v>0</v>
      </c>
      <c r="I118" s="104">
        <f t="shared" si="33"/>
        <v>3.3490000000000002</v>
      </c>
      <c r="J118" s="99">
        <v>0</v>
      </c>
      <c r="K118" s="99">
        <v>0</v>
      </c>
      <c r="L118" s="97">
        <f t="shared" si="34"/>
        <v>3.3490000000000002</v>
      </c>
      <c r="M118" s="98">
        <v>0</v>
      </c>
      <c r="N118" s="103">
        <v>0</v>
      </c>
      <c r="O118" s="104">
        <f t="shared" si="35"/>
        <v>3.3490000000000002</v>
      </c>
      <c r="P118" s="98">
        <v>0</v>
      </c>
      <c r="Q118" s="103">
        <v>0</v>
      </c>
      <c r="R118" s="116">
        <f t="shared" si="36"/>
        <v>3.3490000000000002</v>
      </c>
      <c r="S118" s="98">
        <v>0</v>
      </c>
      <c r="T118" s="103">
        <v>0</v>
      </c>
      <c r="U118" s="104">
        <f t="shared" si="37"/>
        <v>3.3490000000000002</v>
      </c>
      <c r="V118" s="98">
        <v>0</v>
      </c>
      <c r="W118" s="103">
        <v>0</v>
      </c>
      <c r="X118" s="116">
        <f t="shared" si="38"/>
        <v>3.3490000000000002</v>
      </c>
      <c r="Y118" s="98">
        <v>0</v>
      </c>
      <c r="Z118" s="103">
        <v>0</v>
      </c>
      <c r="AA118" s="104">
        <f t="shared" si="39"/>
        <v>3.3490000000000002</v>
      </c>
      <c r="AB118" s="98">
        <v>0</v>
      </c>
      <c r="AC118" s="103">
        <v>0</v>
      </c>
      <c r="AD118" s="116">
        <f t="shared" si="40"/>
        <v>3.3490000000000002</v>
      </c>
      <c r="AE118" s="98">
        <v>0</v>
      </c>
      <c r="AF118" s="103">
        <v>0</v>
      </c>
      <c r="AG118" s="104">
        <f t="shared" si="41"/>
        <v>3.3490000000000002</v>
      </c>
      <c r="AH118" s="98">
        <v>0</v>
      </c>
      <c r="AI118" s="103">
        <v>0</v>
      </c>
      <c r="AJ118" s="116">
        <f t="shared" si="42"/>
        <v>3.3490000000000002</v>
      </c>
      <c r="AK118" s="98">
        <v>0</v>
      </c>
      <c r="AL118" s="103">
        <v>0</v>
      </c>
      <c r="AM118" s="104">
        <f t="shared" si="43"/>
        <v>3.3490000000000002</v>
      </c>
      <c r="AN118" s="98">
        <v>0</v>
      </c>
      <c r="AO118" s="103">
        <v>0</v>
      </c>
      <c r="AP118" s="116">
        <f t="shared" si="44"/>
        <v>3.3490000000000002</v>
      </c>
      <c r="AQ118" s="98">
        <v>0</v>
      </c>
      <c r="AR118" s="103">
        <v>0</v>
      </c>
      <c r="AS118" s="104">
        <f t="shared" si="45"/>
        <v>3.3490000000000002</v>
      </c>
      <c r="AT118" s="98">
        <v>0</v>
      </c>
      <c r="AU118" s="103">
        <v>0</v>
      </c>
      <c r="AV118" s="116">
        <f t="shared" si="46"/>
        <v>3.3490000000000002</v>
      </c>
      <c r="AW118" s="98">
        <v>0</v>
      </c>
      <c r="AX118" s="103">
        <v>0</v>
      </c>
      <c r="AY118" s="104">
        <f t="shared" si="47"/>
        <v>3.3490000000000002</v>
      </c>
      <c r="AZ118" s="98">
        <v>0</v>
      </c>
      <c r="BA118" s="103">
        <v>0</v>
      </c>
      <c r="BB118" s="116">
        <f t="shared" si="48"/>
        <v>3.3490000000000002</v>
      </c>
      <c r="BC118" s="98">
        <v>0</v>
      </c>
      <c r="BD118" s="103">
        <v>0</v>
      </c>
      <c r="BE118" s="104">
        <f t="shared" si="49"/>
        <v>3.3490000000000002</v>
      </c>
      <c r="BF118" s="98">
        <v>0</v>
      </c>
      <c r="BG118" s="103">
        <v>0</v>
      </c>
      <c r="BH118" s="116">
        <f t="shared" si="50"/>
        <v>3.3490000000000002</v>
      </c>
      <c r="BI118" s="98">
        <v>0</v>
      </c>
      <c r="BJ118" s="103">
        <v>0</v>
      </c>
      <c r="BK118" s="104">
        <f t="shared" si="51"/>
        <v>3.3490000000000002</v>
      </c>
    </row>
    <row r="119" spans="1:63" x14ac:dyDescent="0.2">
      <c r="A119" s="94">
        <v>39995</v>
      </c>
      <c r="B119" s="95">
        <f>+Listen!C115</f>
        <v>3.3610000000000002</v>
      </c>
      <c r="C119" s="114"/>
      <c r="D119" s="98">
        <f t="shared" si="31"/>
        <v>0.15</v>
      </c>
      <c r="E119" s="99">
        <v>0</v>
      </c>
      <c r="F119" s="97">
        <f t="shared" si="32"/>
        <v>3.5110000000000001</v>
      </c>
      <c r="G119" s="98">
        <v>0</v>
      </c>
      <c r="H119" s="103">
        <v>0</v>
      </c>
      <c r="I119" s="104">
        <f t="shared" si="33"/>
        <v>3.3610000000000002</v>
      </c>
      <c r="J119" s="99">
        <v>0</v>
      </c>
      <c r="K119" s="99">
        <v>0</v>
      </c>
      <c r="L119" s="97">
        <f t="shared" si="34"/>
        <v>3.3610000000000002</v>
      </c>
      <c r="M119" s="98">
        <v>0</v>
      </c>
      <c r="N119" s="103">
        <v>0</v>
      </c>
      <c r="O119" s="104">
        <f t="shared" si="35"/>
        <v>3.3610000000000002</v>
      </c>
      <c r="P119" s="98">
        <v>0</v>
      </c>
      <c r="Q119" s="103">
        <v>0</v>
      </c>
      <c r="R119" s="116">
        <f t="shared" si="36"/>
        <v>3.3610000000000002</v>
      </c>
      <c r="S119" s="98">
        <v>0</v>
      </c>
      <c r="T119" s="103">
        <v>0</v>
      </c>
      <c r="U119" s="104">
        <f t="shared" si="37"/>
        <v>3.3610000000000002</v>
      </c>
      <c r="V119" s="98">
        <v>0</v>
      </c>
      <c r="W119" s="103">
        <v>0</v>
      </c>
      <c r="X119" s="116">
        <f t="shared" si="38"/>
        <v>3.3610000000000002</v>
      </c>
      <c r="Y119" s="98">
        <v>0</v>
      </c>
      <c r="Z119" s="103">
        <v>0</v>
      </c>
      <c r="AA119" s="104">
        <f t="shared" si="39"/>
        <v>3.3610000000000002</v>
      </c>
      <c r="AB119" s="98">
        <v>0</v>
      </c>
      <c r="AC119" s="103">
        <v>0</v>
      </c>
      <c r="AD119" s="116">
        <f t="shared" si="40"/>
        <v>3.3610000000000002</v>
      </c>
      <c r="AE119" s="98">
        <v>0</v>
      </c>
      <c r="AF119" s="103">
        <v>0</v>
      </c>
      <c r="AG119" s="104">
        <f t="shared" si="41"/>
        <v>3.3610000000000002</v>
      </c>
      <c r="AH119" s="98">
        <v>0</v>
      </c>
      <c r="AI119" s="103">
        <v>0</v>
      </c>
      <c r="AJ119" s="116">
        <f t="shared" si="42"/>
        <v>3.3610000000000002</v>
      </c>
      <c r="AK119" s="98">
        <v>0</v>
      </c>
      <c r="AL119" s="103">
        <v>0</v>
      </c>
      <c r="AM119" s="104">
        <f t="shared" si="43"/>
        <v>3.3610000000000002</v>
      </c>
      <c r="AN119" s="98">
        <v>0</v>
      </c>
      <c r="AO119" s="103">
        <v>0</v>
      </c>
      <c r="AP119" s="116">
        <f t="shared" si="44"/>
        <v>3.3610000000000002</v>
      </c>
      <c r="AQ119" s="98">
        <v>0</v>
      </c>
      <c r="AR119" s="103">
        <v>0</v>
      </c>
      <c r="AS119" s="104">
        <f t="shared" si="45"/>
        <v>3.3610000000000002</v>
      </c>
      <c r="AT119" s="98">
        <v>0</v>
      </c>
      <c r="AU119" s="103">
        <v>0</v>
      </c>
      <c r="AV119" s="116">
        <f t="shared" si="46"/>
        <v>3.3610000000000002</v>
      </c>
      <c r="AW119" s="98">
        <v>0</v>
      </c>
      <c r="AX119" s="103">
        <v>0</v>
      </c>
      <c r="AY119" s="104">
        <f t="shared" si="47"/>
        <v>3.3610000000000002</v>
      </c>
      <c r="AZ119" s="98">
        <v>0</v>
      </c>
      <c r="BA119" s="103">
        <v>0</v>
      </c>
      <c r="BB119" s="116">
        <f t="shared" si="48"/>
        <v>3.3610000000000002</v>
      </c>
      <c r="BC119" s="98">
        <v>0</v>
      </c>
      <c r="BD119" s="103">
        <v>0</v>
      </c>
      <c r="BE119" s="104">
        <f t="shared" si="49"/>
        <v>3.3610000000000002</v>
      </c>
      <c r="BF119" s="98">
        <v>0</v>
      </c>
      <c r="BG119" s="103">
        <v>0</v>
      </c>
      <c r="BH119" s="116">
        <f t="shared" si="50"/>
        <v>3.3610000000000002</v>
      </c>
      <c r="BI119" s="98">
        <v>0</v>
      </c>
      <c r="BJ119" s="103">
        <v>0</v>
      </c>
      <c r="BK119" s="104">
        <f t="shared" si="51"/>
        <v>3.3610000000000002</v>
      </c>
    </row>
    <row r="120" spans="1:63" x14ac:dyDescent="0.2">
      <c r="A120" s="94">
        <v>40026</v>
      </c>
      <c r="B120" s="95">
        <f>+Listen!C116</f>
        <v>3.3820000000000001</v>
      </c>
      <c r="C120" s="114"/>
      <c r="D120" s="98">
        <f t="shared" ref="D120:D182" si="52">+D108+0</f>
        <v>0.15</v>
      </c>
      <c r="E120" s="99">
        <v>0</v>
      </c>
      <c r="F120" s="97">
        <f t="shared" si="32"/>
        <v>3.532</v>
      </c>
      <c r="G120" s="98">
        <v>0</v>
      </c>
      <c r="H120" s="103">
        <v>0</v>
      </c>
      <c r="I120" s="104">
        <f t="shared" si="33"/>
        <v>3.3820000000000001</v>
      </c>
      <c r="J120" s="99">
        <v>0</v>
      </c>
      <c r="K120" s="99">
        <v>0</v>
      </c>
      <c r="L120" s="97">
        <f t="shared" si="34"/>
        <v>3.3820000000000001</v>
      </c>
      <c r="M120" s="98">
        <v>0</v>
      </c>
      <c r="N120" s="103">
        <v>0</v>
      </c>
      <c r="O120" s="104">
        <f t="shared" si="35"/>
        <v>3.3820000000000001</v>
      </c>
      <c r="P120" s="98">
        <v>0</v>
      </c>
      <c r="Q120" s="103">
        <v>0</v>
      </c>
      <c r="R120" s="116">
        <f t="shared" si="36"/>
        <v>3.3820000000000001</v>
      </c>
      <c r="S120" s="98">
        <v>0</v>
      </c>
      <c r="T120" s="103">
        <v>0</v>
      </c>
      <c r="U120" s="104">
        <f t="shared" si="37"/>
        <v>3.3820000000000001</v>
      </c>
      <c r="V120" s="98">
        <v>0</v>
      </c>
      <c r="W120" s="103">
        <v>0</v>
      </c>
      <c r="X120" s="116">
        <f t="shared" si="38"/>
        <v>3.3820000000000001</v>
      </c>
      <c r="Y120" s="98">
        <v>0</v>
      </c>
      <c r="Z120" s="103">
        <v>0</v>
      </c>
      <c r="AA120" s="104">
        <f t="shared" si="39"/>
        <v>3.3820000000000001</v>
      </c>
      <c r="AB120" s="98">
        <v>0</v>
      </c>
      <c r="AC120" s="103">
        <v>0</v>
      </c>
      <c r="AD120" s="116">
        <f t="shared" si="40"/>
        <v>3.3820000000000001</v>
      </c>
      <c r="AE120" s="98">
        <v>0</v>
      </c>
      <c r="AF120" s="103">
        <v>0</v>
      </c>
      <c r="AG120" s="104">
        <f t="shared" si="41"/>
        <v>3.3820000000000001</v>
      </c>
      <c r="AH120" s="98">
        <v>0</v>
      </c>
      <c r="AI120" s="103">
        <v>0</v>
      </c>
      <c r="AJ120" s="116">
        <f t="shared" si="42"/>
        <v>3.3820000000000001</v>
      </c>
      <c r="AK120" s="98">
        <v>0</v>
      </c>
      <c r="AL120" s="103">
        <v>0</v>
      </c>
      <c r="AM120" s="104">
        <f t="shared" si="43"/>
        <v>3.3820000000000001</v>
      </c>
      <c r="AN120" s="98">
        <v>0</v>
      </c>
      <c r="AO120" s="103">
        <v>0</v>
      </c>
      <c r="AP120" s="116">
        <f t="shared" si="44"/>
        <v>3.3820000000000001</v>
      </c>
      <c r="AQ120" s="98">
        <v>0</v>
      </c>
      <c r="AR120" s="103">
        <v>0</v>
      </c>
      <c r="AS120" s="104">
        <f t="shared" si="45"/>
        <v>3.3820000000000001</v>
      </c>
      <c r="AT120" s="98">
        <v>0</v>
      </c>
      <c r="AU120" s="103">
        <v>0</v>
      </c>
      <c r="AV120" s="116">
        <f t="shared" si="46"/>
        <v>3.3820000000000001</v>
      </c>
      <c r="AW120" s="98">
        <v>0</v>
      </c>
      <c r="AX120" s="103">
        <v>0</v>
      </c>
      <c r="AY120" s="104">
        <f t="shared" si="47"/>
        <v>3.3820000000000001</v>
      </c>
      <c r="AZ120" s="98">
        <v>0</v>
      </c>
      <c r="BA120" s="103">
        <v>0</v>
      </c>
      <c r="BB120" s="116">
        <f t="shared" si="48"/>
        <v>3.3820000000000001</v>
      </c>
      <c r="BC120" s="98">
        <v>0</v>
      </c>
      <c r="BD120" s="103">
        <v>0</v>
      </c>
      <c r="BE120" s="104">
        <f t="shared" si="49"/>
        <v>3.3820000000000001</v>
      </c>
      <c r="BF120" s="98">
        <v>0</v>
      </c>
      <c r="BG120" s="103">
        <v>0</v>
      </c>
      <c r="BH120" s="116">
        <f t="shared" si="50"/>
        <v>3.3820000000000001</v>
      </c>
      <c r="BI120" s="98">
        <v>0</v>
      </c>
      <c r="BJ120" s="103">
        <v>0</v>
      </c>
      <c r="BK120" s="104">
        <f t="shared" si="51"/>
        <v>3.3820000000000001</v>
      </c>
    </row>
    <row r="121" spans="1:63" x14ac:dyDescent="0.2">
      <c r="A121" s="94">
        <v>40057</v>
      </c>
      <c r="B121" s="95">
        <f>+Listen!C117</f>
        <v>3.3809999999999998</v>
      </c>
      <c r="C121" s="114"/>
      <c r="D121" s="98">
        <f t="shared" si="52"/>
        <v>0.15</v>
      </c>
      <c r="E121" s="99">
        <v>0</v>
      </c>
      <c r="F121" s="97">
        <f t="shared" si="32"/>
        <v>3.5309999999999997</v>
      </c>
      <c r="G121" s="98">
        <v>0</v>
      </c>
      <c r="H121" s="103">
        <v>0</v>
      </c>
      <c r="I121" s="104">
        <f t="shared" si="33"/>
        <v>3.3809999999999998</v>
      </c>
      <c r="J121" s="99">
        <v>0</v>
      </c>
      <c r="K121" s="99">
        <v>0</v>
      </c>
      <c r="L121" s="97">
        <f t="shared" si="34"/>
        <v>3.3809999999999998</v>
      </c>
      <c r="M121" s="98">
        <v>0</v>
      </c>
      <c r="N121" s="103">
        <v>0</v>
      </c>
      <c r="O121" s="104">
        <f t="shared" si="35"/>
        <v>3.3809999999999998</v>
      </c>
      <c r="P121" s="98">
        <v>0</v>
      </c>
      <c r="Q121" s="103">
        <v>0</v>
      </c>
      <c r="R121" s="116">
        <f t="shared" si="36"/>
        <v>3.3809999999999998</v>
      </c>
      <c r="S121" s="98">
        <v>0</v>
      </c>
      <c r="T121" s="103">
        <v>0</v>
      </c>
      <c r="U121" s="104">
        <f t="shared" si="37"/>
        <v>3.3809999999999998</v>
      </c>
      <c r="V121" s="98">
        <v>0</v>
      </c>
      <c r="W121" s="103">
        <v>0</v>
      </c>
      <c r="X121" s="116">
        <f t="shared" si="38"/>
        <v>3.3809999999999998</v>
      </c>
      <c r="Y121" s="98">
        <v>0</v>
      </c>
      <c r="Z121" s="103">
        <v>0</v>
      </c>
      <c r="AA121" s="104">
        <f t="shared" si="39"/>
        <v>3.3809999999999998</v>
      </c>
      <c r="AB121" s="98">
        <v>0</v>
      </c>
      <c r="AC121" s="103">
        <v>0</v>
      </c>
      <c r="AD121" s="116">
        <f t="shared" si="40"/>
        <v>3.3809999999999998</v>
      </c>
      <c r="AE121" s="98">
        <v>0</v>
      </c>
      <c r="AF121" s="103">
        <v>0</v>
      </c>
      <c r="AG121" s="104">
        <f t="shared" si="41"/>
        <v>3.3809999999999998</v>
      </c>
      <c r="AH121" s="98">
        <v>0</v>
      </c>
      <c r="AI121" s="103">
        <v>0</v>
      </c>
      <c r="AJ121" s="116">
        <f t="shared" si="42"/>
        <v>3.3809999999999998</v>
      </c>
      <c r="AK121" s="98">
        <v>0</v>
      </c>
      <c r="AL121" s="103">
        <v>0</v>
      </c>
      <c r="AM121" s="104">
        <f t="shared" si="43"/>
        <v>3.3809999999999998</v>
      </c>
      <c r="AN121" s="98">
        <v>0</v>
      </c>
      <c r="AO121" s="103">
        <v>0</v>
      </c>
      <c r="AP121" s="116">
        <f t="shared" si="44"/>
        <v>3.3809999999999998</v>
      </c>
      <c r="AQ121" s="98">
        <v>0</v>
      </c>
      <c r="AR121" s="103">
        <v>0</v>
      </c>
      <c r="AS121" s="104">
        <f t="shared" si="45"/>
        <v>3.3809999999999998</v>
      </c>
      <c r="AT121" s="98">
        <v>0</v>
      </c>
      <c r="AU121" s="103">
        <v>0</v>
      </c>
      <c r="AV121" s="116">
        <f t="shared" si="46"/>
        <v>3.3809999999999998</v>
      </c>
      <c r="AW121" s="98">
        <v>0</v>
      </c>
      <c r="AX121" s="103">
        <v>0</v>
      </c>
      <c r="AY121" s="104">
        <f t="shared" si="47"/>
        <v>3.3809999999999998</v>
      </c>
      <c r="AZ121" s="98">
        <v>0</v>
      </c>
      <c r="BA121" s="103">
        <v>0</v>
      </c>
      <c r="BB121" s="116">
        <f t="shared" si="48"/>
        <v>3.3809999999999998</v>
      </c>
      <c r="BC121" s="98">
        <v>0</v>
      </c>
      <c r="BD121" s="103">
        <v>0</v>
      </c>
      <c r="BE121" s="104">
        <f t="shared" si="49"/>
        <v>3.3809999999999998</v>
      </c>
      <c r="BF121" s="98">
        <v>0</v>
      </c>
      <c r="BG121" s="103">
        <v>0</v>
      </c>
      <c r="BH121" s="116">
        <f t="shared" si="50"/>
        <v>3.3809999999999998</v>
      </c>
      <c r="BI121" s="98">
        <v>0</v>
      </c>
      <c r="BJ121" s="103">
        <v>0</v>
      </c>
      <c r="BK121" s="104">
        <f t="shared" si="51"/>
        <v>3.3809999999999998</v>
      </c>
    </row>
    <row r="122" spans="1:63" x14ac:dyDescent="0.2">
      <c r="A122" s="94">
        <v>40087</v>
      </c>
      <c r="B122" s="95">
        <f>+Listen!C118</f>
        <v>3.395</v>
      </c>
      <c r="C122" s="114"/>
      <c r="D122" s="98">
        <f t="shared" si="52"/>
        <v>0.15</v>
      </c>
      <c r="E122" s="99">
        <v>0</v>
      </c>
      <c r="F122" s="97">
        <f t="shared" si="32"/>
        <v>3.5449999999999999</v>
      </c>
      <c r="G122" s="98">
        <v>0</v>
      </c>
      <c r="H122" s="103">
        <v>0</v>
      </c>
      <c r="I122" s="104">
        <f t="shared" si="33"/>
        <v>3.395</v>
      </c>
      <c r="J122" s="99">
        <v>0</v>
      </c>
      <c r="K122" s="99">
        <v>0</v>
      </c>
      <c r="L122" s="97">
        <f t="shared" si="34"/>
        <v>3.395</v>
      </c>
      <c r="M122" s="98">
        <v>0</v>
      </c>
      <c r="N122" s="103">
        <v>0</v>
      </c>
      <c r="O122" s="104">
        <f t="shared" si="35"/>
        <v>3.395</v>
      </c>
      <c r="P122" s="98">
        <v>0</v>
      </c>
      <c r="Q122" s="103">
        <v>0</v>
      </c>
      <c r="R122" s="116">
        <f t="shared" si="36"/>
        <v>3.395</v>
      </c>
      <c r="S122" s="98">
        <v>0</v>
      </c>
      <c r="T122" s="103">
        <v>0</v>
      </c>
      <c r="U122" s="104">
        <f t="shared" si="37"/>
        <v>3.395</v>
      </c>
      <c r="V122" s="98">
        <v>0</v>
      </c>
      <c r="W122" s="103">
        <v>0</v>
      </c>
      <c r="X122" s="116">
        <f t="shared" si="38"/>
        <v>3.395</v>
      </c>
      <c r="Y122" s="98">
        <v>0</v>
      </c>
      <c r="Z122" s="103">
        <v>0</v>
      </c>
      <c r="AA122" s="104">
        <f t="shared" si="39"/>
        <v>3.395</v>
      </c>
      <c r="AB122" s="98">
        <v>0</v>
      </c>
      <c r="AC122" s="103">
        <v>0</v>
      </c>
      <c r="AD122" s="116">
        <f t="shared" si="40"/>
        <v>3.395</v>
      </c>
      <c r="AE122" s="98">
        <v>0</v>
      </c>
      <c r="AF122" s="103">
        <v>0</v>
      </c>
      <c r="AG122" s="104">
        <f t="shared" si="41"/>
        <v>3.395</v>
      </c>
      <c r="AH122" s="98">
        <v>0</v>
      </c>
      <c r="AI122" s="103">
        <v>0</v>
      </c>
      <c r="AJ122" s="116">
        <f t="shared" si="42"/>
        <v>3.395</v>
      </c>
      <c r="AK122" s="98">
        <v>0</v>
      </c>
      <c r="AL122" s="103">
        <v>0</v>
      </c>
      <c r="AM122" s="104">
        <f t="shared" si="43"/>
        <v>3.395</v>
      </c>
      <c r="AN122" s="98">
        <v>0</v>
      </c>
      <c r="AO122" s="103">
        <v>0</v>
      </c>
      <c r="AP122" s="116">
        <f t="shared" si="44"/>
        <v>3.395</v>
      </c>
      <c r="AQ122" s="98">
        <v>0</v>
      </c>
      <c r="AR122" s="103">
        <v>0</v>
      </c>
      <c r="AS122" s="104">
        <f t="shared" si="45"/>
        <v>3.395</v>
      </c>
      <c r="AT122" s="98">
        <v>0</v>
      </c>
      <c r="AU122" s="103">
        <v>0</v>
      </c>
      <c r="AV122" s="116">
        <f t="shared" si="46"/>
        <v>3.395</v>
      </c>
      <c r="AW122" s="98">
        <v>0</v>
      </c>
      <c r="AX122" s="103">
        <v>0</v>
      </c>
      <c r="AY122" s="104">
        <f t="shared" si="47"/>
        <v>3.395</v>
      </c>
      <c r="AZ122" s="98">
        <v>0</v>
      </c>
      <c r="BA122" s="103">
        <v>0</v>
      </c>
      <c r="BB122" s="116">
        <f t="shared" si="48"/>
        <v>3.395</v>
      </c>
      <c r="BC122" s="98">
        <v>0</v>
      </c>
      <c r="BD122" s="103">
        <v>0</v>
      </c>
      <c r="BE122" s="104">
        <f t="shared" si="49"/>
        <v>3.395</v>
      </c>
      <c r="BF122" s="98">
        <v>0</v>
      </c>
      <c r="BG122" s="103">
        <v>0</v>
      </c>
      <c r="BH122" s="116">
        <f t="shared" si="50"/>
        <v>3.395</v>
      </c>
      <c r="BI122" s="98">
        <v>0</v>
      </c>
      <c r="BJ122" s="103">
        <v>0</v>
      </c>
      <c r="BK122" s="104">
        <f t="shared" si="51"/>
        <v>3.395</v>
      </c>
    </row>
    <row r="123" spans="1:63" x14ac:dyDescent="0.2">
      <c r="A123" s="94">
        <v>40118</v>
      </c>
      <c r="B123" s="95">
        <f>+Listen!C119</f>
        <v>3.4740000000000002</v>
      </c>
      <c r="C123" s="114"/>
      <c r="D123" s="98">
        <f t="shared" si="52"/>
        <v>0.25</v>
      </c>
      <c r="E123" s="99">
        <v>0</v>
      </c>
      <c r="F123" s="97">
        <f t="shared" si="32"/>
        <v>3.7240000000000002</v>
      </c>
      <c r="G123" s="98">
        <v>0</v>
      </c>
      <c r="H123" s="103">
        <v>0</v>
      </c>
      <c r="I123" s="104">
        <f t="shared" si="33"/>
        <v>3.4740000000000002</v>
      </c>
      <c r="J123" s="99">
        <v>0</v>
      </c>
      <c r="K123" s="99">
        <v>0</v>
      </c>
      <c r="L123" s="97">
        <f t="shared" si="34"/>
        <v>3.4740000000000002</v>
      </c>
      <c r="M123" s="98">
        <v>0</v>
      </c>
      <c r="N123" s="103">
        <v>0</v>
      </c>
      <c r="O123" s="104">
        <f t="shared" si="35"/>
        <v>3.4740000000000002</v>
      </c>
      <c r="P123" s="98">
        <v>0</v>
      </c>
      <c r="Q123" s="103">
        <v>0</v>
      </c>
      <c r="R123" s="116">
        <f t="shared" si="36"/>
        <v>3.4740000000000002</v>
      </c>
      <c r="S123" s="98">
        <v>0</v>
      </c>
      <c r="T123" s="103">
        <v>0</v>
      </c>
      <c r="U123" s="104">
        <f t="shared" si="37"/>
        <v>3.4740000000000002</v>
      </c>
      <c r="V123" s="98">
        <v>0</v>
      </c>
      <c r="W123" s="103">
        <v>0</v>
      </c>
      <c r="X123" s="116">
        <f t="shared" si="38"/>
        <v>3.4740000000000002</v>
      </c>
      <c r="Y123" s="98">
        <v>0</v>
      </c>
      <c r="Z123" s="103">
        <v>0</v>
      </c>
      <c r="AA123" s="104">
        <f t="shared" si="39"/>
        <v>3.4740000000000002</v>
      </c>
      <c r="AB123" s="98">
        <v>0</v>
      </c>
      <c r="AC123" s="103">
        <v>0</v>
      </c>
      <c r="AD123" s="116">
        <f t="shared" si="40"/>
        <v>3.4740000000000002</v>
      </c>
      <c r="AE123" s="98">
        <v>0</v>
      </c>
      <c r="AF123" s="103">
        <v>0</v>
      </c>
      <c r="AG123" s="104">
        <f t="shared" si="41"/>
        <v>3.4740000000000002</v>
      </c>
      <c r="AH123" s="98">
        <v>0</v>
      </c>
      <c r="AI123" s="103">
        <v>0</v>
      </c>
      <c r="AJ123" s="116">
        <f t="shared" si="42"/>
        <v>3.4740000000000002</v>
      </c>
      <c r="AK123" s="98">
        <v>0</v>
      </c>
      <c r="AL123" s="103">
        <v>0</v>
      </c>
      <c r="AM123" s="104">
        <f t="shared" si="43"/>
        <v>3.4740000000000002</v>
      </c>
      <c r="AN123" s="98">
        <v>0</v>
      </c>
      <c r="AO123" s="103">
        <v>0</v>
      </c>
      <c r="AP123" s="116">
        <f t="shared" si="44"/>
        <v>3.4740000000000002</v>
      </c>
      <c r="AQ123" s="98">
        <v>0</v>
      </c>
      <c r="AR123" s="103">
        <v>0</v>
      </c>
      <c r="AS123" s="104">
        <f t="shared" si="45"/>
        <v>3.4740000000000002</v>
      </c>
      <c r="AT123" s="98">
        <v>0</v>
      </c>
      <c r="AU123" s="103">
        <v>0</v>
      </c>
      <c r="AV123" s="116">
        <f t="shared" si="46"/>
        <v>3.4740000000000002</v>
      </c>
      <c r="AW123" s="98">
        <v>0</v>
      </c>
      <c r="AX123" s="103">
        <v>0</v>
      </c>
      <c r="AY123" s="104">
        <f t="shared" si="47"/>
        <v>3.4740000000000002</v>
      </c>
      <c r="AZ123" s="98">
        <v>0</v>
      </c>
      <c r="BA123" s="103">
        <v>0</v>
      </c>
      <c r="BB123" s="116">
        <f t="shared" si="48"/>
        <v>3.4740000000000002</v>
      </c>
      <c r="BC123" s="98">
        <v>0</v>
      </c>
      <c r="BD123" s="103">
        <v>0</v>
      </c>
      <c r="BE123" s="104">
        <f t="shared" si="49"/>
        <v>3.4740000000000002</v>
      </c>
      <c r="BF123" s="98">
        <v>0</v>
      </c>
      <c r="BG123" s="103">
        <v>0</v>
      </c>
      <c r="BH123" s="116">
        <f t="shared" si="50"/>
        <v>3.4740000000000002</v>
      </c>
      <c r="BI123" s="98">
        <v>0</v>
      </c>
      <c r="BJ123" s="103">
        <v>0</v>
      </c>
      <c r="BK123" s="104">
        <f t="shared" si="51"/>
        <v>3.4740000000000002</v>
      </c>
    </row>
    <row r="124" spans="1:63" x14ac:dyDescent="0.2">
      <c r="A124" s="94">
        <v>40148</v>
      </c>
      <c r="B124" s="95">
        <f>+Listen!C120</f>
        <v>3.5609999999999999</v>
      </c>
      <c r="C124" s="114"/>
      <c r="D124" s="98">
        <f t="shared" si="52"/>
        <v>0.25</v>
      </c>
      <c r="E124" s="99">
        <v>0</v>
      </c>
      <c r="F124" s="97">
        <f t="shared" si="32"/>
        <v>3.8109999999999999</v>
      </c>
      <c r="G124" s="98">
        <v>0</v>
      </c>
      <c r="H124" s="103">
        <v>0</v>
      </c>
      <c r="I124" s="104">
        <f t="shared" si="33"/>
        <v>3.5609999999999999</v>
      </c>
      <c r="J124" s="99">
        <v>0</v>
      </c>
      <c r="K124" s="99">
        <v>0</v>
      </c>
      <c r="L124" s="97">
        <f t="shared" si="34"/>
        <v>3.5609999999999999</v>
      </c>
      <c r="M124" s="98">
        <v>0</v>
      </c>
      <c r="N124" s="103">
        <v>0</v>
      </c>
      <c r="O124" s="104">
        <f t="shared" si="35"/>
        <v>3.5609999999999999</v>
      </c>
      <c r="P124" s="98">
        <v>0</v>
      </c>
      <c r="Q124" s="103">
        <v>0</v>
      </c>
      <c r="R124" s="116">
        <f t="shared" si="36"/>
        <v>3.5609999999999999</v>
      </c>
      <c r="S124" s="98">
        <v>0</v>
      </c>
      <c r="T124" s="103">
        <v>0</v>
      </c>
      <c r="U124" s="104">
        <f t="shared" si="37"/>
        <v>3.5609999999999999</v>
      </c>
      <c r="V124" s="98">
        <v>0</v>
      </c>
      <c r="W124" s="103">
        <v>0</v>
      </c>
      <c r="X124" s="116">
        <f t="shared" si="38"/>
        <v>3.5609999999999999</v>
      </c>
      <c r="Y124" s="98">
        <v>0</v>
      </c>
      <c r="Z124" s="103">
        <v>0</v>
      </c>
      <c r="AA124" s="104">
        <f t="shared" si="39"/>
        <v>3.5609999999999999</v>
      </c>
      <c r="AB124" s="98">
        <v>0</v>
      </c>
      <c r="AC124" s="103">
        <v>0</v>
      </c>
      <c r="AD124" s="116">
        <f t="shared" si="40"/>
        <v>3.5609999999999999</v>
      </c>
      <c r="AE124" s="98">
        <v>0</v>
      </c>
      <c r="AF124" s="103">
        <v>0</v>
      </c>
      <c r="AG124" s="104">
        <f t="shared" si="41"/>
        <v>3.5609999999999999</v>
      </c>
      <c r="AH124" s="98">
        <v>0</v>
      </c>
      <c r="AI124" s="103">
        <v>0</v>
      </c>
      <c r="AJ124" s="116">
        <f t="shared" si="42"/>
        <v>3.5609999999999999</v>
      </c>
      <c r="AK124" s="98">
        <v>0</v>
      </c>
      <c r="AL124" s="103">
        <v>0</v>
      </c>
      <c r="AM124" s="104">
        <f t="shared" si="43"/>
        <v>3.5609999999999999</v>
      </c>
      <c r="AN124" s="98">
        <v>0</v>
      </c>
      <c r="AO124" s="103">
        <v>0</v>
      </c>
      <c r="AP124" s="116">
        <f t="shared" si="44"/>
        <v>3.5609999999999999</v>
      </c>
      <c r="AQ124" s="98">
        <v>0</v>
      </c>
      <c r="AR124" s="103">
        <v>0</v>
      </c>
      <c r="AS124" s="104">
        <f t="shared" si="45"/>
        <v>3.5609999999999999</v>
      </c>
      <c r="AT124" s="98">
        <v>0</v>
      </c>
      <c r="AU124" s="103">
        <v>0</v>
      </c>
      <c r="AV124" s="116">
        <f t="shared" si="46"/>
        <v>3.5609999999999999</v>
      </c>
      <c r="AW124" s="98">
        <v>0</v>
      </c>
      <c r="AX124" s="103">
        <v>0</v>
      </c>
      <c r="AY124" s="104">
        <f t="shared" si="47"/>
        <v>3.5609999999999999</v>
      </c>
      <c r="AZ124" s="98">
        <v>0</v>
      </c>
      <c r="BA124" s="103">
        <v>0</v>
      </c>
      <c r="BB124" s="116">
        <f t="shared" si="48"/>
        <v>3.5609999999999999</v>
      </c>
      <c r="BC124" s="98">
        <v>0</v>
      </c>
      <c r="BD124" s="103">
        <v>0</v>
      </c>
      <c r="BE124" s="104">
        <f t="shared" si="49"/>
        <v>3.5609999999999999</v>
      </c>
      <c r="BF124" s="98">
        <v>0</v>
      </c>
      <c r="BG124" s="103">
        <v>0</v>
      </c>
      <c r="BH124" s="116">
        <f t="shared" si="50"/>
        <v>3.5609999999999999</v>
      </c>
      <c r="BI124" s="98">
        <v>0</v>
      </c>
      <c r="BJ124" s="103">
        <v>0</v>
      </c>
      <c r="BK124" s="104">
        <f t="shared" si="51"/>
        <v>3.5609999999999999</v>
      </c>
    </row>
    <row r="125" spans="1:63" x14ac:dyDescent="0.2">
      <c r="A125" s="94">
        <v>40179</v>
      </c>
      <c r="B125" s="95">
        <f>+Listen!C121</f>
        <v>3.7269999999999999</v>
      </c>
      <c r="C125" s="114"/>
      <c r="D125" s="98">
        <f t="shared" si="52"/>
        <v>0.27500000000000002</v>
      </c>
      <c r="E125" s="99">
        <v>0</v>
      </c>
      <c r="F125" s="97">
        <f t="shared" si="32"/>
        <v>4.0019999999999998</v>
      </c>
      <c r="G125" s="98">
        <v>0</v>
      </c>
      <c r="H125" s="103">
        <v>0</v>
      </c>
      <c r="I125" s="104">
        <f t="shared" si="33"/>
        <v>3.7269999999999999</v>
      </c>
      <c r="J125" s="99">
        <v>0</v>
      </c>
      <c r="K125" s="99">
        <v>0</v>
      </c>
      <c r="L125" s="97">
        <f t="shared" si="34"/>
        <v>3.7269999999999999</v>
      </c>
      <c r="M125" s="98">
        <v>0</v>
      </c>
      <c r="N125" s="103">
        <v>0</v>
      </c>
      <c r="O125" s="104">
        <f t="shared" si="35"/>
        <v>3.7269999999999999</v>
      </c>
      <c r="P125" s="98">
        <v>0</v>
      </c>
      <c r="Q125" s="103">
        <v>0</v>
      </c>
      <c r="R125" s="116">
        <f t="shared" si="36"/>
        <v>3.7269999999999999</v>
      </c>
      <c r="S125" s="98">
        <v>0</v>
      </c>
      <c r="T125" s="103">
        <v>0</v>
      </c>
      <c r="U125" s="104">
        <f t="shared" si="37"/>
        <v>3.7269999999999999</v>
      </c>
      <c r="V125" s="98">
        <v>0</v>
      </c>
      <c r="W125" s="103">
        <v>0</v>
      </c>
      <c r="X125" s="116">
        <f t="shared" si="38"/>
        <v>3.7269999999999999</v>
      </c>
      <c r="Y125" s="98">
        <v>0</v>
      </c>
      <c r="Z125" s="103">
        <v>0</v>
      </c>
      <c r="AA125" s="104">
        <f t="shared" si="39"/>
        <v>3.7269999999999999</v>
      </c>
      <c r="AB125" s="98">
        <v>0</v>
      </c>
      <c r="AC125" s="103">
        <v>0</v>
      </c>
      <c r="AD125" s="116">
        <f t="shared" si="40"/>
        <v>3.7269999999999999</v>
      </c>
      <c r="AE125" s="98">
        <v>0</v>
      </c>
      <c r="AF125" s="103">
        <v>0</v>
      </c>
      <c r="AG125" s="104">
        <f t="shared" si="41"/>
        <v>3.7269999999999999</v>
      </c>
      <c r="AH125" s="98">
        <v>0</v>
      </c>
      <c r="AI125" s="103">
        <v>0</v>
      </c>
      <c r="AJ125" s="116">
        <f t="shared" si="42"/>
        <v>3.7269999999999999</v>
      </c>
      <c r="AK125" s="98">
        <v>0</v>
      </c>
      <c r="AL125" s="103">
        <v>0</v>
      </c>
      <c r="AM125" s="104">
        <f t="shared" si="43"/>
        <v>3.7269999999999999</v>
      </c>
      <c r="AN125" s="98">
        <v>0</v>
      </c>
      <c r="AO125" s="103">
        <v>0</v>
      </c>
      <c r="AP125" s="116">
        <f t="shared" si="44"/>
        <v>3.7269999999999999</v>
      </c>
      <c r="AQ125" s="98">
        <v>0</v>
      </c>
      <c r="AR125" s="103">
        <v>0</v>
      </c>
      <c r="AS125" s="104">
        <f t="shared" si="45"/>
        <v>3.7269999999999999</v>
      </c>
      <c r="AT125" s="98">
        <v>0</v>
      </c>
      <c r="AU125" s="103">
        <v>0</v>
      </c>
      <c r="AV125" s="116">
        <f t="shared" si="46"/>
        <v>3.7269999999999999</v>
      </c>
      <c r="AW125" s="98">
        <v>0</v>
      </c>
      <c r="AX125" s="103">
        <v>0</v>
      </c>
      <c r="AY125" s="104">
        <f t="shared" si="47"/>
        <v>3.7269999999999999</v>
      </c>
      <c r="AZ125" s="98">
        <v>0</v>
      </c>
      <c r="BA125" s="103">
        <v>0</v>
      </c>
      <c r="BB125" s="116">
        <f t="shared" si="48"/>
        <v>3.7269999999999999</v>
      </c>
      <c r="BC125" s="98">
        <v>0</v>
      </c>
      <c r="BD125" s="103">
        <v>0</v>
      </c>
      <c r="BE125" s="104">
        <f t="shared" si="49"/>
        <v>3.7269999999999999</v>
      </c>
      <c r="BF125" s="98">
        <v>0</v>
      </c>
      <c r="BG125" s="103">
        <v>0</v>
      </c>
      <c r="BH125" s="116">
        <f t="shared" si="50"/>
        <v>3.7269999999999999</v>
      </c>
      <c r="BI125" s="98">
        <v>0</v>
      </c>
      <c r="BJ125" s="103">
        <v>0</v>
      </c>
      <c r="BK125" s="104">
        <f t="shared" si="51"/>
        <v>3.7269999999999999</v>
      </c>
    </row>
    <row r="126" spans="1:63" x14ac:dyDescent="0.2">
      <c r="A126" s="94">
        <v>40210</v>
      </c>
      <c r="B126" s="95">
        <f>+Listen!C122</f>
        <v>3.625</v>
      </c>
      <c r="C126" s="114"/>
      <c r="D126" s="98">
        <f t="shared" si="52"/>
        <v>0.33500000000000002</v>
      </c>
      <c r="E126" s="99">
        <v>0</v>
      </c>
      <c r="F126" s="97">
        <f t="shared" si="32"/>
        <v>3.96</v>
      </c>
      <c r="G126" s="98">
        <v>0</v>
      </c>
      <c r="H126" s="103">
        <v>0</v>
      </c>
      <c r="I126" s="104">
        <f t="shared" si="33"/>
        <v>3.625</v>
      </c>
      <c r="J126" s="99">
        <v>0</v>
      </c>
      <c r="K126" s="99">
        <v>0</v>
      </c>
      <c r="L126" s="97">
        <f t="shared" si="34"/>
        <v>3.625</v>
      </c>
      <c r="M126" s="98">
        <v>0</v>
      </c>
      <c r="N126" s="103">
        <v>0</v>
      </c>
      <c r="O126" s="104">
        <f t="shared" si="35"/>
        <v>3.625</v>
      </c>
      <c r="P126" s="98">
        <v>0</v>
      </c>
      <c r="Q126" s="103">
        <v>0</v>
      </c>
      <c r="R126" s="116">
        <f t="shared" si="36"/>
        <v>3.625</v>
      </c>
      <c r="S126" s="98">
        <v>0</v>
      </c>
      <c r="T126" s="103">
        <v>0</v>
      </c>
      <c r="U126" s="104">
        <f t="shared" si="37"/>
        <v>3.625</v>
      </c>
      <c r="V126" s="98">
        <v>0</v>
      </c>
      <c r="W126" s="103">
        <v>0</v>
      </c>
      <c r="X126" s="116">
        <f t="shared" si="38"/>
        <v>3.625</v>
      </c>
      <c r="Y126" s="98">
        <v>0</v>
      </c>
      <c r="Z126" s="103">
        <v>0</v>
      </c>
      <c r="AA126" s="104">
        <f t="shared" si="39"/>
        <v>3.625</v>
      </c>
      <c r="AB126" s="98">
        <v>0</v>
      </c>
      <c r="AC126" s="103">
        <v>0</v>
      </c>
      <c r="AD126" s="116">
        <f t="shared" si="40"/>
        <v>3.625</v>
      </c>
      <c r="AE126" s="98">
        <v>0</v>
      </c>
      <c r="AF126" s="103">
        <v>0</v>
      </c>
      <c r="AG126" s="104">
        <f t="shared" si="41"/>
        <v>3.625</v>
      </c>
      <c r="AH126" s="98">
        <v>0</v>
      </c>
      <c r="AI126" s="103">
        <v>0</v>
      </c>
      <c r="AJ126" s="116">
        <f t="shared" si="42"/>
        <v>3.625</v>
      </c>
      <c r="AK126" s="98">
        <v>0</v>
      </c>
      <c r="AL126" s="103">
        <v>0</v>
      </c>
      <c r="AM126" s="104">
        <f t="shared" si="43"/>
        <v>3.625</v>
      </c>
      <c r="AN126" s="98">
        <v>0</v>
      </c>
      <c r="AO126" s="103">
        <v>0</v>
      </c>
      <c r="AP126" s="116">
        <f t="shared" si="44"/>
        <v>3.625</v>
      </c>
      <c r="AQ126" s="98">
        <v>0</v>
      </c>
      <c r="AR126" s="103">
        <v>0</v>
      </c>
      <c r="AS126" s="104">
        <f t="shared" si="45"/>
        <v>3.625</v>
      </c>
      <c r="AT126" s="98">
        <v>0</v>
      </c>
      <c r="AU126" s="103">
        <v>0</v>
      </c>
      <c r="AV126" s="116">
        <f t="shared" si="46"/>
        <v>3.625</v>
      </c>
      <c r="AW126" s="98">
        <v>0</v>
      </c>
      <c r="AX126" s="103">
        <v>0</v>
      </c>
      <c r="AY126" s="104">
        <f t="shared" si="47"/>
        <v>3.625</v>
      </c>
      <c r="AZ126" s="98">
        <v>0</v>
      </c>
      <c r="BA126" s="103">
        <v>0</v>
      </c>
      <c r="BB126" s="116">
        <f t="shared" si="48"/>
        <v>3.625</v>
      </c>
      <c r="BC126" s="98">
        <v>0</v>
      </c>
      <c r="BD126" s="103">
        <v>0</v>
      </c>
      <c r="BE126" s="104">
        <f t="shared" si="49"/>
        <v>3.625</v>
      </c>
      <c r="BF126" s="98">
        <v>0</v>
      </c>
      <c r="BG126" s="103">
        <v>0</v>
      </c>
      <c r="BH126" s="116">
        <f t="shared" si="50"/>
        <v>3.625</v>
      </c>
      <c r="BI126" s="98">
        <v>0</v>
      </c>
      <c r="BJ126" s="103">
        <v>0</v>
      </c>
      <c r="BK126" s="104">
        <f t="shared" si="51"/>
        <v>3.625</v>
      </c>
    </row>
    <row r="127" spans="1:63" x14ac:dyDescent="0.2">
      <c r="A127" s="94">
        <v>40238</v>
      </c>
      <c r="B127" s="95">
        <f>+Listen!C123</f>
        <v>3.5059999999999998</v>
      </c>
      <c r="C127" s="114"/>
      <c r="D127" s="98">
        <f t="shared" si="52"/>
        <v>0.33</v>
      </c>
      <c r="E127" s="99">
        <v>0</v>
      </c>
      <c r="F127" s="97">
        <f t="shared" si="32"/>
        <v>3.8359999999999999</v>
      </c>
      <c r="G127" s="98">
        <v>0</v>
      </c>
      <c r="H127" s="103">
        <v>0</v>
      </c>
      <c r="I127" s="104">
        <f t="shared" si="33"/>
        <v>3.5059999999999998</v>
      </c>
      <c r="J127" s="99">
        <v>0</v>
      </c>
      <c r="K127" s="99">
        <v>0</v>
      </c>
      <c r="L127" s="97">
        <f t="shared" si="34"/>
        <v>3.5059999999999998</v>
      </c>
      <c r="M127" s="98">
        <v>0</v>
      </c>
      <c r="N127" s="103">
        <v>0</v>
      </c>
      <c r="O127" s="104">
        <f t="shared" si="35"/>
        <v>3.5059999999999998</v>
      </c>
      <c r="P127" s="98">
        <v>0</v>
      </c>
      <c r="Q127" s="103">
        <v>0</v>
      </c>
      <c r="R127" s="116">
        <f t="shared" si="36"/>
        <v>3.5059999999999998</v>
      </c>
      <c r="S127" s="98">
        <v>0</v>
      </c>
      <c r="T127" s="103">
        <v>0</v>
      </c>
      <c r="U127" s="104">
        <f t="shared" si="37"/>
        <v>3.5059999999999998</v>
      </c>
      <c r="V127" s="98">
        <v>0</v>
      </c>
      <c r="W127" s="103">
        <v>0</v>
      </c>
      <c r="X127" s="116">
        <f t="shared" si="38"/>
        <v>3.5059999999999998</v>
      </c>
      <c r="Y127" s="98">
        <v>0</v>
      </c>
      <c r="Z127" s="103">
        <v>0</v>
      </c>
      <c r="AA127" s="104">
        <f t="shared" si="39"/>
        <v>3.5059999999999998</v>
      </c>
      <c r="AB127" s="98">
        <v>0</v>
      </c>
      <c r="AC127" s="103">
        <v>0</v>
      </c>
      <c r="AD127" s="116">
        <f t="shared" si="40"/>
        <v>3.5059999999999998</v>
      </c>
      <c r="AE127" s="98">
        <v>0</v>
      </c>
      <c r="AF127" s="103">
        <v>0</v>
      </c>
      <c r="AG127" s="104">
        <f t="shared" si="41"/>
        <v>3.5059999999999998</v>
      </c>
      <c r="AH127" s="98">
        <v>0</v>
      </c>
      <c r="AI127" s="103">
        <v>0</v>
      </c>
      <c r="AJ127" s="116">
        <f t="shared" si="42"/>
        <v>3.5059999999999998</v>
      </c>
      <c r="AK127" s="98">
        <v>0</v>
      </c>
      <c r="AL127" s="103">
        <v>0</v>
      </c>
      <c r="AM127" s="104">
        <f t="shared" si="43"/>
        <v>3.5059999999999998</v>
      </c>
      <c r="AN127" s="98">
        <v>0</v>
      </c>
      <c r="AO127" s="103">
        <v>0</v>
      </c>
      <c r="AP127" s="116">
        <f t="shared" si="44"/>
        <v>3.5059999999999998</v>
      </c>
      <c r="AQ127" s="98">
        <v>0</v>
      </c>
      <c r="AR127" s="103">
        <v>0</v>
      </c>
      <c r="AS127" s="104">
        <f t="shared" si="45"/>
        <v>3.5059999999999998</v>
      </c>
      <c r="AT127" s="98">
        <v>0</v>
      </c>
      <c r="AU127" s="103">
        <v>0</v>
      </c>
      <c r="AV127" s="116">
        <f t="shared" si="46"/>
        <v>3.5059999999999998</v>
      </c>
      <c r="AW127" s="98">
        <v>0</v>
      </c>
      <c r="AX127" s="103">
        <v>0</v>
      </c>
      <c r="AY127" s="104">
        <f t="shared" si="47"/>
        <v>3.5059999999999998</v>
      </c>
      <c r="AZ127" s="98">
        <v>0</v>
      </c>
      <c r="BA127" s="103">
        <v>0</v>
      </c>
      <c r="BB127" s="116">
        <f t="shared" si="48"/>
        <v>3.5059999999999998</v>
      </c>
      <c r="BC127" s="98">
        <v>0</v>
      </c>
      <c r="BD127" s="103">
        <v>0</v>
      </c>
      <c r="BE127" s="104">
        <f t="shared" si="49"/>
        <v>3.5059999999999998</v>
      </c>
      <c r="BF127" s="98">
        <v>0</v>
      </c>
      <c r="BG127" s="103">
        <v>0</v>
      </c>
      <c r="BH127" s="116">
        <f t="shared" si="50"/>
        <v>3.5059999999999998</v>
      </c>
      <c r="BI127" s="98">
        <v>0</v>
      </c>
      <c r="BJ127" s="103">
        <v>0</v>
      </c>
      <c r="BK127" s="104">
        <f t="shared" si="51"/>
        <v>3.5059999999999998</v>
      </c>
    </row>
    <row r="128" spans="1:63" x14ac:dyDescent="0.2">
      <c r="A128" s="94">
        <v>40269</v>
      </c>
      <c r="B128" s="95">
        <f>+Listen!C124</f>
        <v>3.387</v>
      </c>
      <c r="C128" s="114"/>
      <c r="D128" s="98">
        <f t="shared" si="52"/>
        <v>0.15</v>
      </c>
      <c r="E128" s="99">
        <v>0</v>
      </c>
      <c r="F128" s="97">
        <f t="shared" si="32"/>
        <v>3.5369999999999999</v>
      </c>
      <c r="G128" s="98">
        <v>0</v>
      </c>
      <c r="H128" s="103">
        <v>0</v>
      </c>
      <c r="I128" s="104">
        <f t="shared" si="33"/>
        <v>3.387</v>
      </c>
      <c r="J128" s="99">
        <v>0</v>
      </c>
      <c r="K128" s="99">
        <v>0</v>
      </c>
      <c r="L128" s="97">
        <f t="shared" si="34"/>
        <v>3.387</v>
      </c>
      <c r="M128" s="98">
        <v>0</v>
      </c>
      <c r="N128" s="103">
        <v>0</v>
      </c>
      <c r="O128" s="104">
        <f t="shared" si="35"/>
        <v>3.387</v>
      </c>
      <c r="P128" s="98">
        <v>0</v>
      </c>
      <c r="Q128" s="103">
        <v>0</v>
      </c>
      <c r="R128" s="116">
        <f t="shared" si="36"/>
        <v>3.387</v>
      </c>
      <c r="S128" s="98">
        <v>0</v>
      </c>
      <c r="T128" s="103">
        <v>0</v>
      </c>
      <c r="U128" s="104">
        <f t="shared" si="37"/>
        <v>3.387</v>
      </c>
      <c r="V128" s="98">
        <v>0</v>
      </c>
      <c r="W128" s="103">
        <v>0</v>
      </c>
      <c r="X128" s="116">
        <f t="shared" si="38"/>
        <v>3.387</v>
      </c>
      <c r="Y128" s="98">
        <v>0</v>
      </c>
      <c r="Z128" s="103">
        <v>0</v>
      </c>
      <c r="AA128" s="104">
        <f t="shared" si="39"/>
        <v>3.387</v>
      </c>
      <c r="AB128" s="98">
        <v>0</v>
      </c>
      <c r="AC128" s="103">
        <v>0</v>
      </c>
      <c r="AD128" s="116">
        <f t="shared" si="40"/>
        <v>3.387</v>
      </c>
      <c r="AE128" s="98">
        <v>0</v>
      </c>
      <c r="AF128" s="103">
        <v>0</v>
      </c>
      <c r="AG128" s="104">
        <f t="shared" si="41"/>
        <v>3.387</v>
      </c>
      <c r="AH128" s="98">
        <v>0</v>
      </c>
      <c r="AI128" s="103">
        <v>0</v>
      </c>
      <c r="AJ128" s="116">
        <f t="shared" si="42"/>
        <v>3.387</v>
      </c>
      <c r="AK128" s="98">
        <v>0</v>
      </c>
      <c r="AL128" s="103">
        <v>0</v>
      </c>
      <c r="AM128" s="104">
        <f t="shared" si="43"/>
        <v>3.387</v>
      </c>
      <c r="AN128" s="98">
        <v>0</v>
      </c>
      <c r="AO128" s="103">
        <v>0</v>
      </c>
      <c r="AP128" s="116">
        <f t="shared" si="44"/>
        <v>3.387</v>
      </c>
      <c r="AQ128" s="98">
        <v>0</v>
      </c>
      <c r="AR128" s="103">
        <v>0</v>
      </c>
      <c r="AS128" s="104">
        <f t="shared" si="45"/>
        <v>3.387</v>
      </c>
      <c r="AT128" s="98">
        <v>0</v>
      </c>
      <c r="AU128" s="103">
        <v>0</v>
      </c>
      <c r="AV128" s="116">
        <f t="shared" si="46"/>
        <v>3.387</v>
      </c>
      <c r="AW128" s="98">
        <v>0</v>
      </c>
      <c r="AX128" s="103">
        <v>0</v>
      </c>
      <c r="AY128" s="104">
        <f t="shared" si="47"/>
        <v>3.387</v>
      </c>
      <c r="AZ128" s="98">
        <v>0</v>
      </c>
      <c r="BA128" s="103">
        <v>0</v>
      </c>
      <c r="BB128" s="116">
        <f t="shared" si="48"/>
        <v>3.387</v>
      </c>
      <c r="BC128" s="98">
        <v>0</v>
      </c>
      <c r="BD128" s="103">
        <v>0</v>
      </c>
      <c r="BE128" s="104">
        <f t="shared" si="49"/>
        <v>3.387</v>
      </c>
      <c r="BF128" s="98">
        <v>0</v>
      </c>
      <c r="BG128" s="103">
        <v>0</v>
      </c>
      <c r="BH128" s="116">
        <f t="shared" si="50"/>
        <v>3.387</v>
      </c>
      <c r="BI128" s="98">
        <v>0</v>
      </c>
      <c r="BJ128" s="103">
        <v>0</v>
      </c>
      <c r="BK128" s="104">
        <f t="shared" si="51"/>
        <v>3.387</v>
      </c>
    </row>
    <row r="129" spans="1:63" x14ac:dyDescent="0.2">
      <c r="A129" s="94">
        <v>40299</v>
      </c>
      <c r="B129" s="95">
        <f>+Listen!C125</f>
        <v>3.379</v>
      </c>
      <c r="C129" s="114"/>
      <c r="D129" s="98">
        <f t="shared" si="52"/>
        <v>0.15</v>
      </c>
      <c r="E129" s="99">
        <v>0</v>
      </c>
      <c r="F129" s="97">
        <f t="shared" si="32"/>
        <v>3.5289999999999999</v>
      </c>
      <c r="G129" s="98">
        <v>0</v>
      </c>
      <c r="H129" s="103">
        <v>0</v>
      </c>
      <c r="I129" s="104">
        <f t="shared" si="33"/>
        <v>3.379</v>
      </c>
      <c r="J129" s="99">
        <v>0</v>
      </c>
      <c r="K129" s="99">
        <v>0</v>
      </c>
      <c r="L129" s="97">
        <f t="shared" si="34"/>
        <v>3.379</v>
      </c>
      <c r="M129" s="98">
        <v>0</v>
      </c>
      <c r="N129" s="103">
        <v>0</v>
      </c>
      <c r="O129" s="104">
        <f t="shared" si="35"/>
        <v>3.379</v>
      </c>
      <c r="P129" s="98">
        <v>0</v>
      </c>
      <c r="Q129" s="103">
        <v>0</v>
      </c>
      <c r="R129" s="116">
        <f t="shared" si="36"/>
        <v>3.379</v>
      </c>
      <c r="S129" s="98">
        <v>0</v>
      </c>
      <c r="T129" s="103">
        <v>0</v>
      </c>
      <c r="U129" s="104">
        <f t="shared" si="37"/>
        <v>3.379</v>
      </c>
      <c r="V129" s="98">
        <v>0</v>
      </c>
      <c r="W129" s="103">
        <v>0</v>
      </c>
      <c r="X129" s="116">
        <f t="shared" si="38"/>
        <v>3.379</v>
      </c>
      <c r="Y129" s="98">
        <v>0</v>
      </c>
      <c r="Z129" s="103">
        <v>0</v>
      </c>
      <c r="AA129" s="104">
        <f t="shared" si="39"/>
        <v>3.379</v>
      </c>
      <c r="AB129" s="98">
        <v>0</v>
      </c>
      <c r="AC129" s="103">
        <v>0</v>
      </c>
      <c r="AD129" s="116">
        <f t="shared" si="40"/>
        <v>3.379</v>
      </c>
      <c r="AE129" s="98">
        <v>0</v>
      </c>
      <c r="AF129" s="103">
        <v>0</v>
      </c>
      <c r="AG129" s="104">
        <f t="shared" si="41"/>
        <v>3.379</v>
      </c>
      <c r="AH129" s="98">
        <v>0</v>
      </c>
      <c r="AI129" s="103">
        <v>0</v>
      </c>
      <c r="AJ129" s="116">
        <f t="shared" si="42"/>
        <v>3.379</v>
      </c>
      <c r="AK129" s="98">
        <v>0</v>
      </c>
      <c r="AL129" s="103">
        <v>0</v>
      </c>
      <c r="AM129" s="104">
        <f t="shared" si="43"/>
        <v>3.379</v>
      </c>
      <c r="AN129" s="98">
        <v>0</v>
      </c>
      <c r="AO129" s="103">
        <v>0</v>
      </c>
      <c r="AP129" s="116">
        <f t="shared" si="44"/>
        <v>3.379</v>
      </c>
      <c r="AQ129" s="98">
        <v>0</v>
      </c>
      <c r="AR129" s="103">
        <v>0</v>
      </c>
      <c r="AS129" s="104">
        <f t="shared" si="45"/>
        <v>3.379</v>
      </c>
      <c r="AT129" s="98">
        <v>0</v>
      </c>
      <c r="AU129" s="103">
        <v>0</v>
      </c>
      <c r="AV129" s="116">
        <f t="shared" si="46"/>
        <v>3.379</v>
      </c>
      <c r="AW129" s="98">
        <v>0</v>
      </c>
      <c r="AX129" s="103">
        <v>0</v>
      </c>
      <c r="AY129" s="104">
        <f t="shared" si="47"/>
        <v>3.379</v>
      </c>
      <c r="AZ129" s="98">
        <v>0</v>
      </c>
      <c r="BA129" s="103">
        <v>0</v>
      </c>
      <c r="BB129" s="116">
        <f t="shared" si="48"/>
        <v>3.379</v>
      </c>
      <c r="BC129" s="98">
        <v>0</v>
      </c>
      <c r="BD129" s="103">
        <v>0</v>
      </c>
      <c r="BE129" s="104">
        <f t="shared" si="49"/>
        <v>3.379</v>
      </c>
      <c r="BF129" s="98">
        <v>0</v>
      </c>
      <c r="BG129" s="103">
        <v>0</v>
      </c>
      <c r="BH129" s="116">
        <f t="shared" si="50"/>
        <v>3.379</v>
      </c>
      <c r="BI129" s="98">
        <v>0</v>
      </c>
      <c r="BJ129" s="103">
        <v>0</v>
      </c>
      <c r="BK129" s="104">
        <f t="shared" si="51"/>
        <v>3.379</v>
      </c>
    </row>
    <row r="130" spans="1:63" x14ac:dyDescent="0.2">
      <c r="A130" s="94">
        <v>40330</v>
      </c>
      <c r="B130" s="95">
        <f>+Listen!C126</f>
        <v>3.4180000000000001</v>
      </c>
      <c r="C130" s="114"/>
      <c r="D130" s="98">
        <f t="shared" si="52"/>
        <v>0.15</v>
      </c>
      <c r="E130" s="99">
        <v>0</v>
      </c>
      <c r="F130" s="97">
        <f t="shared" si="32"/>
        <v>3.5680000000000001</v>
      </c>
      <c r="G130" s="98">
        <v>0</v>
      </c>
      <c r="H130" s="103">
        <v>0</v>
      </c>
      <c r="I130" s="104">
        <f t="shared" si="33"/>
        <v>3.4180000000000001</v>
      </c>
      <c r="J130" s="99">
        <v>0</v>
      </c>
      <c r="K130" s="99">
        <v>0</v>
      </c>
      <c r="L130" s="97">
        <f t="shared" si="34"/>
        <v>3.4180000000000001</v>
      </c>
      <c r="M130" s="98">
        <v>0</v>
      </c>
      <c r="N130" s="103">
        <v>0</v>
      </c>
      <c r="O130" s="104">
        <f t="shared" si="35"/>
        <v>3.4180000000000001</v>
      </c>
      <c r="P130" s="98">
        <v>0</v>
      </c>
      <c r="Q130" s="103">
        <v>0</v>
      </c>
      <c r="R130" s="116">
        <f t="shared" si="36"/>
        <v>3.4180000000000001</v>
      </c>
      <c r="S130" s="98">
        <v>0</v>
      </c>
      <c r="T130" s="103">
        <v>0</v>
      </c>
      <c r="U130" s="104">
        <f t="shared" si="37"/>
        <v>3.4180000000000001</v>
      </c>
      <c r="V130" s="98">
        <v>0</v>
      </c>
      <c r="W130" s="103">
        <v>0</v>
      </c>
      <c r="X130" s="116">
        <f t="shared" si="38"/>
        <v>3.4180000000000001</v>
      </c>
      <c r="Y130" s="98">
        <v>0</v>
      </c>
      <c r="Z130" s="103">
        <v>0</v>
      </c>
      <c r="AA130" s="104">
        <f t="shared" si="39"/>
        <v>3.4180000000000001</v>
      </c>
      <c r="AB130" s="98">
        <v>0</v>
      </c>
      <c r="AC130" s="103">
        <v>0</v>
      </c>
      <c r="AD130" s="116">
        <f t="shared" si="40"/>
        <v>3.4180000000000001</v>
      </c>
      <c r="AE130" s="98">
        <v>0</v>
      </c>
      <c r="AF130" s="103">
        <v>0</v>
      </c>
      <c r="AG130" s="104">
        <f t="shared" si="41"/>
        <v>3.4180000000000001</v>
      </c>
      <c r="AH130" s="98">
        <v>0</v>
      </c>
      <c r="AI130" s="103">
        <v>0</v>
      </c>
      <c r="AJ130" s="116">
        <f t="shared" si="42"/>
        <v>3.4180000000000001</v>
      </c>
      <c r="AK130" s="98">
        <v>0</v>
      </c>
      <c r="AL130" s="103">
        <v>0</v>
      </c>
      <c r="AM130" s="104">
        <f t="shared" si="43"/>
        <v>3.4180000000000001</v>
      </c>
      <c r="AN130" s="98">
        <v>0</v>
      </c>
      <c r="AO130" s="103">
        <v>0</v>
      </c>
      <c r="AP130" s="116">
        <f t="shared" si="44"/>
        <v>3.4180000000000001</v>
      </c>
      <c r="AQ130" s="98">
        <v>0</v>
      </c>
      <c r="AR130" s="103">
        <v>0</v>
      </c>
      <c r="AS130" s="104">
        <f t="shared" si="45"/>
        <v>3.4180000000000001</v>
      </c>
      <c r="AT130" s="98">
        <v>0</v>
      </c>
      <c r="AU130" s="103">
        <v>0</v>
      </c>
      <c r="AV130" s="116">
        <f t="shared" si="46"/>
        <v>3.4180000000000001</v>
      </c>
      <c r="AW130" s="98">
        <v>0</v>
      </c>
      <c r="AX130" s="103">
        <v>0</v>
      </c>
      <c r="AY130" s="104">
        <f t="shared" si="47"/>
        <v>3.4180000000000001</v>
      </c>
      <c r="AZ130" s="98">
        <v>0</v>
      </c>
      <c r="BA130" s="103">
        <v>0</v>
      </c>
      <c r="BB130" s="116">
        <f t="shared" si="48"/>
        <v>3.4180000000000001</v>
      </c>
      <c r="BC130" s="98">
        <v>0</v>
      </c>
      <c r="BD130" s="103">
        <v>0</v>
      </c>
      <c r="BE130" s="104">
        <f t="shared" si="49"/>
        <v>3.4180000000000001</v>
      </c>
      <c r="BF130" s="98">
        <v>0</v>
      </c>
      <c r="BG130" s="103">
        <v>0</v>
      </c>
      <c r="BH130" s="116">
        <f t="shared" si="50"/>
        <v>3.4180000000000001</v>
      </c>
      <c r="BI130" s="98">
        <v>0</v>
      </c>
      <c r="BJ130" s="103">
        <v>0</v>
      </c>
      <c r="BK130" s="104">
        <f t="shared" si="51"/>
        <v>3.4180000000000001</v>
      </c>
    </row>
    <row r="131" spans="1:63" x14ac:dyDescent="0.2">
      <c r="A131" s="94">
        <v>40360</v>
      </c>
      <c r="B131" s="95">
        <f>+Listen!C127</f>
        <v>3.43</v>
      </c>
      <c r="C131" s="114"/>
      <c r="D131" s="98">
        <f t="shared" si="52"/>
        <v>0.15</v>
      </c>
      <c r="E131" s="99">
        <v>0</v>
      </c>
      <c r="F131" s="97">
        <f t="shared" si="32"/>
        <v>3.58</v>
      </c>
      <c r="G131" s="98">
        <v>0</v>
      </c>
      <c r="H131" s="103">
        <v>0</v>
      </c>
      <c r="I131" s="104">
        <f t="shared" si="33"/>
        <v>3.43</v>
      </c>
      <c r="J131" s="99">
        <v>0</v>
      </c>
      <c r="K131" s="99">
        <v>0</v>
      </c>
      <c r="L131" s="97">
        <f t="shared" si="34"/>
        <v>3.43</v>
      </c>
      <c r="M131" s="98">
        <v>0</v>
      </c>
      <c r="N131" s="103">
        <v>0</v>
      </c>
      <c r="O131" s="104">
        <f t="shared" si="35"/>
        <v>3.43</v>
      </c>
      <c r="P131" s="98">
        <v>0</v>
      </c>
      <c r="Q131" s="103">
        <v>0</v>
      </c>
      <c r="R131" s="116">
        <f t="shared" si="36"/>
        <v>3.43</v>
      </c>
      <c r="S131" s="98">
        <v>0</v>
      </c>
      <c r="T131" s="103">
        <v>0</v>
      </c>
      <c r="U131" s="104">
        <f t="shared" si="37"/>
        <v>3.43</v>
      </c>
      <c r="V131" s="98">
        <v>0</v>
      </c>
      <c r="W131" s="103">
        <v>0</v>
      </c>
      <c r="X131" s="116">
        <f t="shared" si="38"/>
        <v>3.43</v>
      </c>
      <c r="Y131" s="98">
        <v>0</v>
      </c>
      <c r="Z131" s="103">
        <v>0</v>
      </c>
      <c r="AA131" s="104">
        <f t="shared" si="39"/>
        <v>3.43</v>
      </c>
      <c r="AB131" s="98">
        <v>0</v>
      </c>
      <c r="AC131" s="103">
        <v>0</v>
      </c>
      <c r="AD131" s="116">
        <f t="shared" si="40"/>
        <v>3.43</v>
      </c>
      <c r="AE131" s="98">
        <v>0</v>
      </c>
      <c r="AF131" s="103">
        <v>0</v>
      </c>
      <c r="AG131" s="104">
        <f t="shared" si="41"/>
        <v>3.43</v>
      </c>
      <c r="AH131" s="98">
        <v>0</v>
      </c>
      <c r="AI131" s="103">
        <v>0</v>
      </c>
      <c r="AJ131" s="116">
        <f t="shared" si="42"/>
        <v>3.43</v>
      </c>
      <c r="AK131" s="98">
        <v>0</v>
      </c>
      <c r="AL131" s="103">
        <v>0</v>
      </c>
      <c r="AM131" s="104">
        <f t="shared" si="43"/>
        <v>3.43</v>
      </c>
      <c r="AN131" s="98">
        <v>0</v>
      </c>
      <c r="AO131" s="103">
        <v>0</v>
      </c>
      <c r="AP131" s="116">
        <f t="shared" si="44"/>
        <v>3.43</v>
      </c>
      <c r="AQ131" s="98">
        <v>0</v>
      </c>
      <c r="AR131" s="103">
        <v>0</v>
      </c>
      <c r="AS131" s="104">
        <f t="shared" si="45"/>
        <v>3.43</v>
      </c>
      <c r="AT131" s="98">
        <v>0</v>
      </c>
      <c r="AU131" s="103">
        <v>0</v>
      </c>
      <c r="AV131" s="116">
        <f t="shared" si="46"/>
        <v>3.43</v>
      </c>
      <c r="AW131" s="98">
        <v>0</v>
      </c>
      <c r="AX131" s="103">
        <v>0</v>
      </c>
      <c r="AY131" s="104">
        <f t="shared" si="47"/>
        <v>3.43</v>
      </c>
      <c r="AZ131" s="98">
        <v>0</v>
      </c>
      <c r="BA131" s="103">
        <v>0</v>
      </c>
      <c r="BB131" s="116">
        <f t="shared" si="48"/>
        <v>3.43</v>
      </c>
      <c r="BC131" s="98">
        <v>0</v>
      </c>
      <c r="BD131" s="103">
        <v>0</v>
      </c>
      <c r="BE131" s="104">
        <f t="shared" si="49"/>
        <v>3.43</v>
      </c>
      <c r="BF131" s="98">
        <v>0</v>
      </c>
      <c r="BG131" s="103">
        <v>0</v>
      </c>
      <c r="BH131" s="116">
        <f t="shared" si="50"/>
        <v>3.43</v>
      </c>
      <c r="BI131" s="98">
        <v>0</v>
      </c>
      <c r="BJ131" s="103">
        <v>0</v>
      </c>
      <c r="BK131" s="104">
        <f t="shared" si="51"/>
        <v>3.43</v>
      </c>
    </row>
    <row r="132" spans="1:63" x14ac:dyDescent="0.2">
      <c r="A132" s="94">
        <v>40391</v>
      </c>
      <c r="B132" s="95">
        <f>+Listen!C128</f>
        <v>3.4510000000000001</v>
      </c>
      <c r="C132" s="114"/>
      <c r="D132" s="98">
        <f t="shared" si="52"/>
        <v>0.15</v>
      </c>
      <c r="E132" s="99">
        <v>0</v>
      </c>
      <c r="F132" s="97">
        <f t="shared" si="32"/>
        <v>3.601</v>
      </c>
      <c r="G132" s="98">
        <v>0</v>
      </c>
      <c r="H132" s="103">
        <v>0</v>
      </c>
      <c r="I132" s="104">
        <f t="shared" si="33"/>
        <v>3.4510000000000001</v>
      </c>
      <c r="J132" s="99">
        <v>0</v>
      </c>
      <c r="K132" s="99">
        <v>0</v>
      </c>
      <c r="L132" s="97">
        <f t="shared" si="34"/>
        <v>3.4510000000000001</v>
      </c>
      <c r="M132" s="98">
        <v>0</v>
      </c>
      <c r="N132" s="103">
        <v>0</v>
      </c>
      <c r="O132" s="104">
        <f t="shared" si="35"/>
        <v>3.4510000000000001</v>
      </c>
      <c r="P132" s="98">
        <v>0</v>
      </c>
      <c r="Q132" s="103">
        <v>0</v>
      </c>
      <c r="R132" s="116">
        <f t="shared" si="36"/>
        <v>3.4510000000000001</v>
      </c>
      <c r="S132" s="98">
        <v>0</v>
      </c>
      <c r="T132" s="103">
        <v>0</v>
      </c>
      <c r="U132" s="104">
        <f t="shared" si="37"/>
        <v>3.4510000000000001</v>
      </c>
      <c r="V132" s="98">
        <v>0</v>
      </c>
      <c r="W132" s="103">
        <v>0</v>
      </c>
      <c r="X132" s="116">
        <f t="shared" si="38"/>
        <v>3.4510000000000001</v>
      </c>
      <c r="Y132" s="98">
        <v>0</v>
      </c>
      <c r="Z132" s="103">
        <v>0</v>
      </c>
      <c r="AA132" s="104">
        <f t="shared" si="39"/>
        <v>3.4510000000000001</v>
      </c>
      <c r="AB132" s="98">
        <v>0</v>
      </c>
      <c r="AC132" s="103">
        <v>0</v>
      </c>
      <c r="AD132" s="116">
        <f t="shared" si="40"/>
        <v>3.4510000000000001</v>
      </c>
      <c r="AE132" s="98">
        <v>0</v>
      </c>
      <c r="AF132" s="103">
        <v>0</v>
      </c>
      <c r="AG132" s="104">
        <f t="shared" si="41"/>
        <v>3.4510000000000001</v>
      </c>
      <c r="AH132" s="98">
        <v>0</v>
      </c>
      <c r="AI132" s="103">
        <v>0</v>
      </c>
      <c r="AJ132" s="116">
        <f t="shared" si="42"/>
        <v>3.4510000000000001</v>
      </c>
      <c r="AK132" s="98">
        <v>0</v>
      </c>
      <c r="AL132" s="103">
        <v>0</v>
      </c>
      <c r="AM132" s="104">
        <f t="shared" si="43"/>
        <v>3.4510000000000001</v>
      </c>
      <c r="AN132" s="98">
        <v>0</v>
      </c>
      <c r="AO132" s="103">
        <v>0</v>
      </c>
      <c r="AP132" s="116">
        <f t="shared" si="44"/>
        <v>3.4510000000000001</v>
      </c>
      <c r="AQ132" s="98">
        <v>0</v>
      </c>
      <c r="AR132" s="103">
        <v>0</v>
      </c>
      <c r="AS132" s="104">
        <f t="shared" si="45"/>
        <v>3.4510000000000001</v>
      </c>
      <c r="AT132" s="98">
        <v>0</v>
      </c>
      <c r="AU132" s="103">
        <v>0</v>
      </c>
      <c r="AV132" s="116">
        <f t="shared" si="46"/>
        <v>3.4510000000000001</v>
      </c>
      <c r="AW132" s="98">
        <v>0</v>
      </c>
      <c r="AX132" s="103">
        <v>0</v>
      </c>
      <c r="AY132" s="104">
        <f t="shared" si="47"/>
        <v>3.4510000000000001</v>
      </c>
      <c r="AZ132" s="98">
        <v>0</v>
      </c>
      <c r="BA132" s="103">
        <v>0</v>
      </c>
      <c r="BB132" s="116">
        <f t="shared" si="48"/>
        <v>3.4510000000000001</v>
      </c>
      <c r="BC132" s="98">
        <v>0</v>
      </c>
      <c r="BD132" s="103">
        <v>0</v>
      </c>
      <c r="BE132" s="104">
        <f t="shared" si="49"/>
        <v>3.4510000000000001</v>
      </c>
      <c r="BF132" s="98">
        <v>0</v>
      </c>
      <c r="BG132" s="103">
        <v>0</v>
      </c>
      <c r="BH132" s="116">
        <f t="shared" si="50"/>
        <v>3.4510000000000001</v>
      </c>
      <c r="BI132" s="98">
        <v>0</v>
      </c>
      <c r="BJ132" s="103">
        <v>0</v>
      </c>
      <c r="BK132" s="104">
        <f t="shared" si="51"/>
        <v>3.4510000000000001</v>
      </c>
    </row>
    <row r="133" spans="1:63" x14ac:dyDescent="0.2">
      <c r="A133" s="94">
        <v>40422</v>
      </c>
      <c r="B133" s="95">
        <f>+Listen!C129</f>
        <v>3.4489999999999998</v>
      </c>
      <c r="C133" s="114"/>
      <c r="D133" s="98">
        <f t="shared" si="52"/>
        <v>0.15</v>
      </c>
      <c r="E133" s="99">
        <v>0</v>
      </c>
      <c r="F133" s="97">
        <f t="shared" si="32"/>
        <v>3.5989999999999998</v>
      </c>
      <c r="G133" s="98">
        <v>0</v>
      </c>
      <c r="H133" s="103">
        <v>0</v>
      </c>
      <c r="I133" s="104">
        <f t="shared" si="33"/>
        <v>3.4489999999999998</v>
      </c>
      <c r="J133" s="99">
        <v>0</v>
      </c>
      <c r="K133" s="99">
        <v>0</v>
      </c>
      <c r="L133" s="97">
        <f t="shared" si="34"/>
        <v>3.4489999999999998</v>
      </c>
      <c r="M133" s="98">
        <v>0</v>
      </c>
      <c r="N133" s="103">
        <v>0</v>
      </c>
      <c r="O133" s="104">
        <f t="shared" si="35"/>
        <v>3.4489999999999998</v>
      </c>
      <c r="P133" s="98">
        <v>0</v>
      </c>
      <c r="Q133" s="103">
        <v>0</v>
      </c>
      <c r="R133" s="116">
        <f t="shared" si="36"/>
        <v>3.4489999999999998</v>
      </c>
      <c r="S133" s="98">
        <v>0</v>
      </c>
      <c r="T133" s="103">
        <v>0</v>
      </c>
      <c r="U133" s="104">
        <f t="shared" si="37"/>
        <v>3.4489999999999998</v>
      </c>
      <c r="V133" s="98">
        <v>0</v>
      </c>
      <c r="W133" s="103">
        <v>0</v>
      </c>
      <c r="X133" s="116">
        <f t="shared" si="38"/>
        <v>3.4489999999999998</v>
      </c>
      <c r="Y133" s="98">
        <v>0</v>
      </c>
      <c r="Z133" s="103">
        <v>0</v>
      </c>
      <c r="AA133" s="104">
        <f t="shared" si="39"/>
        <v>3.4489999999999998</v>
      </c>
      <c r="AB133" s="98">
        <v>0</v>
      </c>
      <c r="AC133" s="103">
        <v>0</v>
      </c>
      <c r="AD133" s="116">
        <f t="shared" si="40"/>
        <v>3.4489999999999998</v>
      </c>
      <c r="AE133" s="98">
        <v>0</v>
      </c>
      <c r="AF133" s="103">
        <v>0</v>
      </c>
      <c r="AG133" s="104">
        <f t="shared" si="41"/>
        <v>3.4489999999999998</v>
      </c>
      <c r="AH133" s="98">
        <v>0</v>
      </c>
      <c r="AI133" s="103">
        <v>0</v>
      </c>
      <c r="AJ133" s="116">
        <f t="shared" si="42"/>
        <v>3.4489999999999998</v>
      </c>
      <c r="AK133" s="98">
        <v>0</v>
      </c>
      <c r="AL133" s="103">
        <v>0</v>
      </c>
      <c r="AM133" s="104">
        <f t="shared" si="43"/>
        <v>3.4489999999999998</v>
      </c>
      <c r="AN133" s="98">
        <v>0</v>
      </c>
      <c r="AO133" s="103">
        <v>0</v>
      </c>
      <c r="AP133" s="116">
        <f t="shared" si="44"/>
        <v>3.4489999999999998</v>
      </c>
      <c r="AQ133" s="98">
        <v>0</v>
      </c>
      <c r="AR133" s="103">
        <v>0</v>
      </c>
      <c r="AS133" s="104">
        <f t="shared" si="45"/>
        <v>3.4489999999999998</v>
      </c>
      <c r="AT133" s="98">
        <v>0</v>
      </c>
      <c r="AU133" s="103">
        <v>0</v>
      </c>
      <c r="AV133" s="116">
        <f t="shared" si="46"/>
        <v>3.4489999999999998</v>
      </c>
      <c r="AW133" s="98">
        <v>0</v>
      </c>
      <c r="AX133" s="103">
        <v>0</v>
      </c>
      <c r="AY133" s="104">
        <f t="shared" si="47"/>
        <v>3.4489999999999998</v>
      </c>
      <c r="AZ133" s="98">
        <v>0</v>
      </c>
      <c r="BA133" s="103">
        <v>0</v>
      </c>
      <c r="BB133" s="116">
        <f t="shared" si="48"/>
        <v>3.4489999999999998</v>
      </c>
      <c r="BC133" s="98">
        <v>0</v>
      </c>
      <c r="BD133" s="103">
        <v>0</v>
      </c>
      <c r="BE133" s="104">
        <f t="shared" si="49"/>
        <v>3.4489999999999998</v>
      </c>
      <c r="BF133" s="98">
        <v>0</v>
      </c>
      <c r="BG133" s="103">
        <v>0</v>
      </c>
      <c r="BH133" s="116">
        <f t="shared" si="50"/>
        <v>3.4489999999999998</v>
      </c>
      <c r="BI133" s="98">
        <v>0</v>
      </c>
      <c r="BJ133" s="103">
        <v>0</v>
      </c>
      <c r="BK133" s="104">
        <f t="shared" si="51"/>
        <v>3.4489999999999998</v>
      </c>
    </row>
    <row r="134" spans="1:63" x14ac:dyDescent="0.2">
      <c r="A134" s="94">
        <v>40452</v>
      </c>
      <c r="B134" s="95">
        <f>+Listen!C130</f>
        <v>3.4620000000000002</v>
      </c>
      <c r="C134" s="114"/>
      <c r="D134" s="98">
        <f t="shared" si="52"/>
        <v>0.15</v>
      </c>
      <c r="E134" s="99">
        <v>0</v>
      </c>
      <c r="F134" s="97">
        <f t="shared" si="32"/>
        <v>3.6120000000000001</v>
      </c>
      <c r="G134" s="98">
        <v>0</v>
      </c>
      <c r="H134" s="103">
        <v>0</v>
      </c>
      <c r="I134" s="104">
        <f t="shared" si="33"/>
        <v>3.4620000000000002</v>
      </c>
      <c r="J134" s="99">
        <v>0</v>
      </c>
      <c r="K134" s="99">
        <v>0</v>
      </c>
      <c r="L134" s="97">
        <f t="shared" si="34"/>
        <v>3.4620000000000002</v>
      </c>
      <c r="M134" s="98">
        <v>0</v>
      </c>
      <c r="N134" s="103">
        <v>0</v>
      </c>
      <c r="O134" s="104">
        <f t="shared" si="35"/>
        <v>3.4620000000000002</v>
      </c>
      <c r="P134" s="98">
        <v>0</v>
      </c>
      <c r="Q134" s="103">
        <v>0</v>
      </c>
      <c r="R134" s="116">
        <f t="shared" si="36"/>
        <v>3.4620000000000002</v>
      </c>
      <c r="S134" s="98">
        <v>0</v>
      </c>
      <c r="T134" s="103">
        <v>0</v>
      </c>
      <c r="U134" s="104">
        <f t="shared" si="37"/>
        <v>3.4620000000000002</v>
      </c>
      <c r="V134" s="98">
        <v>0</v>
      </c>
      <c r="W134" s="103">
        <v>0</v>
      </c>
      <c r="X134" s="116">
        <f t="shared" si="38"/>
        <v>3.4620000000000002</v>
      </c>
      <c r="Y134" s="98">
        <v>0</v>
      </c>
      <c r="Z134" s="103">
        <v>0</v>
      </c>
      <c r="AA134" s="104">
        <f t="shared" si="39"/>
        <v>3.4620000000000002</v>
      </c>
      <c r="AB134" s="98">
        <v>0</v>
      </c>
      <c r="AC134" s="103">
        <v>0</v>
      </c>
      <c r="AD134" s="116">
        <f t="shared" si="40"/>
        <v>3.4620000000000002</v>
      </c>
      <c r="AE134" s="98">
        <v>0</v>
      </c>
      <c r="AF134" s="103">
        <v>0</v>
      </c>
      <c r="AG134" s="104">
        <f t="shared" si="41"/>
        <v>3.4620000000000002</v>
      </c>
      <c r="AH134" s="98">
        <v>0</v>
      </c>
      <c r="AI134" s="103">
        <v>0</v>
      </c>
      <c r="AJ134" s="116">
        <f t="shared" si="42"/>
        <v>3.4620000000000002</v>
      </c>
      <c r="AK134" s="98">
        <v>0</v>
      </c>
      <c r="AL134" s="103">
        <v>0</v>
      </c>
      <c r="AM134" s="104">
        <f t="shared" si="43"/>
        <v>3.4620000000000002</v>
      </c>
      <c r="AN134" s="98">
        <v>0</v>
      </c>
      <c r="AO134" s="103">
        <v>0</v>
      </c>
      <c r="AP134" s="116">
        <f t="shared" si="44"/>
        <v>3.4620000000000002</v>
      </c>
      <c r="AQ134" s="98">
        <v>0</v>
      </c>
      <c r="AR134" s="103">
        <v>0</v>
      </c>
      <c r="AS134" s="104">
        <f t="shared" si="45"/>
        <v>3.4620000000000002</v>
      </c>
      <c r="AT134" s="98">
        <v>0</v>
      </c>
      <c r="AU134" s="103">
        <v>0</v>
      </c>
      <c r="AV134" s="116">
        <f t="shared" si="46"/>
        <v>3.4620000000000002</v>
      </c>
      <c r="AW134" s="98">
        <v>0</v>
      </c>
      <c r="AX134" s="103">
        <v>0</v>
      </c>
      <c r="AY134" s="104">
        <f t="shared" si="47"/>
        <v>3.4620000000000002</v>
      </c>
      <c r="AZ134" s="98">
        <v>0</v>
      </c>
      <c r="BA134" s="103">
        <v>0</v>
      </c>
      <c r="BB134" s="116">
        <f t="shared" si="48"/>
        <v>3.4620000000000002</v>
      </c>
      <c r="BC134" s="98">
        <v>0</v>
      </c>
      <c r="BD134" s="103">
        <v>0</v>
      </c>
      <c r="BE134" s="104">
        <f t="shared" si="49"/>
        <v>3.4620000000000002</v>
      </c>
      <c r="BF134" s="98">
        <v>0</v>
      </c>
      <c r="BG134" s="103">
        <v>0</v>
      </c>
      <c r="BH134" s="116">
        <f t="shared" si="50"/>
        <v>3.4620000000000002</v>
      </c>
      <c r="BI134" s="98">
        <v>0</v>
      </c>
      <c r="BJ134" s="103">
        <v>0</v>
      </c>
      <c r="BK134" s="104">
        <f t="shared" si="51"/>
        <v>3.4620000000000002</v>
      </c>
    </row>
    <row r="135" spans="1:63" x14ac:dyDescent="0.2">
      <c r="A135" s="94">
        <v>40483</v>
      </c>
      <c r="B135" s="95">
        <f>+Listen!C131</f>
        <v>3.536</v>
      </c>
      <c r="C135" s="114"/>
      <c r="D135" s="98">
        <f t="shared" si="52"/>
        <v>0.25</v>
      </c>
      <c r="E135" s="99">
        <v>0</v>
      </c>
      <c r="F135" s="97">
        <f t="shared" si="32"/>
        <v>3.786</v>
      </c>
      <c r="G135" s="98">
        <v>0</v>
      </c>
      <c r="H135" s="103">
        <v>0</v>
      </c>
      <c r="I135" s="104">
        <f t="shared" si="33"/>
        <v>3.536</v>
      </c>
      <c r="J135" s="99">
        <v>0</v>
      </c>
      <c r="K135" s="99">
        <v>0</v>
      </c>
      <c r="L135" s="97">
        <f t="shared" si="34"/>
        <v>3.536</v>
      </c>
      <c r="M135" s="98">
        <v>0</v>
      </c>
      <c r="N135" s="103">
        <v>0</v>
      </c>
      <c r="O135" s="104">
        <f t="shared" si="35"/>
        <v>3.536</v>
      </c>
      <c r="P135" s="98">
        <v>0</v>
      </c>
      <c r="Q135" s="103">
        <v>0</v>
      </c>
      <c r="R135" s="116">
        <f t="shared" si="36"/>
        <v>3.536</v>
      </c>
      <c r="S135" s="98">
        <v>0</v>
      </c>
      <c r="T135" s="103">
        <v>0</v>
      </c>
      <c r="U135" s="104">
        <f t="shared" si="37"/>
        <v>3.536</v>
      </c>
      <c r="V135" s="98">
        <v>0</v>
      </c>
      <c r="W135" s="103">
        <v>0</v>
      </c>
      <c r="X135" s="116">
        <f t="shared" si="38"/>
        <v>3.536</v>
      </c>
      <c r="Y135" s="98">
        <v>0</v>
      </c>
      <c r="Z135" s="103">
        <v>0</v>
      </c>
      <c r="AA135" s="104">
        <f t="shared" si="39"/>
        <v>3.536</v>
      </c>
      <c r="AB135" s="98">
        <v>0</v>
      </c>
      <c r="AC135" s="103">
        <v>0</v>
      </c>
      <c r="AD135" s="116">
        <f t="shared" si="40"/>
        <v>3.536</v>
      </c>
      <c r="AE135" s="98">
        <v>0</v>
      </c>
      <c r="AF135" s="103">
        <v>0</v>
      </c>
      <c r="AG135" s="104">
        <f t="shared" si="41"/>
        <v>3.536</v>
      </c>
      <c r="AH135" s="98">
        <v>0</v>
      </c>
      <c r="AI135" s="103">
        <v>0</v>
      </c>
      <c r="AJ135" s="116">
        <f t="shared" si="42"/>
        <v>3.536</v>
      </c>
      <c r="AK135" s="98">
        <v>0</v>
      </c>
      <c r="AL135" s="103">
        <v>0</v>
      </c>
      <c r="AM135" s="104">
        <f t="shared" si="43"/>
        <v>3.536</v>
      </c>
      <c r="AN135" s="98">
        <v>0</v>
      </c>
      <c r="AO135" s="103">
        <v>0</v>
      </c>
      <c r="AP135" s="116">
        <f t="shared" si="44"/>
        <v>3.536</v>
      </c>
      <c r="AQ135" s="98">
        <v>0</v>
      </c>
      <c r="AR135" s="103">
        <v>0</v>
      </c>
      <c r="AS135" s="104">
        <f t="shared" si="45"/>
        <v>3.536</v>
      </c>
      <c r="AT135" s="98">
        <v>0</v>
      </c>
      <c r="AU135" s="103">
        <v>0</v>
      </c>
      <c r="AV135" s="116">
        <f t="shared" si="46"/>
        <v>3.536</v>
      </c>
      <c r="AW135" s="98">
        <v>0</v>
      </c>
      <c r="AX135" s="103">
        <v>0</v>
      </c>
      <c r="AY135" s="104">
        <f t="shared" si="47"/>
        <v>3.536</v>
      </c>
      <c r="AZ135" s="98">
        <v>0</v>
      </c>
      <c r="BA135" s="103">
        <v>0</v>
      </c>
      <c r="BB135" s="116">
        <f t="shared" si="48"/>
        <v>3.536</v>
      </c>
      <c r="BC135" s="98">
        <v>0</v>
      </c>
      <c r="BD135" s="103">
        <v>0</v>
      </c>
      <c r="BE135" s="104">
        <f t="shared" si="49"/>
        <v>3.536</v>
      </c>
      <c r="BF135" s="98">
        <v>0</v>
      </c>
      <c r="BG135" s="103">
        <v>0</v>
      </c>
      <c r="BH135" s="116">
        <f t="shared" si="50"/>
        <v>3.536</v>
      </c>
      <c r="BI135" s="98">
        <v>0</v>
      </c>
      <c r="BJ135" s="103">
        <v>0</v>
      </c>
      <c r="BK135" s="104">
        <f t="shared" si="51"/>
        <v>3.536</v>
      </c>
    </row>
    <row r="136" spans="1:63" x14ac:dyDescent="0.2">
      <c r="A136" s="94">
        <v>40513</v>
      </c>
      <c r="B136" s="95">
        <f>+Listen!C132</f>
        <v>3.62</v>
      </c>
      <c r="C136" s="114"/>
      <c r="D136" s="98">
        <f t="shared" si="52"/>
        <v>0.25</v>
      </c>
      <c r="E136" s="99">
        <v>0</v>
      </c>
      <c r="F136" s="97">
        <f t="shared" si="32"/>
        <v>3.87</v>
      </c>
      <c r="G136" s="98">
        <v>0</v>
      </c>
      <c r="H136" s="103">
        <v>0</v>
      </c>
      <c r="I136" s="104">
        <f t="shared" si="33"/>
        <v>3.62</v>
      </c>
      <c r="J136" s="99">
        <v>0</v>
      </c>
      <c r="K136" s="99">
        <v>0</v>
      </c>
      <c r="L136" s="97">
        <f t="shared" si="34"/>
        <v>3.62</v>
      </c>
      <c r="M136" s="98">
        <v>0</v>
      </c>
      <c r="N136" s="103">
        <v>0</v>
      </c>
      <c r="O136" s="104">
        <f t="shared" si="35"/>
        <v>3.62</v>
      </c>
      <c r="P136" s="98">
        <v>0</v>
      </c>
      <c r="Q136" s="103">
        <v>0</v>
      </c>
      <c r="R136" s="116">
        <f t="shared" si="36"/>
        <v>3.62</v>
      </c>
      <c r="S136" s="98">
        <v>0</v>
      </c>
      <c r="T136" s="103">
        <v>0</v>
      </c>
      <c r="U136" s="104">
        <f t="shared" si="37"/>
        <v>3.62</v>
      </c>
      <c r="V136" s="98">
        <v>0</v>
      </c>
      <c r="W136" s="103">
        <v>0</v>
      </c>
      <c r="X136" s="116">
        <f t="shared" si="38"/>
        <v>3.62</v>
      </c>
      <c r="Y136" s="98">
        <v>0</v>
      </c>
      <c r="Z136" s="103">
        <v>0</v>
      </c>
      <c r="AA136" s="104">
        <f t="shared" si="39"/>
        <v>3.62</v>
      </c>
      <c r="AB136" s="98">
        <v>0</v>
      </c>
      <c r="AC136" s="103">
        <v>0</v>
      </c>
      <c r="AD136" s="116">
        <f t="shared" si="40"/>
        <v>3.62</v>
      </c>
      <c r="AE136" s="98">
        <v>0</v>
      </c>
      <c r="AF136" s="103">
        <v>0</v>
      </c>
      <c r="AG136" s="104">
        <f t="shared" si="41"/>
        <v>3.62</v>
      </c>
      <c r="AH136" s="98">
        <v>0</v>
      </c>
      <c r="AI136" s="103">
        <v>0</v>
      </c>
      <c r="AJ136" s="116">
        <f t="shared" si="42"/>
        <v>3.62</v>
      </c>
      <c r="AK136" s="98">
        <v>0</v>
      </c>
      <c r="AL136" s="103">
        <v>0</v>
      </c>
      <c r="AM136" s="104">
        <f t="shared" si="43"/>
        <v>3.62</v>
      </c>
      <c r="AN136" s="98">
        <v>0</v>
      </c>
      <c r="AO136" s="103">
        <v>0</v>
      </c>
      <c r="AP136" s="116">
        <f t="shared" si="44"/>
        <v>3.62</v>
      </c>
      <c r="AQ136" s="98">
        <v>0</v>
      </c>
      <c r="AR136" s="103">
        <v>0</v>
      </c>
      <c r="AS136" s="104">
        <f t="shared" si="45"/>
        <v>3.62</v>
      </c>
      <c r="AT136" s="98">
        <v>0</v>
      </c>
      <c r="AU136" s="103">
        <v>0</v>
      </c>
      <c r="AV136" s="116">
        <f t="shared" si="46"/>
        <v>3.62</v>
      </c>
      <c r="AW136" s="98">
        <v>0</v>
      </c>
      <c r="AX136" s="103">
        <v>0</v>
      </c>
      <c r="AY136" s="104">
        <f t="shared" si="47"/>
        <v>3.62</v>
      </c>
      <c r="AZ136" s="98">
        <v>0</v>
      </c>
      <c r="BA136" s="103">
        <v>0</v>
      </c>
      <c r="BB136" s="116">
        <f t="shared" si="48"/>
        <v>3.62</v>
      </c>
      <c r="BC136" s="98">
        <v>0</v>
      </c>
      <c r="BD136" s="103">
        <v>0</v>
      </c>
      <c r="BE136" s="104">
        <f t="shared" si="49"/>
        <v>3.62</v>
      </c>
      <c r="BF136" s="98">
        <v>0</v>
      </c>
      <c r="BG136" s="103">
        <v>0</v>
      </c>
      <c r="BH136" s="116">
        <f t="shared" si="50"/>
        <v>3.62</v>
      </c>
      <c r="BI136" s="98">
        <v>0</v>
      </c>
      <c r="BJ136" s="103">
        <v>0</v>
      </c>
      <c r="BK136" s="104">
        <f t="shared" si="51"/>
        <v>3.62</v>
      </c>
    </row>
    <row r="137" spans="1:63" x14ac:dyDescent="0.2">
      <c r="A137" s="94">
        <v>40544</v>
      </c>
      <c r="B137" s="95">
        <f>+Listen!C133</f>
        <v>3.794</v>
      </c>
      <c r="C137" s="114"/>
      <c r="D137" s="98">
        <f t="shared" si="52"/>
        <v>0.27500000000000002</v>
      </c>
      <c r="E137" s="99">
        <v>0</v>
      </c>
      <c r="F137" s="97">
        <f t="shared" si="32"/>
        <v>4.069</v>
      </c>
      <c r="G137" s="98">
        <v>0</v>
      </c>
      <c r="H137" s="103">
        <v>0</v>
      </c>
      <c r="I137" s="104">
        <f t="shared" si="33"/>
        <v>3.794</v>
      </c>
      <c r="J137" s="99">
        <v>0</v>
      </c>
      <c r="K137" s="99">
        <v>0</v>
      </c>
      <c r="L137" s="97">
        <f t="shared" si="34"/>
        <v>3.794</v>
      </c>
      <c r="M137" s="98">
        <v>0</v>
      </c>
      <c r="N137" s="103">
        <v>0</v>
      </c>
      <c r="O137" s="104">
        <f t="shared" si="35"/>
        <v>3.794</v>
      </c>
      <c r="P137" s="98">
        <v>0</v>
      </c>
      <c r="Q137" s="103">
        <v>0</v>
      </c>
      <c r="R137" s="116">
        <f t="shared" si="36"/>
        <v>3.794</v>
      </c>
      <c r="S137" s="98">
        <v>0</v>
      </c>
      <c r="T137" s="103">
        <v>0</v>
      </c>
      <c r="U137" s="104">
        <f t="shared" si="37"/>
        <v>3.794</v>
      </c>
      <c r="V137" s="98">
        <v>0</v>
      </c>
      <c r="W137" s="103">
        <v>0</v>
      </c>
      <c r="X137" s="116">
        <f t="shared" si="38"/>
        <v>3.794</v>
      </c>
      <c r="Y137" s="98">
        <v>0</v>
      </c>
      <c r="Z137" s="103">
        <v>0</v>
      </c>
      <c r="AA137" s="104">
        <f t="shared" si="39"/>
        <v>3.794</v>
      </c>
      <c r="AB137" s="98">
        <v>0</v>
      </c>
      <c r="AC137" s="103">
        <v>0</v>
      </c>
      <c r="AD137" s="116">
        <f t="shared" si="40"/>
        <v>3.794</v>
      </c>
      <c r="AE137" s="98">
        <v>0</v>
      </c>
      <c r="AF137" s="103">
        <v>0</v>
      </c>
      <c r="AG137" s="104">
        <f t="shared" si="41"/>
        <v>3.794</v>
      </c>
      <c r="AH137" s="98">
        <v>0</v>
      </c>
      <c r="AI137" s="103">
        <v>0</v>
      </c>
      <c r="AJ137" s="116">
        <f t="shared" si="42"/>
        <v>3.794</v>
      </c>
      <c r="AK137" s="98">
        <v>0</v>
      </c>
      <c r="AL137" s="103">
        <v>0</v>
      </c>
      <c r="AM137" s="104">
        <f t="shared" si="43"/>
        <v>3.794</v>
      </c>
      <c r="AN137" s="98">
        <v>0</v>
      </c>
      <c r="AO137" s="103">
        <v>0</v>
      </c>
      <c r="AP137" s="116">
        <f t="shared" si="44"/>
        <v>3.794</v>
      </c>
      <c r="AQ137" s="98">
        <v>0</v>
      </c>
      <c r="AR137" s="103">
        <v>0</v>
      </c>
      <c r="AS137" s="104">
        <f t="shared" si="45"/>
        <v>3.794</v>
      </c>
      <c r="AT137" s="98">
        <v>0</v>
      </c>
      <c r="AU137" s="103">
        <v>0</v>
      </c>
      <c r="AV137" s="116">
        <f t="shared" si="46"/>
        <v>3.794</v>
      </c>
      <c r="AW137" s="98">
        <v>0</v>
      </c>
      <c r="AX137" s="103">
        <v>0</v>
      </c>
      <c r="AY137" s="104">
        <f t="shared" si="47"/>
        <v>3.794</v>
      </c>
      <c r="AZ137" s="98">
        <v>0</v>
      </c>
      <c r="BA137" s="103">
        <v>0</v>
      </c>
      <c r="BB137" s="116">
        <f t="shared" si="48"/>
        <v>3.794</v>
      </c>
      <c r="BC137" s="98">
        <v>0</v>
      </c>
      <c r="BD137" s="103">
        <v>0</v>
      </c>
      <c r="BE137" s="104">
        <f t="shared" si="49"/>
        <v>3.794</v>
      </c>
      <c r="BF137" s="98">
        <v>0</v>
      </c>
      <c r="BG137" s="103">
        <v>0</v>
      </c>
      <c r="BH137" s="116">
        <f t="shared" si="50"/>
        <v>3.794</v>
      </c>
      <c r="BI137" s="98">
        <v>0</v>
      </c>
      <c r="BJ137" s="103">
        <v>0</v>
      </c>
      <c r="BK137" s="104">
        <f t="shared" si="51"/>
        <v>3.794</v>
      </c>
    </row>
    <row r="138" spans="1:63" x14ac:dyDescent="0.2">
      <c r="A138" s="94">
        <v>40575</v>
      </c>
      <c r="B138" s="95">
        <f>+Listen!C134</f>
        <v>3.6960000000000002</v>
      </c>
      <c r="C138" s="114"/>
      <c r="D138" s="98">
        <f t="shared" si="52"/>
        <v>0.33500000000000002</v>
      </c>
      <c r="E138" s="99">
        <v>0</v>
      </c>
      <c r="F138" s="97">
        <f t="shared" si="32"/>
        <v>4.0310000000000006</v>
      </c>
      <c r="G138" s="98">
        <v>0</v>
      </c>
      <c r="H138" s="103">
        <v>0</v>
      </c>
      <c r="I138" s="104">
        <f t="shared" si="33"/>
        <v>3.6960000000000002</v>
      </c>
      <c r="J138" s="99">
        <v>0</v>
      </c>
      <c r="K138" s="99">
        <v>0</v>
      </c>
      <c r="L138" s="97">
        <f t="shared" si="34"/>
        <v>3.6960000000000002</v>
      </c>
      <c r="M138" s="98">
        <v>0</v>
      </c>
      <c r="N138" s="103">
        <v>0</v>
      </c>
      <c r="O138" s="104">
        <f t="shared" si="35"/>
        <v>3.6960000000000002</v>
      </c>
      <c r="P138" s="98">
        <v>0</v>
      </c>
      <c r="Q138" s="103">
        <v>0</v>
      </c>
      <c r="R138" s="116">
        <f t="shared" si="36"/>
        <v>3.6960000000000002</v>
      </c>
      <c r="S138" s="98">
        <v>0</v>
      </c>
      <c r="T138" s="103">
        <v>0</v>
      </c>
      <c r="U138" s="104">
        <f t="shared" si="37"/>
        <v>3.6960000000000002</v>
      </c>
      <c r="V138" s="98">
        <v>0</v>
      </c>
      <c r="W138" s="103">
        <v>0</v>
      </c>
      <c r="X138" s="116">
        <f t="shared" si="38"/>
        <v>3.6960000000000002</v>
      </c>
      <c r="Y138" s="98">
        <v>0</v>
      </c>
      <c r="Z138" s="103">
        <v>0</v>
      </c>
      <c r="AA138" s="104">
        <f t="shared" si="39"/>
        <v>3.6960000000000002</v>
      </c>
      <c r="AB138" s="98">
        <v>0</v>
      </c>
      <c r="AC138" s="103">
        <v>0</v>
      </c>
      <c r="AD138" s="116">
        <f t="shared" si="40"/>
        <v>3.6960000000000002</v>
      </c>
      <c r="AE138" s="98">
        <v>0</v>
      </c>
      <c r="AF138" s="103">
        <v>0</v>
      </c>
      <c r="AG138" s="104">
        <f t="shared" si="41"/>
        <v>3.6960000000000002</v>
      </c>
      <c r="AH138" s="98">
        <v>0</v>
      </c>
      <c r="AI138" s="103">
        <v>0</v>
      </c>
      <c r="AJ138" s="116">
        <f t="shared" si="42"/>
        <v>3.6960000000000002</v>
      </c>
      <c r="AK138" s="98">
        <v>0</v>
      </c>
      <c r="AL138" s="103">
        <v>0</v>
      </c>
      <c r="AM138" s="104">
        <f t="shared" si="43"/>
        <v>3.6960000000000002</v>
      </c>
      <c r="AN138" s="98">
        <v>0</v>
      </c>
      <c r="AO138" s="103">
        <v>0</v>
      </c>
      <c r="AP138" s="116">
        <f t="shared" si="44"/>
        <v>3.6960000000000002</v>
      </c>
      <c r="AQ138" s="98">
        <v>0</v>
      </c>
      <c r="AR138" s="103">
        <v>0</v>
      </c>
      <c r="AS138" s="104">
        <f t="shared" si="45"/>
        <v>3.6960000000000002</v>
      </c>
      <c r="AT138" s="98">
        <v>0</v>
      </c>
      <c r="AU138" s="103">
        <v>0</v>
      </c>
      <c r="AV138" s="116">
        <f t="shared" si="46"/>
        <v>3.6960000000000002</v>
      </c>
      <c r="AW138" s="98">
        <v>0</v>
      </c>
      <c r="AX138" s="103">
        <v>0</v>
      </c>
      <c r="AY138" s="104">
        <f t="shared" si="47"/>
        <v>3.6960000000000002</v>
      </c>
      <c r="AZ138" s="98">
        <v>0</v>
      </c>
      <c r="BA138" s="103">
        <v>0</v>
      </c>
      <c r="BB138" s="116">
        <f t="shared" si="48"/>
        <v>3.6960000000000002</v>
      </c>
      <c r="BC138" s="98">
        <v>0</v>
      </c>
      <c r="BD138" s="103">
        <v>0</v>
      </c>
      <c r="BE138" s="104">
        <f t="shared" si="49"/>
        <v>3.6960000000000002</v>
      </c>
      <c r="BF138" s="98">
        <v>0</v>
      </c>
      <c r="BG138" s="103">
        <v>0</v>
      </c>
      <c r="BH138" s="116">
        <f t="shared" si="50"/>
        <v>3.6960000000000002</v>
      </c>
      <c r="BI138" s="98">
        <v>0</v>
      </c>
      <c r="BJ138" s="103">
        <v>0</v>
      </c>
      <c r="BK138" s="104">
        <f t="shared" si="51"/>
        <v>3.6960000000000002</v>
      </c>
    </row>
    <row r="139" spans="1:63" x14ac:dyDescent="0.2">
      <c r="A139" s="94">
        <v>40603</v>
      </c>
      <c r="B139" s="95">
        <f>+Listen!C135</f>
        <v>3.58</v>
      </c>
      <c r="C139" s="114"/>
      <c r="D139" s="98">
        <f t="shared" si="52"/>
        <v>0.33</v>
      </c>
      <c r="E139" s="99">
        <v>0</v>
      </c>
      <c r="F139" s="97">
        <f t="shared" ref="F139:F182" si="53">+D139+B139</f>
        <v>3.91</v>
      </c>
      <c r="G139" s="98">
        <v>0</v>
      </c>
      <c r="H139" s="103">
        <v>0</v>
      </c>
      <c r="I139" s="104">
        <f t="shared" ref="I139:I182" si="54">+G139+B139</f>
        <v>3.58</v>
      </c>
      <c r="J139" s="99">
        <v>0</v>
      </c>
      <c r="K139" s="99">
        <v>0</v>
      </c>
      <c r="L139" s="97">
        <f t="shared" ref="L139:L182" si="55">+J139+$B139</f>
        <v>3.58</v>
      </c>
      <c r="M139" s="98">
        <v>0</v>
      </c>
      <c r="N139" s="103">
        <v>0</v>
      </c>
      <c r="O139" s="104">
        <f t="shared" ref="O139:O182" si="56">M139+$B139</f>
        <v>3.58</v>
      </c>
      <c r="P139" s="98">
        <v>0</v>
      </c>
      <c r="Q139" s="103">
        <v>0</v>
      </c>
      <c r="R139" s="116">
        <f t="shared" ref="R139:R182" si="57">P139+$B139</f>
        <v>3.58</v>
      </c>
      <c r="S139" s="98">
        <v>0</v>
      </c>
      <c r="T139" s="103">
        <v>0</v>
      </c>
      <c r="U139" s="104">
        <f t="shared" ref="U139:U182" si="58">S139+$B139</f>
        <v>3.58</v>
      </c>
      <c r="V139" s="98">
        <v>0</v>
      </c>
      <c r="W139" s="103">
        <v>0</v>
      </c>
      <c r="X139" s="116">
        <f t="shared" ref="X139:X182" si="59">V139+$B139</f>
        <v>3.58</v>
      </c>
      <c r="Y139" s="98">
        <v>0</v>
      </c>
      <c r="Z139" s="103">
        <v>0</v>
      </c>
      <c r="AA139" s="104">
        <f t="shared" ref="AA139:AA182" si="60">Y139+$B139</f>
        <v>3.58</v>
      </c>
      <c r="AB139" s="98">
        <v>0</v>
      </c>
      <c r="AC139" s="103">
        <v>0</v>
      </c>
      <c r="AD139" s="116">
        <f t="shared" ref="AD139:AD182" si="61">AB139+$B139</f>
        <v>3.58</v>
      </c>
      <c r="AE139" s="98">
        <v>0</v>
      </c>
      <c r="AF139" s="103">
        <v>0</v>
      </c>
      <c r="AG139" s="104">
        <f t="shared" ref="AG139:AG182" si="62">AE139+$B139</f>
        <v>3.58</v>
      </c>
      <c r="AH139" s="98">
        <v>0</v>
      </c>
      <c r="AI139" s="103">
        <v>0</v>
      </c>
      <c r="AJ139" s="116">
        <f t="shared" ref="AJ139:AJ182" si="63">AH139+$B139</f>
        <v>3.58</v>
      </c>
      <c r="AK139" s="98">
        <v>0</v>
      </c>
      <c r="AL139" s="103">
        <v>0</v>
      </c>
      <c r="AM139" s="104">
        <f t="shared" ref="AM139:AM182" si="64">AK139+$B139</f>
        <v>3.58</v>
      </c>
      <c r="AN139" s="98">
        <v>0</v>
      </c>
      <c r="AO139" s="103">
        <v>0</v>
      </c>
      <c r="AP139" s="116">
        <f t="shared" ref="AP139:AP182" si="65">AN139+$B139</f>
        <v>3.58</v>
      </c>
      <c r="AQ139" s="98">
        <v>0</v>
      </c>
      <c r="AR139" s="103">
        <v>0</v>
      </c>
      <c r="AS139" s="104">
        <f t="shared" ref="AS139:AS182" si="66">AQ139+$B139</f>
        <v>3.58</v>
      </c>
      <c r="AT139" s="98">
        <v>0</v>
      </c>
      <c r="AU139" s="103">
        <v>0</v>
      </c>
      <c r="AV139" s="116">
        <f t="shared" ref="AV139:AV182" si="67">AT139+$B139</f>
        <v>3.58</v>
      </c>
      <c r="AW139" s="98">
        <v>0</v>
      </c>
      <c r="AX139" s="103">
        <v>0</v>
      </c>
      <c r="AY139" s="104">
        <f t="shared" ref="AY139:AY182" si="68">AW139+$B139</f>
        <v>3.58</v>
      </c>
      <c r="AZ139" s="98">
        <v>0</v>
      </c>
      <c r="BA139" s="103">
        <v>0</v>
      </c>
      <c r="BB139" s="116">
        <f t="shared" ref="BB139:BB182" si="69">AZ139+$B139</f>
        <v>3.58</v>
      </c>
      <c r="BC139" s="98">
        <v>0</v>
      </c>
      <c r="BD139" s="103">
        <v>0</v>
      </c>
      <c r="BE139" s="104">
        <f t="shared" ref="BE139:BE182" si="70">BC139+$B139</f>
        <v>3.58</v>
      </c>
      <c r="BF139" s="98">
        <v>0</v>
      </c>
      <c r="BG139" s="103">
        <v>0</v>
      </c>
      <c r="BH139" s="116">
        <f t="shared" ref="BH139:BH182" si="71">BF139+$B139</f>
        <v>3.58</v>
      </c>
      <c r="BI139" s="98">
        <v>0</v>
      </c>
      <c r="BJ139" s="103">
        <v>0</v>
      </c>
      <c r="BK139" s="104">
        <f t="shared" ref="BK139:BK182" si="72">BI139+$B139</f>
        <v>3.58</v>
      </c>
    </row>
    <row r="140" spans="1:63" x14ac:dyDescent="0.2">
      <c r="A140" s="94">
        <v>40634</v>
      </c>
      <c r="B140" s="95">
        <f>+Listen!C136</f>
        <v>3.464</v>
      </c>
      <c r="C140" s="114"/>
      <c r="D140" s="98">
        <f t="shared" si="52"/>
        <v>0.15</v>
      </c>
      <c r="E140" s="99">
        <v>0</v>
      </c>
      <c r="F140" s="97">
        <f t="shared" si="53"/>
        <v>3.6139999999999999</v>
      </c>
      <c r="G140" s="98">
        <v>0</v>
      </c>
      <c r="H140" s="103">
        <v>0</v>
      </c>
      <c r="I140" s="104">
        <f t="shared" si="54"/>
        <v>3.464</v>
      </c>
      <c r="J140" s="99">
        <v>0</v>
      </c>
      <c r="K140" s="99">
        <v>0</v>
      </c>
      <c r="L140" s="97">
        <f t="shared" si="55"/>
        <v>3.464</v>
      </c>
      <c r="M140" s="98">
        <v>0</v>
      </c>
      <c r="N140" s="103">
        <v>0</v>
      </c>
      <c r="O140" s="104">
        <f t="shared" si="56"/>
        <v>3.464</v>
      </c>
      <c r="P140" s="98">
        <v>0</v>
      </c>
      <c r="Q140" s="103">
        <v>0</v>
      </c>
      <c r="R140" s="116">
        <f t="shared" si="57"/>
        <v>3.464</v>
      </c>
      <c r="S140" s="98">
        <v>0</v>
      </c>
      <c r="T140" s="103">
        <v>0</v>
      </c>
      <c r="U140" s="104">
        <f t="shared" si="58"/>
        <v>3.464</v>
      </c>
      <c r="V140" s="98">
        <v>0</v>
      </c>
      <c r="W140" s="103">
        <v>0</v>
      </c>
      <c r="X140" s="116">
        <f t="shared" si="59"/>
        <v>3.464</v>
      </c>
      <c r="Y140" s="98">
        <v>0</v>
      </c>
      <c r="Z140" s="103">
        <v>0</v>
      </c>
      <c r="AA140" s="104">
        <f t="shared" si="60"/>
        <v>3.464</v>
      </c>
      <c r="AB140" s="98">
        <v>0</v>
      </c>
      <c r="AC140" s="103">
        <v>0</v>
      </c>
      <c r="AD140" s="116">
        <f t="shared" si="61"/>
        <v>3.464</v>
      </c>
      <c r="AE140" s="98">
        <v>0</v>
      </c>
      <c r="AF140" s="103">
        <v>0</v>
      </c>
      <c r="AG140" s="104">
        <f t="shared" si="62"/>
        <v>3.464</v>
      </c>
      <c r="AH140" s="98">
        <v>0</v>
      </c>
      <c r="AI140" s="103">
        <v>0</v>
      </c>
      <c r="AJ140" s="116">
        <f t="shared" si="63"/>
        <v>3.464</v>
      </c>
      <c r="AK140" s="98">
        <v>0</v>
      </c>
      <c r="AL140" s="103">
        <v>0</v>
      </c>
      <c r="AM140" s="104">
        <f t="shared" si="64"/>
        <v>3.464</v>
      </c>
      <c r="AN140" s="98">
        <v>0</v>
      </c>
      <c r="AO140" s="103">
        <v>0</v>
      </c>
      <c r="AP140" s="116">
        <f t="shared" si="65"/>
        <v>3.464</v>
      </c>
      <c r="AQ140" s="98">
        <v>0</v>
      </c>
      <c r="AR140" s="103">
        <v>0</v>
      </c>
      <c r="AS140" s="104">
        <f t="shared" si="66"/>
        <v>3.464</v>
      </c>
      <c r="AT140" s="98">
        <v>0</v>
      </c>
      <c r="AU140" s="103">
        <v>0</v>
      </c>
      <c r="AV140" s="116">
        <f t="shared" si="67"/>
        <v>3.464</v>
      </c>
      <c r="AW140" s="98">
        <v>0</v>
      </c>
      <c r="AX140" s="103">
        <v>0</v>
      </c>
      <c r="AY140" s="104">
        <f t="shared" si="68"/>
        <v>3.464</v>
      </c>
      <c r="AZ140" s="98">
        <v>0</v>
      </c>
      <c r="BA140" s="103">
        <v>0</v>
      </c>
      <c r="BB140" s="116">
        <f t="shared" si="69"/>
        <v>3.464</v>
      </c>
      <c r="BC140" s="98">
        <v>0</v>
      </c>
      <c r="BD140" s="103">
        <v>0</v>
      </c>
      <c r="BE140" s="104">
        <f t="shared" si="70"/>
        <v>3.464</v>
      </c>
      <c r="BF140" s="98">
        <v>0</v>
      </c>
      <c r="BG140" s="103">
        <v>0</v>
      </c>
      <c r="BH140" s="116">
        <f t="shared" si="71"/>
        <v>3.464</v>
      </c>
      <c r="BI140" s="98">
        <v>0</v>
      </c>
      <c r="BJ140" s="103">
        <v>0</v>
      </c>
      <c r="BK140" s="104">
        <f t="shared" si="72"/>
        <v>3.464</v>
      </c>
    </row>
    <row r="141" spans="1:63" x14ac:dyDescent="0.2">
      <c r="A141" s="94">
        <v>40664</v>
      </c>
      <c r="B141" s="95">
        <f>+Listen!C137</f>
        <v>3.4569999999999999</v>
      </c>
      <c r="C141" s="114"/>
      <c r="D141" s="98">
        <f t="shared" si="52"/>
        <v>0.15</v>
      </c>
      <c r="E141" s="99">
        <v>0</v>
      </c>
      <c r="F141" s="97">
        <f t="shared" si="53"/>
        <v>3.6069999999999998</v>
      </c>
      <c r="G141" s="98">
        <v>0</v>
      </c>
      <c r="H141" s="103">
        <v>0</v>
      </c>
      <c r="I141" s="104">
        <f t="shared" si="54"/>
        <v>3.4569999999999999</v>
      </c>
      <c r="J141" s="99">
        <v>0</v>
      </c>
      <c r="K141" s="99">
        <v>0</v>
      </c>
      <c r="L141" s="97">
        <f t="shared" si="55"/>
        <v>3.4569999999999999</v>
      </c>
      <c r="M141" s="98">
        <v>0</v>
      </c>
      <c r="N141" s="103">
        <v>0</v>
      </c>
      <c r="O141" s="104">
        <f t="shared" si="56"/>
        <v>3.4569999999999999</v>
      </c>
      <c r="P141" s="98">
        <v>0</v>
      </c>
      <c r="Q141" s="103">
        <v>0</v>
      </c>
      <c r="R141" s="116">
        <f t="shared" si="57"/>
        <v>3.4569999999999999</v>
      </c>
      <c r="S141" s="98">
        <v>0</v>
      </c>
      <c r="T141" s="103">
        <v>0</v>
      </c>
      <c r="U141" s="104">
        <f t="shared" si="58"/>
        <v>3.4569999999999999</v>
      </c>
      <c r="V141" s="98">
        <v>0</v>
      </c>
      <c r="W141" s="103">
        <v>0</v>
      </c>
      <c r="X141" s="116">
        <f t="shared" si="59"/>
        <v>3.4569999999999999</v>
      </c>
      <c r="Y141" s="98">
        <v>0</v>
      </c>
      <c r="Z141" s="103">
        <v>0</v>
      </c>
      <c r="AA141" s="104">
        <f t="shared" si="60"/>
        <v>3.4569999999999999</v>
      </c>
      <c r="AB141" s="98">
        <v>0</v>
      </c>
      <c r="AC141" s="103">
        <v>0</v>
      </c>
      <c r="AD141" s="116">
        <f t="shared" si="61"/>
        <v>3.4569999999999999</v>
      </c>
      <c r="AE141" s="98">
        <v>0</v>
      </c>
      <c r="AF141" s="103">
        <v>0</v>
      </c>
      <c r="AG141" s="104">
        <f t="shared" si="62"/>
        <v>3.4569999999999999</v>
      </c>
      <c r="AH141" s="98">
        <v>0</v>
      </c>
      <c r="AI141" s="103">
        <v>0</v>
      </c>
      <c r="AJ141" s="116">
        <f t="shared" si="63"/>
        <v>3.4569999999999999</v>
      </c>
      <c r="AK141" s="98">
        <v>0</v>
      </c>
      <c r="AL141" s="103">
        <v>0</v>
      </c>
      <c r="AM141" s="104">
        <f t="shared" si="64"/>
        <v>3.4569999999999999</v>
      </c>
      <c r="AN141" s="98">
        <v>0</v>
      </c>
      <c r="AO141" s="103">
        <v>0</v>
      </c>
      <c r="AP141" s="116">
        <f t="shared" si="65"/>
        <v>3.4569999999999999</v>
      </c>
      <c r="AQ141" s="98">
        <v>0</v>
      </c>
      <c r="AR141" s="103">
        <v>0</v>
      </c>
      <c r="AS141" s="104">
        <f t="shared" si="66"/>
        <v>3.4569999999999999</v>
      </c>
      <c r="AT141" s="98">
        <v>0</v>
      </c>
      <c r="AU141" s="103">
        <v>0</v>
      </c>
      <c r="AV141" s="116">
        <f t="shared" si="67"/>
        <v>3.4569999999999999</v>
      </c>
      <c r="AW141" s="98">
        <v>0</v>
      </c>
      <c r="AX141" s="103">
        <v>0</v>
      </c>
      <c r="AY141" s="104">
        <f t="shared" si="68"/>
        <v>3.4569999999999999</v>
      </c>
      <c r="AZ141" s="98">
        <v>0</v>
      </c>
      <c r="BA141" s="103">
        <v>0</v>
      </c>
      <c r="BB141" s="116">
        <f t="shared" si="69"/>
        <v>3.4569999999999999</v>
      </c>
      <c r="BC141" s="98">
        <v>0</v>
      </c>
      <c r="BD141" s="103">
        <v>0</v>
      </c>
      <c r="BE141" s="104">
        <f t="shared" si="70"/>
        <v>3.4569999999999999</v>
      </c>
      <c r="BF141" s="98">
        <v>0</v>
      </c>
      <c r="BG141" s="103">
        <v>0</v>
      </c>
      <c r="BH141" s="116">
        <f t="shared" si="71"/>
        <v>3.4569999999999999</v>
      </c>
      <c r="BI141" s="98">
        <v>0</v>
      </c>
      <c r="BJ141" s="103">
        <v>0</v>
      </c>
      <c r="BK141" s="104">
        <f t="shared" si="72"/>
        <v>3.4569999999999999</v>
      </c>
    </row>
    <row r="142" spans="1:63" x14ac:dyDescent="0.2">
      <c r="A142" s="94">
        <v>40695</v>
      </c>
      <c r="B142" s="95">
        <f>+Listen!C138</f>
        <v>3.4969999999999999</v>
      </c>
      <c r="C142" s="114"/>
      <c r="D142" s="98">
        <f t="shared" si="52"/>
        <v>0.15</v>
      </c>
      <c r="E142" s="99">
        <v>0</v>
      </c>
      <c r="F142" s="97">
        <f t="shared" si="53"/>
        <v>3.6469999999999998</v>
      </c>
      <c r="G142" s="98">
        <v>0</v>
      </c>
      <c r="H142" s="103">
        <v>0</v>
      </c>
      <c r="I142" s="104">
        <f t="shared" si="54"/>
        <v>3.4969999999999999</v>
      </c>
      <c r="J142" s="99">
        <v>0</v>
      </c>
      <c r="K142" s="99">
        <v>0</v>
      </c>
      <c r="L142" s="97">
        <f t="shared" si="55"/>
        <v>3.4969999999999999</v>
      </c>
      <c r="M142" s="98">
        <v>0</v>
      </c>
      <c r="N142" s="103">
        <v>0</v>
      </c>
      <c r="O142" s="104">
        <f t="shared" si="56"/>
        <v>3.4969999999999999</v>
      </c>
      <c r="P142" s="98">
        <v>0</v>
      </c>
      <c r="Q142" s="103">
        <v>0</v>
      </c>
      <c r="R142" s="116">
        <f t="shared" si="57"/>
        <v>3.4969999999999999</v>
      </c>
      <c r="S142" s="98">
        <v>0</v>
      </c>
      <c r="T142" s="103">
        <v>0</v>
      </c>
      <c r="U142" s="104">
        <f t="shared" si="58"/>
        <v>3.4969999999999999</v>
      </c>
      <c r="V142" s="98">
        <v>0</v>
      </c>
      <c r="W142" s="103">
        <v>0</v>
      </c>
      <c r="X142" s="116">
        <f t="shared" si="59"/>
        <v>3.4969999999999999</v>
      </c>
      <c r="Y142" s="98">
        <v>0</v>
      </c>
      <c r="Z142" s="103">
        <v>0</v>
      </c>
      <c r="AA142" s="104">
        <f t="shared" si="60"/>
        <v>3.4969999999999999</v>
      </c>
      <c r="AB142" s="98">
        <v>0</v>
      </c>
      <c r="AC142" s="103">
        <v>0</v>
      </c>
      <c r="AD142" s="116">
        <f t="shared" si="61"/>
        <v>3.4969999999999999</v>
      </c>
      <c r="AE142" s="98">
        <v>0</v>
      </c>
      <c r="AF142" s="103">
        <v>0</v>
      </c>
      <c r="AG142" s="104">
        <f t="shared" si="62"/>
        <v>3.4969999999999999</v>
      </c>
      <c r="AH142" s="98">
        <v>0</v>
      </c>
      <c r="AI142" s="103">
        <v>0</v>
      </c>
      <c r="AJ142" s="116">
        <f t="shared" si="63"/>
        <v>3.4969999999999999</v>
      </c>
      <c r="AK142" s="98">
        <v>0</v>
      </c>
      <c r="AL142" s="103">
        <v>0</v>
      </c>
      <c r="AM142" s="104">
        <f t="shared" si="64"/>
        <v>3.4969999999999999</v>
      </c>
      <c r="AN142" s="98">
        <v>0</v>
      </c>
      <c r="AO142" s="103">
        <v>0</v>
      </c>
      <c r="AP142" s="116">
        <f t="shared" si="65"/>
        <v>3.4969999999999999</v>
      </c>
      <c r="AQ142" s="98">
        <v>0</v>
      </c>
      <c r="AR142" s="103">
        <v>0</v>
      </c>
      <c r="AS142" s="104">
        <f t="shared" si="66"/>
        <v>3.4969999999999999</v>
      </c>
      <c r="AT142" s="98">
        <v>0</v>
      </c>
      <c r="AU142" s="103">
        <v>0</v>
      </c>
      <c r="AV142" s="116">
        <f t="shared" si="67"/>
        <v>3.4969999999999999</v>
      </c>
      <c r="AW142" s="98">
        <v>0</v>
      </c>
      <c r="AX142" s="103">
        <v>0</v>
      </c>
      <c r="AY142" s="104">
        <f t="shared" si="68"/>
        <v>3.4969999999999999</v>
      </c>
      <c r="AZ142" s="98">
        <v>0</v>
      </c>
      <c r="BA142" s="103">
        <v>0</v>
      </c>
      <c r="BB142" s="116">
        <f t="shared" si="69"/>
        <v>3.4969999999999999</v>
      </c>
      <c r="BC142" s="98">
        <v>0</v>
      </c>
      <c r="BD142" s="103">
        <v>0</v>
      </c>
      <c r="BE142" s="104">
        <f t="shared" si="70"/>
        <v>3.4969999999999999</v>
      </c>
      <c r="BF142" s="98">
        <v>0</v>
      </c>
      <c r="BG142" s="103">
        <v>0</v>
      </c>
      <c r="BH142" s="116">
        <f t="shared" si="71"/>
        <v>3.4969999999999999</v>
      </c>
      <c r="BI142" s="98">
        <v>0</v>
      </c>
      <c r="BJ142" s="103">
        <v>0</v>
      </c>
      <c r="BK142" s="104">
        <f t="shared" si="72"/>
        <v>3.4969999999999999</v>
      </c>
    </row>
    <row r="143" spans="1:63" x14ac:dyDescent="0.2">
      <c r="A143" s="94">
        <v>40725</v>
      </c>
      <c r="B143" s="95">
        <f>+Listen!C139</f>
        <v>3.5089999999999999</v>
      </c>
      <c r="C143" s="114"/>
      <c r="D143" s="98">
        <f t="shared" si="52"/>
        <v>0.15</v>
      </c>
      <c r="E143" s="99">
        <v>0</v>
      </c>
      <c r="F143" s="97">
        <f t="shared" si="53"/>
        <v>3.6589999999999998</v>
      </c>
      <c r="G143" s="98">
        <v>0</v>
      </c>
      <c r="H143" s="103">
        <v>0</v>
      </c>
      <c r="I143" s="104">
        <f t="shared" si="54"/>
        <v>3.5089999999999999</v>
      </c>
      <c r="J143" s="99">
        <v>0</v>
      </c>
      <c r="K143" s="99">
        <v>0</v>
      </c>
      <c r="L143" s="97">
        <f t="shared" si="55"/>
        <v>3.5089999999999999</v>
      </c>
      <c r="M143" s="98">
        <v>0</v>
      </c>
      <c r="N143" s="103">
        <v>0</v>
      </c>
      <c r="O143" s="104">
        <f t="shared" si="56"/>
        <v>3.5089999999999999</v>
      </c>
      <c r="P143" s="98">
        <v>0</v>
      </c>
      <c r="Q143" s="103">
        <v>0</v>
      </c>
      <c r="R143" s="116">
        <f t="shared" si="57"/>
        <v>3.5089999999999999</v>
      </c>
      <c r="S143" s="98">
        <v>0</v>
      </c>
      <c r="T143" s="103">
        <v>0</v>
      </c>
      <c r="U143" s="104">
        <f t="shared" si="58"/>
        <v>3.5089999999999999</v>
      </c>
      <c r="V143" s="98">
        <v>0</v>
      </c>
      <c r="W143" s="103">
        <v>0</v>
      </c>
      <c r="X143" s="116">
        <f t="shared" si="59"/>
        <v>3.5089999999999999</v>
      </c>
      <c r="Y143" s="98">
        <v>0</v>
      </c>
      <c r="Z143" s="103">
        <v>0</v>
      </c>
      <c r="AA143" s="104">
        <f t="shared" si="60"/>
        <v>3.5089999999999999</v>
      </c>
      <c r="AB143" s="98">
        <v>0</v>
      </c>
      <c r="AC143" s="103">
        <v>0</v>
      </c>
      <c r="AD143" s="116">
        <f t="shared" si="61"/>
        <v>3.5089999999999999</v>
      </c>
      <c r="AE143" s="98">
        <v>0</v>
      </c>
      <c r="AF143" s="103">
        <v>0</v>
      </c>
      <c r="AG143" s="104">
        <f t="shared" si="62"/>
        <v>3.5089999999999999</v>
      </c>
      <c r="AH143" s="98">
        <v>0</v>
      </c>
      <c r="AI143" s="103">
        <v>0</v>
      </c>
      <c r="AJ143" s="116">
        <f t="shared" si="63"/>
        <v>3.5089999999999999</v>
      </c>
      <c r="AK143" s="98">
        <v>0</v>
      </c>
      <c r="AL143" s="103">
        <v>0</v>
      </c>
      <c r="AM143" s="104">
        <f t="shared" si="64"/>
        <v>3.5089999999999999</v>
      </c>
      <c r="AN143" s="98">
        <v>0</v>
      </c>
      <c r="AO143" s="103">
        <v>0</v>
      </c>
      <c r="AP143" s="116">
        <f t="shared" si="65"/>
        <v>3.5089999999999999</v>
      </c>
      <c r="AQ143" s="98">
        <v>0</v>
      </c>
      <c r="AR143" s="103">
        <v>0</v>
      </c>
      <c r="AS143" s="104">
        <f t="shared" si="66"/>
        <v>3.5089999999999999</v>
      </c>
      <c r="AT143" s="98">
        <v>0</v>
      </c>
      <c r="AU143" s="103">
        <v>0</v>
      </c>
      <c r="AV143" s="116">
        <f t="shared" si="67"/>
        <v>3.5089999999999999</v>
      </c>
      <c r="AW143" s="98">
        <v>0</v>
      </c>
      <c r="AX143" s="103">
        <v>0</v>
      </c>
      <c r="AY143" s="104">
        <f t="shared" si="68"/>
        <v>3.5089999999999999</v>
      </c>
      <c r="AZ143" s="98">
        <v>0</v>
      </c>
      <c r="BA143" s="103">
        <v>0</v>
      </c>
      <c r="BB143" s="116">
        <f t="shared" si="69"/>
        <v>3.5089999999999999</v>
      </c>
      <c r="BC143" s="98">
        <v>0</v>
      </c>
      <c r="BD143" s="103">
        <v>0</v>
      </c>
      <c r="BE143" s="104">
        <f t="shared" si="70"/>
        <v>3.5089999999999999</v>
      </c>
      <c r="BF143" s="98">
        <v>0</v>
      </c>
      <c r="BG143" s="103">
        <v>0</v>
      </c>
      <c r="BH143" s="116">
        <f t="shared" si="71"/>
        <v>3.5089999999999999</v>
      </c>
      <c r="BI143" s="98">
        <v>0</v>
      </c>
      <c r="BJ143" s="103">
        <v>0</v>
      </c>
      <c r="BK143" s="104">
        <f t="shared" si="72"/>
        <v>3.5089999999999999</v>
      </c>
    </row>
    <row r="144" spans="1:63" x14ac:dyDescent="0.2">
      <c r="A144" s="94">
        <v>40756</v>
      </c>
      <c r="B144" s="95">
        <f>+Listen!C140</f>
        <v>3.53</v>
      </c>
      <c r="C144" s="114"/>
      <c r="D144" s="98">
        <f t="shared" si="52"/>
        <v>0.15</v>
      </c>
      <c r="E144" s="99">
        <v>0</v>
      </c>
      <c r="F144" s="97">
        <f t="shared" si="53"/>
        <v>3.6799999999999997</v>
      </c>
      <c r="G144" s="98">
        <v>0</v>
      </c>
      <c r="H144" s="103">
        <v>0</v>
      </c>
      <c r="I144" s="104">
        <f t="shared" si="54"/>
        <v>3.53</v>
      </c>
      <c r="J144" s="99">
        <v>0</v>
      </c>
      <c r="K144" s="99">
        <v>0</v>
      </c>
      <c r="L144" s="97">
        <f t="shared" si="55"/>
        <v>3.53</v>
      </c>
      <c r="M144" s="98">
        <v>0</v>
      </c>
      <c r="N144" s="103">
        <v>0</v>
      </c>
      <c r="O144" s="104">
        <f t="shared" si="56"/>
        <v>3.53</v>
      </c>
      <c r="P144" s="98">
        <v>0</v>
      </c>
      <c r="Q144" s="103">
        <v>0</v>
      </c>
      <c r="R144" s="116">
        <f t="shared" si="57"/>
        <v>3.53</v>
      </c>
      <c r="S144" s="98">
        <v>0</v>
      </c>
      <c r="T144" s="103">
        <v>0</v>
      </c>
      <c r="U144" s="104">
        <f t="shared" si="58"/>
        <v>3.53</v>
      </c>
      <c r="V144" s="98">
        <v>0</v>
      </c>
      <c r="W144" s="103">
        <v>0</v>
      </c>
      <c r="X144" s="116">
        <f t="shared" si="59"/>
        <v>3.53</v>
      </c>
      <c r="Y144" s="98">
        <v>0</v>
      </c>
      <c r="Z144" s="103">
        <v>0</v>
      </c>
      <c r="AA144" s="104">
        <f t="shared" si="60"/>
        <v>3.53</v>
      </c>
      <c r="AB144" s="98">
        <v>0</v>
      </c>
      <c r="AC144" s="103">
        <v>0</v>
      </c>
      <c r="AD144" s="116">
        <f t="shared" si="61"/>
        <v>3.53</v>
      </c>
      <c r="AE144" s="98">
        <v>0</v>
      </c>
      <c r="AF144" s="103">
        <v>0</v>
      </c>
      <c r="AG144" s="104">
        <f t="shared" si="62"/>
        <v>3.53</v>
      </c>
      <c r="AH144" s="98">
        <v>0</v>
      </c>
      <c r="AI144" s="103">
        <v>0</v>
      </c>
      <c r="AJ144" s="116">
        <f t="shared" si="63"/>
        <v>3.53</v>
      </c>
      <c r="AK144" s="98">
        <v>0</v>
      </c>
      <c r="AL144" s="103">
        <v>0</v>
      </c>
      <c r="AM144" s="104">
        <f t="shared" si="64"/>
        <v>3.53</v>
      </c>
      <c r="AN144" s="98">
        <v>0</v>
      </c>
      <c r="AO144" s="103">
        <v>0</v>
      </c>
      <c r="AP144" s="116">
        <f t="shared" si="65"/>
        <v>3.53</v>
      </c>
      <c r="AQ144" s="98">
        <v>0</v>
      </c>
      <c r="AR144" s="103">
        <v>0</v>
      </c>
      <c r="AS144" s="104">
        <f t="shared" si="66"/>
        <v>3.53</v>
      </c>
      <c r="AT144" s="98">
        <v>0</v>
      </c>
      <c r="AU144" s="103">
        <v>0</v>
      </c>
      <c r="AV144" s="116">
        <f t="shared" si="67"/>
        <v>3.53</v>
      </c>
      <c r="AW144" s="98">
        <v>0</v>
      </c>
      <c r="AX144" s="103">
        <v>0</v>
      </c>
      <c r="AY144" s="104">
        <f t="shared" si="68"/>
        <v>3.53</v>
      </c>
      <c r="AZ144" s="98">
        <v>0</v>
      </c>
      <c r="BA144" s="103">
        <v>0</v>
      </c>
      <c r="BB144" s="116">
        <f t="shared" si="69"/>
        <v>3.53</v>
      </c>
      <c r="BC144" s="98">
        <v>0</v>
      </c>
      <c r="BD144" s="103">
        <v>0</v>
      </c>
      <c r="BE144" s="104">
        <f t="shared" si="70"/>
        <v>3.53</v>
      </c>
      <c r="BF144" s="98">
        <v>0</v>
      </c>
      <c r="BG144" s="103">
        <v>0</v>
      </c>
      <c r="BH144" s="116">
        <f t="shared" si="71"/>
        <v>3.53</v>
      </c>
      <c r="BI144" s="98">
        <v>0</v>
      </c>
      <c r="BJ144" s="103">
        <v>0</v>
      </c>
      <c r="BK144" s="104">
        <f t="shared" si="72"/>
        <v>3.53</v>
      </c>
    </row>
    <row r="145" spans="1:63" x14ac:dyDescent="0.2">
      <c r="A145" s="94">
        <v>40787</v>
      </c>
      <c r="B145" s="95">
        <f>+Listen!C141</f>
        <v>3.5270000000000001</v>
      </c>
      <c r="C145" s="114"/>
      <c r="D145" s="98">
        <f t="shared" si="52"/>
        <v>0.15</v>
      </c>
      <c r="E145" s="99">
        <v>0</v>
      </c>
      <c r="F145" s="97">
        <f t="shared" si="53"/>
        <v>3.677</v>
      </c>
      <c r="G145" s="98">
        <v>0</v>
      </c>
      <c r="H145" s="103">
        <v>0</v>
      </c>
      <c r="I145" s="104">
        <f t="shared" si="54"/>
        <v>3.5270000000000001</v>
      </c>
      <c r="J145" s="99">
        <v>0</v>
      </c>
      <c r="K145" s="99">
        <v>0</v>
      </c>
      <c r="L145" s="97">
        <f t="shared" si="55"/>
        <v>3.5270000000000001</v>
      </c>
      <c r="M145" s="98">
        <v>0</v>
      </c>
      <c r="N145" s="103">
        <v>0</v>
      </c>
      <c r="O145" s="104">
        <f t="shared" si="56"/>
        <v>3.5270000000000001</v>
      </c>
      <c r="P145" s="98">
        <v>0</v>
      </c>
      <c r="Q145" s="103">
        <v>0</v>
      </c>
      <c r="R145" s="116">
        <f t="shared" si="57"/>
        <v>3.5270000000000001</v>
      </c>
      <c r="S145" s="98">
        <v>0</v>
      </c>
      <c r="T145" s="103">
        <v>0</v>
      </c>
      <c r="U145" s="104">
        <f t="shared" si="58"/>
        <v>3.5270000000000001</v>
      </c>
      <c r="V145" s="98">
        <v>0</v>
      </c>
      <c r="W145" s="103">
        <v>0</v>
      </c>
      <c r="X145" s="116">
        <f t="shared" si="59"/>
        <v>3.5270000000000001</v>
      </c>
      <c r="Y145" s="98">
        <v>0</v>
      </c>
      <c r="Z145" s="103">
        <v>0</v>
      </c>
      <c r="AA145" s="104">
        <f t="shared" si="60"/>
        <v>3.5270000000000001</v>
      </c>
      <c r="AB145" s="98">
        <v>0</v>
      </c>
      <c r="AC145" s="103">
        <v>0</v>
      </c>
      <c r="AD145" s="116">
        <f t="shared" si="61"/>
        <v>3.5270000000000001</v>
      </c>
      <c r="AE145" s="98">
        <v>0</v>
      </c>
      <c r="AF145" s="103">
        <v>0</v>
      </c>
      <c r="AG145" s="104">
        <f t="shared" si="62"/>
        <v>3.5270000000000001</v>
      </c>
      <c r="AH145" s="98">
        <v>0</v>
      </c>
      <c r="AI145" s="103">
        <v>0</v>
      </c>
      <c r="AJ145" s="116">
        <f t="shared" si="63"/>
        <v>3.5270000000000001</v>
      </c>
      <c r="AK145" s="98">
        <v>0</v>
      </c>
      <c r="AL145" s="103">
        <v>0</v>
      </c>
      <c r="AM145" s="104">
        <f t="shared" si="64"/>
        <v>3.5270000000000001</v>
      </c>
      <c r="AN145" s="98">
        <v>0</v>
      </c>
      <c r="AO145" s="103">
        <v>0</v>
      </c>
      <c r="AP145" s="116">
        <f t="shared" si="65"/>
        <v>3.5270000000000001</v>
      </c>
      <c r="AQ145" s="98">
        <v>0</v>
      </c>
      <c r="AR145" s="103">
        <v>0</v>
      </c>
      <c r="AS145" s="104">
        <f t="shared" si="66"/>
        <v>3.5270000000000001</v>
      </c>
      <c r="AT145" s="98">
        <v>0</v>
      </c>
      <c r="AU145" s="103">
        <v>0</v>
      </c>
      <c r="AV145" s="116">
        <f t="shared" si="67"/>
        <v>3.5270000000000001</v>
      </c>
      <c r="AW145" s="98">
        <v>0</v>
      </c>
      <c r="AX145" s="103">
        <v>0</v>
      </c>
      <c r="AY145" s="104">
        <f t="shared" si="68"/>
        <v>3.5270000000000001</v>
      </c>
      <c r="AZ145" s="98">
        <v>0</v>
      </c>
      <c r="BA145" s="103">
        <v>0</v>
      </c>
      <c r="BB145" s="116">
        <f t="shared" si="69"/>
        <v>3.5270000000000001</v>
      </c>
      <c r="BC145" s="98">
        <v>0</v>
      </c>
      <c r="BD145" s="103">
        <v>0</v>
      </c>
      <c r="BE145" s="104">
        <f t="shared" si="70"/>
        <v>3.5270000000000001</v>
      </c>
      <c r="BF145" s="98">
        <v>0</v>
      </c>
      <c r="BG145" s="103">
        <v>0</v>
      </c>
      <c r="BH145" s="116">
        <f t="shared" si="71"/>
        <v>3.5270000000000001</v>
      </c>
      <c r="BI145" s="98">
        <v>0</v>
      </c>
      <c r="BJ145" s="103">
        <v>0</v>
      </c>
      <c r="BK145" s="104">
        <f t="shared" si="72"/>
        <v>3.5270000000000001</v>
      </c>
    </row>
    <row r="146" spans="1:63" x14ac:dyDescent="0.2">
      <c r="A146" s="94">
        <v>40817</v>
      </c>
      <c r="B146" s="95">
        <f>+Listen!C142</f>
        <v>3.5390000000000001</v>
      </c>
      <c r="C146" s="114"/>
      <c r="D146" s="98">
        <f t="shared" si="52"/>
        <v>0.15</v>
      </c>
      <c r="E146" s="99">
        <v>0</v>
      </c>
      <c r="F146" s="97">
        <f t="shared" si="53"/>
        <v>3.6890000000000001</v>
      </c>
      <c r="G146" s="98">
        <v>0</v>
      </c>
      <c r="H146" s="103">
        <v>0</v>
      </c>
      <c r="I146" s="104">
        <f t="shared" si="54"/>
        <v>3.5390000000000001</v>
      </c>
      <c r="J146" s="99">
        <v>0</v>
      </c>
      <c r="K146" s="99">
        <v>0</v>
      </c>
      <c r="L146" s="97">
        <f t="shared" si="55"/>
        <v>3.5390000000000001</v>
      </c>
      <c r="M146" s="98">
        <v>0</v>
      </c>
      <c r="N146" s="103">
        <v>0</v>
      </c>
      <c r="O146" s="104">
        <f t="shared" si="56"/>
        <v>3.5390000000000001</v>
      </c>
      <c r="P146" s="98">
        <v>0</v>
      </c>
      <c r="Q146" s="103">
        <v>0</v>
      </c>
      <c r="R146" s="116">
        <f t="shared" si="57"/>
        <v>3.5390000000000001</v>
      </c>
      <c r="S146" s="98">
        <v>0</v>
      </c>
      <c r="T146" s="103">
        <v>0</v>
      </c>
      <c r="U146" s="104">
        <f t="shared" si="58"/>
        <v>3.5390000000000001</v>
      </c>
      <c r="V146" s="98">
        <v>0</v>
      </c>
      <c r="W146" s="103">
        <v>0</v>
      </c>
      <c r="X146" s="116">
        <f t="shared" si="59"/>
        <v>3.5390000000000001</v>
      </c>
      <c r="Y146" s="98">
        <v>0</v>
      </c>
      <c r="Z146" s="103">
        <v>0</v>
      </c>
      <c r="AA146" s="104">
        <f t="shared" si="60"/>
        <v>3.5390000000000001</v>
      </c>
      <c r="AB146" s="98">
        <v>0</v>
      </c>
      <c r="AC146" s="103">
        <v>0</v>
      </c>
      <c r="AD146" s="116">
        <f t="shared" si="61"/>
        <v>3.5390000000000001</v>
      </c>
      <c r="AE146" s="98">
        <v>0</v>
      </c>
      <c r="AF146" s="103">
        <v>0</v>
      </c>
      <c r="AG146" s="104">
        <f t="shared" si="62"/>
        <v>3.5390000000000001</v>
      </c>
      <c r="AH146" s="98">
        <v>0</v>
      </c>
      <c r="AI146" s="103">
        <v>0</v>
      </c>
      <c r="AJ146" s="116">
        <f t="shared" si="63"/>
        <v>3.5390000000000001</v>
      </c>
      <c r="AK146" s="98">
        <v>0</v>
      </c>
      <c r="AL146" s="103">
        <v>0</v>
      </c>
      <c r="AM146" s="104">
        <f t="shared" si="64"/>
        <v>3.5390000000000001</v>
      </c>
      <c r="AN146" s="98">
        <v>0</v>
      </c>
      <c r="AO146" s="103">
        <v>0</v>
      </c>
      <c r="AP146" s="116">
        <f t="shared" si="65"/>
        <v>3.5390000000000001</v>
      </c>
      <c r="AQ146" s="98">
        <v>0</v>
      </c>
      <c r="AR146" s="103">
        <v>0</v>
      </c>
      <c r="AS146" s="104">
        <f t="shared" si="66"/>
        <v>3.5390000000000001</v>
      </c>
      <c r="AT146" s="98">
        <v>0</v>
      </c>
      <c r="AU146" s="103">
        <v>0</v>
      </c>
      <c r="AV146" s="116">
        <f t="shared" si="67"/>
        <v>3.5390000000000001</v>
      </c>
      <c r="AW146" s="98">
        <v>0</v>
      </c>
      <c r="AX146" s="103">
        <v>0</v>
      </c>
      <c r="AY146" s="104">
        <f t="shared" si="68"/>
        <v>3.5390000000000001</v>
      </c>
      <c r="AZ146" s="98">
        <v>0</v>
      </c>
      <c r="BA146" s="103">
        <v>0</v>
      </c>
      <c r="BB146" s="116">
        <f t="shared" si="69"/>
        <v>3.5390000000000001</v>
      </c>
      <c r="BC146" s="98">
        <v>0</v>
      </c>
      <c r="BD146" s="103">
        <v>0</v>
      </c>
      <c r="BE146" s="104">
        <f t="shared" si="70"/>
        <v>3.5390000000000001</v>
      </c>
      <c r="BF146" s="98">
        <v>0</v>
      </c>
      <c r="BG146" s="103">
        <v>0</v>
      </c>
      <c r="BH146" s="116">
        <f t="shared" si="71"/>
        <v>3.5390000000000001</v>
      </c>
      <c r="BI146" s="98">
        <v>0</v>
      </c>
      <c r="BJ146" s="103">
        <v>0</v>
      </c>
      <c r="BK146" s="104">
        <f t="shared" si="72"/>
        <v>3.5390000000000001</v>
      </c>
    </row>
    <row r="147" spans="1:63" x14ac:dyDescent="0.2">
      <c r="A147" s="94">
        <v>40848</v>
      </c>
      <c r="B147" s="95">
        <f>+Listen!C143</f>
        <v>3.6080000000000001</v>
      </c>
      <c r="C147" s="114"/>
      <c r="D147" s="98">
        <f t="shared" si="52"/>
        <v>0.25</v>
      </c>
      <c r="E147" s="99">
        <v>0</v>
      </c>
      <c r="F147" s="97">
        <f t="shared" si="53"/>
        <v>3.8580000000000001</v>
      </c>
      <c r="G147" s="98">
        <v>0</v>
      </c>
      <c r="H147" s="103">
        <v>0</v>
      </c>
      <c r="I147" s="104">
        <f t="shared" si="54"/>
        <v>3.6080000000000001</v>
      </c>
      <c r="J147" s="99">
        <v>0</v>
      </c>
      <c r="K147" s="99">
        <v>0</v>
      </c>
      <c r="L147" s="97">
        <f t="shared" si="55"/>
        <v>3.6080000000000001</v>
      </c>
      <c r="M147" s="98">
        <v>0</v>
      </c>
      <c r="N147" s="103">
        <v>0</v>
      </c>
      <c r="O147" s="104">
        <f t="shared" si="56"/>
        <v>3.6080000000000001</v>
      </c>
      <c r="P147" s="98">
        <v>0</v>
      </c>
      <c r="Q147" s="103">
        <v>0</v>
      </c>
      <c r="R147" s="116">
        <f t="shared" si="57"/>
        <v>3.6080000000000001</v>
      </c>
      <c r="S147" s="98">
        <v>0</v>
      </c>
      <c r="T147" s="103">
        <v>0</v>
      </c>
      <c r="U147" s="104">
        <f t="shared" si="58"/>
        <v>3.6080000000000001</v>
      </c>
      <c r="V147" s="98">
        <v>0</v>
      </c>
      <c r="W147" s="103">
        <v>0</v>
      </c>
      <c r="X147" s="116">
        <f t="shared" si="59"/>
        <v>3.6080000000000001</v>
      </c>
      <c r="Y147" s="98">
        <v>0</v>
      </c>
      <c r="Z147" s="103">
        <v>0</v>
      </c>
      <c r="AA147" s="104">
        <f t="shared" si="60"/>
        <v>3.6080000000000001</v>
      </c>
      <c r="AB147" s="98">
        <v>0</v>
      </c>
      <c r="AC147" s="103">
        <v>0</v>
      </c>
      <c r="AD147" s="116">
        <f t="shared" si="61"/>
        <v>3.6080000000000001</v>
      </c>
      <c r="AE147" s="98">
        <v>0</v>
      </c>
      <c r="AF147" s="103">
        <v>0</v>
      </c>
      <c r="AG147" s="104">
        <f t="shared" si="62"/>
        <v>3.6080000000000001</v>
      </c>
      <c r="AH147" s="98">
        <v>0</v>
      </c>
      <c r="AI147" s="103">
        <v>0</v>
      </c>
      <c r="AJ147" s="116">
        <f t="shared" si="63"/>
        <v>3.6080000000000001</v>
      </c>
      <c r="AK147" s="98">
        <v>0</v>
      </c>
      <c r="AL147" s="103">
        <v>0</v>
      </c>
      <c r="AM147" s="104">
        <f t="shared" si="64"/>
        <v>3.6080000000000001</v>
      </c>
      <c r="AN147" s="98">
        <v>0</v>
      </c>
      <c r="AO147" s="103">
        <v>0</v>
      </c>
      <c r="AP147" s="116">
        <f t="shared" si="65"/>
        <v>3.6080000000000001</v>
      </c>
      <c r="AQ147" s="98">
        <v>0</v>
      </c>
      <c r="AR147" s="103">
        <v>0</v>
      </c>
      <c r="AS147" s="104">
        <f t="shared" si="66"/>
        <v>3.6080000000000001</v>
      </c>
      <c r="AT147" s="98">
        <v>0</v>
      </c>
      <c r="AU147" s="103">
        <v>0</v>
      </c>
      <c r="AV147" s="116">
        <f t="shared" si="67"/>
        <v>3.6080000000000001</v>
      </c>
      <c r="AW147" s="98">
        <v>0</v>
      </c>
      <c r="AX147" s="103">
        <v>0</v>
      </c>
      <c r="AY147" s="104">
        <f t="shared" si="68"/>
        <v>3.6080000000000001</v>
      </c>
      <c r="AZ147" s="98">
        <v>0</v>
      </c>
      <c r="BA147" s="103">
        <v>0</v>
      </c>
      <c r="BB147" s="116">
        <f t="shared" si="69"/>
        <v>3.6080000000000001</v>
      </c>
      <c r="BC147" s="98">
        <v>0</v>
      </c>
      <c r="BD147" s="103">
        <v>0</v>
      </c>
      <c r="BE147" s="104">
        <f t="shared" si="70"/>
        <v>3.6080000000000001</v>
      </c>
      <c r="BF147" s="98">
        <v>0</v>
      </c>
      <c r="BG147" s="103">
        <v>0</v>
      </c>
      <c r="BH147" s="116">
        <f t="shared" si="71"/>
        <v>3.6080000000000001</v>
      </c>
      <c r="BI147" s="98">
        <v>0</v>
      </c>
      <c r="BJ147" s="103">
        <v>0</v>
      </c>
      <c r="BK147" s="104">
        <f t="shared" si="72"/>
        <v>3.6080000000000001</v>
      </c>
    </row>
    <row r="148" spans="1:63" x14ac:dyDescent="0.2">
      <c r="A148" s="94">
        <v>40878</v>
      </c>
      <c r="B148" s="95">
        <f>+Listen!C144</f>
        <v>3.6890000000000001</v>
      </c>
      <c r="C148" s="114"/>
      <c r="D148" s="98">
        <f t="shared" si="52"/>
        <v>0.25</v>
      </c>
      <c r="E148" s="99">
        <v>0</v>
      </c>
      <c r="F148" s="97">
        <f t="shared" si="53"/>
        <v>3.9390000000000001</v>
      </c>
      <c r="G148" s="98">
        <v>0</v>
      </c>
      <c r="H148" s="103">
        <v>0</v>
      </c>
      <c r="I148" s="104">
        <f t="shared" si="54"/>
        <v>3.6890000000000001</v>
      </c>
      <c r="J148" s="99">
        <v>0</v>
      </c>
      <c r="K148" s="99">
        <v>0</v>
      </c>
      <c r="L148" s="97">
        <f t="shared" si="55"/>
        <v>3.6890000000000001</v>
      </c>
      <c r="M148" s="98">
        <v>0</v>
      </c>
      <c r="N148" s="103">
        <v>0</v>
      </c>
      <c r="O148" s="104">
        <f t="shared" si="56"/>
        <v>3.6890000000000001</v>
      </c>
      <c r="P148" s="98">
        <v>0</v>
      </c>
      <c r="Q148" s="103">
        <v>0</v>
      </c>
      <c r="R148" s="116">
        <f t="shared" si="57"/>
        <v>3.6890000000000001</v>
      </c>
      <c r="S148" s="98">
        <v>0</v>
      </c>
      <c r="T148" s="103">
        <v>0</v>
      </c>
      <c r="U148" s="104">
        <f t="shared" si="58"/>
        <v>3.6890000000000001</v>
      </c>
      <c r="V148" s="98">
        <v>0</v>
      </c>
      <c r="W148" s="103">
        <v>0</v>
      </c>
      <c r="X148" s="116">
        <f t="shared" si="59"/>
        <v>3.6890000000000001</v>
      </c>
      <c r="Y148" s="98">
        <v>0</v>
      </c>
      <c r="Z148" s="103">
        <v>0</v>
      </c>
      <c r="AA148" s="104">
        <f t="shared" si="60"/>
        <v>3.6890000000000001</v>
      </c>
      <c r="AB148" s="98">
        <v>0</v>
      </c>
      <c r="AC148" s="103">
        <v>0</v>
      </c>
      <c r="AD148" s="116">
        <f t="shared" si="61"/>
        <v>3.6890000000000001</v>
      </c>
      <c r="AE148" s="98">
        <v>0</v>
      </c>
      <c r="AF148" s="103">
        <v>0</v>
      </c>
      <c r="AG148" s="104">
        <f t="shared" si="62"/>
        <v>3.6890000000000001</v>
      </c>
      <c r="AH148" s="98">
        <v>0</v>
      </c>
      <c r="AI148" s="103">
        <v>0</v>
      </c>
      <c r="AJ148" s="116">
        <f t="shared" si="63"/>
        <v>3.6890000000000001</v>
      </c>
      <c r="AK148" s="98">
        <v>0</v>
      </c>
      <c r="AL148" s="103">
        <v>0</v>
      </c>
      <c r="AM148" s="104">
        <f t="shared" si="64"/>
        <v>3.6890000000000001</v>
      </c>
      <c r="AN148" s="98">
        <v>0</v>
      </c>
      <c r="AO148" s="103">
        <v>0</v>
      </c>
      <c r="AP148" s="116">
        <f t="shared" si="65"/>
        <v>3.6890000000000001</v>
      </c>
      <c r="AQ148" s="98">
        <v>0</v>
      </c>
      <c r="AR148" s="103">
        <v>0</v>
      </c>
      <c r="AS148" s="104">
        <f t="shared" si="66"/>
        <v>3.6890000000000001</v>
      </c>
      <c r="AT148" s="98">
        <v>0</v>
      </c>
      <c r="AU148" s="103">
        <v>0</v>
      </c>
      <c r="AV148" s="116">
        <f t="shared" si="67"/>
        <v>3.6890000000000001</v>
      </c>
      <c r="AW148" s="98">
        <v>0</v>
      </c>
      <c r="AX148" s="103">
        <v>0</v>
      </c>
      <c r="AY148" s="104">
        <f t="shared" si="68"/>
        <v>3.6890000000000001</v>
      </c>
      <c r="AZ148" s="98">
        <v>0</v>
      </c>
      <c r="BA148" s="103">
        <v>0</v>
      </c>
      <c r="BB148" s="116">
        <f t="shared" si="69"/>
        <v>3.6890000000000001</v>
      </c>
      <c r="BC148" s="98">
        <v>0</v>
      </c>
      <c r="BD148" s="103">
        <v>0</v>
      </c>
      <c r="BE148" s="104">
        <f t="shared" si="70"/>
        <v>3.6890000000000001</v>
      </c>
      <c r="BF148" s="98">
        <v>0</v>
      </c>
      <c r="BG148" s="103">
        <v>0</v>
      </c>
      <c r="BH148" s="116">
        <f t="shared" si="71"/>
        <v>3.6890000000000001</v>
      </c>
      <c r="BI148" s="98">
        <v>0</v>
      </c>
      <c r="BJ148" s="103">
        <v>0</v>
      </c>
      <c r="BK148" s="104">
        <f t="shared" si="72"/>
        <v>3.6890000000000001</v>
      </c>
    </row>
    <row r="149" spans="1:63" x14ac:dyDescent="0.2">
      <c r="A149" s="94">
        <v>40909</v>
      </c>
      <c r="B149" s="95">
        <f>+Listen!C145</f>
        <v>3.871</v>
      </c>
      <c r="C149" s="114"/>
      <c r="D149" s="98">
        <f t="shared" si="52"/>
        <v>0.27500000000000002</v>
      </c>
      <c r="E149" s="99">
        <v>0</v>
      </c>
      <c r="F149" s="97">
        <f t="shared" si="53"/>
        <v>4.1459999999999999</v>
      </c>
      <c r="G149" s="98">
        <v>0</v>
      </c>
      <c r="H149" s="103">
        <v>0</v>
      </c>
      <c r="I149" s="104">
        <f t="shared" si="54"/>
        <v>3.871</v>
      </c>
      <c r="J149" s="99">
        <v>0</v>
      </c>
      <c r="K149" s="99">
        <v>0</v>
      </c>
      <c r="L149" s="97">
        <f t="shared" si="55"/>
        <v>3.871</v>
      </c>
      <c r="M149" s="98">
        <v>0</v>
      </c>
      <c r="N149" s="103">
        <v>0</v>
      </c>
      <c r="O149" s="104">
        <f t="shared" si="56"/>
        <v>3.871</v>
      </c>
      <c r="P149" s="98">
        <v>0</v>
      </c>
      <c r="Q149" s="103">
        <v>0</v>
      </c>
      <c r="R149" s="116">
        <f t="shared" si="57"/>
        <v>3.871</v>
      </c>
      <c r="S149" s="98">
        <v>0</v>
      </c>
      <c r="T149" s="103">
        <v>0</v>
      </c>
      <c r="U149" s="104">
        <f t="shared" si="58"/>
        <v>3.871</v>
      </c>
      <c r="V149" s="98">
        <v>0</v>
      </c>
      <c r="W149" s="103">
        <v>0</v>
      </c>
      <c r="X149" s="116">
        <f t="shared" si="59"/>
        <v>3.871</v>
      </c>
      <c r="Y149" s="98">
        <v>0</v>
      </c>
      <c r="Z149" s="103">
        <v>0</v>
      </c>
      <c r="AA149" s="104">
        <f t="shared" si="60"/>
        <v>3.871</v>
      </c>
      <c r="AB149" s="98">
        <v>0</v>
      </c>
      <c r="AC149" s="103">
        <v>0</v>
      </c>
      <c r="AD149" s="116">
        <f t="shared" si="61"/>
        <v>3.871</v>
      </c>
      <c r="AE149" s="98">
        <v>0</v>
      </c>
      <c r="AF149" s="103">
        <v>0</v>
      </c>
      <c r="AG149" s="104">
        <f t="shared" si="62"/>
        <v>3.871</v>
      </c>
      <c r="AH149" s="98">
        <v>0</v>
      </c>
      <c r="AI149" s="103">
        <v>0</v>
      </c>
      <c r="AJ149" s="116">
        <f t="shared" si="63"/>
        <v>3.871</v>
      </c>
      <c r="AK149" s="98">
        <v>0</v>
      </c>
      <c r="AL149" s="103">
        <v>0</v>
      </c>
      <c r="AM149" s="104">
        <f t="shared" si="64"/>
        <v>3.871</v>
      </c>
      <c r="AN149" s="98">
        <v>0</v>
      </c>
      <c r="AO149" s="103">
        <v>0</v>
      </c>
      <c r="AP149" s="116">
        <f t="shared" si="65"/>
        <v>3.871</v>
      </c>
      <c r="AQ149" s="98">
        <v>0</v>
      </c>
      <c r="AR149" s="103">
        <v>0</v>
      </c>
      <c r="AS149" s="104">
        <f t="shared" si="66"/>
        <v>3.871</v>
      </c>
      <c r="AT149" s="98">
        <v>0</v>
      </c>
      <c r="AU149" s="103">
        <v>0</v>
      </c>
      <c r="AV149" s="116">
        <f t="shared" si="67"/>
        <v>3.871</v>
      </c>
      <c r="AW149" s="98">
        <v>0</v>
      </c>
      <c r="AX149" s="103">
        <v>0</v>
      </c>
      <c r="AY149" s="104">
        <f t="shared" si="68"/>
        <v>3.871</v>
      </c>
      <c r="AZ149" s="98">
        <v>0</v>
      </c>
      <c r="BA149" s="103">
        <v>0</v>
      </c>
      <c r="BB149" s="116">
        <f t="shared" si="69"/>
        <v>3.871</v>
      </c>
      <c r="BC149" s="98">
        <v>0</v>
      </c>
      <c r="BD149" s="103">
        <v>0</v>
      </c>
      <c r="BE149" s="104">
        <f t="shared" si="70"/>
        <v>3.871</v>
      </c>
      <c r="BF149" s="98">
        <v>0</v>
      </c>
      <c r="BG149" s="103">
        <v>0</v>
      </c>
      <c r="BH149" s="116">
        <f t="shared" si="71"/>
        <v>3.871</v>
      </c>
      <c r="BI149" s="98">
        <v>0</v>
      </c>
      <c r="BJ149" s="103">
        <v>0</v>
      </c>
      <c r="BK149" s="104">
        <f t="shared" si="72"/>
        <v>3.871</v>
      </c>
    </row>
    <row r="150" spans="1:63" x14ac:dyDescent="0.2">
      <c r="A150" s="94">
        <v>40940</v>
      </c>
      <c r="B150" s="95">
        <f>+Listen!C146</f>
        <v>3.7770000000000001</v>
      </c>
      <c r="C150" s="114"/>
      <c r="D150" s="98">
        <f t="shared" si="52"/>
        <v>0.33500000000000002</v>
      </c>
      <c r="E150" s="99">
        <v>0</v>
      </c>
      <c r="F150" s="97">
        <f t="shared" si="53"/>
        <v>4.1120000000000001</v>
      </c>
      <c r="G150" s="98">
        <v>0</v>
      </c>
      <c r="H150" s="103">
        <v>0</v>
      </c>
      <c r="I150" s="104">
        <f t="shared" si="54"/>
        <v>3.7770000000000001</v>
      </c>
      <c r="J150" s="99">
        <v>0</v>
      </c>
      <c r="K150" s="99">
        <v>0</v>
      </c>
      <c r="L150" s="97">
        <f t="shared" si="55"/>
        <v>3.7770000000000001</v>
      </c>
      <c r="M150" s="98">
        <v>0</v>
      </c>
      <c r="N150" s="103">
        <v>0</v>
      </c>
      <c r="O150" s="104">
        <f t="shared" si="56"/>
        <v>3.7770000000000001</v>
      </c>
      <c r="P150" s="98">
        <v>0</v>
      </c>
      <c r="Q150" s="103">
        <v>0</v>
      </c>
      <c r="R150" s="116">
        <f t="shared" si="57"/>
        <v>3.7770000000000001</v>
      </c>
      <c r="S150" s="98">
        <v>0</v>
      </c>
      <c r="T150" s="103">
        <v>0</v>
      </c>
      <c r="U150" s="104">
        <f t="shared" si="58"/>
        <v>3.7770000000000001</v>
      </c>
      <c r="V150" s="98">
        <v>0</v>
      </c>
      <c r="W150" s="103">
        <v>0</v>
      </c>
      <c r="X150" s="116">
        <f t="shared" si="59"/>
        <v>3.7770000000000001</v>
      </c>
      <c r="Y150" s="98">
        <v>0</v>
      </c>
      <c r="Z150" s="103">
        <v>0</v>
      </c>
      <c r="AA150" s="104">
        <f t="shared" si="60"/>
        <v>3.7770000000000001</v>
      </c>
      <c r="AB150" s="98">
        <v>0</v>
      </c>
      <c r="AC150" s="103">
        <v>0</v>
      </c>
      <c r="AD150" s="116">
        <f t="shared" si="61"/>
        <v>3.7770000000000001</v>
      </c>
      <c r="AE150" s="98">
        <v>0</v>
      </c>
      <c r="AF150" s="103">
        <v>0</v>
      </c>
      <c r="AG150" s="104">
        <f t="shared" si="62"/>
        <v>3.7770000000000001</v>
      </c>
      <c r="AH150" s="98">
        <v>0</v>
      </c>
      <c r="AI150" s="103">
        <v>0</v>
      </c>
      <c r="AJ150" s="116">
        <f t="shared" si="63"/>
        <v>3.7770000000000001</v>
      </c>
      <c r="AK150" s="98">
        <v>0</v>
      </c>
      <c r="AL150" s="103">
        <v>0</v>
      </c>
      <c r="AM150" s="104">
        <f t="shared" si="64"/>
        <v>3.7770000000000001</v>
      </c>
      <c r="AN150" s="98">
        <v>0</v>
      </c>
      <c r="AO150" s="103">
        <v>0</v>
      </c>
      <c r="AP150" s="116">
        <f t="shared" si="65"/>
        <v>3.7770000000000001</v>
      </c>
      <c r="AQ150" s="98">
        <v>0</v>
      </c>
      <c r="AR150" s="103">
        <v>0</v>
      </c>
      <c r="AS150" s="104">
        <f t="shared" si="66"/>
        <v>3.7770000000000001</v>
      </c>
      <c r="AT150" s="98">
        <v>0</v>
      </c>
      <c r="AU150" s="103">
        <v>0</v>
      </c>
      <c r="AV150" s="116">
        <f t="shared" si="67"/>
        <v>3.7770000000000001</v>
      </c>
      <c r="AW150" s="98">
        <v>0</v>
      </c>
      <c r="AX150" s="103">
        <v>0</v>
      </c>
      <c r="AY150" s="104">
        <f t="shared" si="68"/>
        <v>3.7770000000000001</v>
      </c>
      <c r="AZ150" s="98">
        <v>0</v>
      </c>
      <c r="BA150" s="103">
        <v>0</v>
      </c>
      <c r="BB150" s="116">
        <f t="shared" si="69"/>
        <v>3.7770000000000001</v>
      </c>
      <c r="BC150" s="98">
        <v>0</v>
      </c>
      <c r="BD150" s="103">
        <v>0</v>
      </c>
      <c r="BE150" s="104">
        <f t="shared" si="70"/>
        <v>3.7770000000000001</v>
      </c>
      <c r="BF150" s="98">
        <v>0</v>
      </c>
      <c r="BG150" s="103">
        <v>0</v>
      </c>
      <c r="BH150" s="116">
        <f t="shared" si="71"/>
        <v>3.7770000000000001</v>
      </c>
      <c r="BI150" s="98">
        <v>0</v>
      </c>
      <c r="BJ150" s="103">
        <v>0</v>
      </c>
      <c r="BK150" s="104">
        <f t="shared" si="72"/>
        <v>3.7770000000000001</v>
      </c>
    </row>
    <row r="151" spans="1:63" x14ac:dyDescent="0.2">
      <c r="A151" s="94">
        <v>40969</v>
      </c>
      <c r="B151" s="95">
        <f>+Listen!C147</f>
        <v>3.6640000000000001</v>
      </c>
      <c r="C151" s="114"/>
      <c r="D151" s="98">
        <f t="shared" si="52"/>
        <v>0.33</v>
      </c>
      <c r="E151" s="99">
        <v>0</v>
      </c>
      <c r="F151" s="97">
        <f t="shared" si="53"/>
        <v>3.9940000000000002</v>
      </c>
      <c r="G151" s="98">
        <v>0</v>
      </c>
      <c r="H151" s="103">
        <v>0</v>
      </c>
      <c r="I151" s="104">
        <f t="shared" si="54"/>
        <v>3.6640000000000001</v>
      </c>
      <c r="J151" s="99">
        <v>0</v>
      </c>
      <c r="K151" s="99">
        <v>0</v>
      </c>
      <c r="L151" s="97">
        <f t="shared" si="55"/>
        <v>3.6640000000000001</v>
      </c>
      <c r="M151" s="98">
        <v>0</v>
      </c>
      <c r="N151" s="103">
        <v>0</v>
      </c>
      <c r="O151" s="104">
        <f t="shared" si="56"/>
        <v>3.6640000000000001</v>
      </c>
      <c r="P151" s="98">
        <v>0</v>
      </c>
      <c r="Q151" s="103">
        <v>0</v>
      </c>
      <c r="R151" s="116">
        <f t="shared" si="57"/>
        <v>3.6640000000000001</v>
      </c>
      <c r="S151" s="98">
        <v>0</v>
      </c>
      <c r="T151" s="103">
        <v>0</v>
      </c>
      <c r="U151" s="104">
        <f t="shared" si="58"/>
        <v>3.6640000000000001</v>
      </c>
      <c r="V151" s="98">
        <v>0</v>
      </c>
      <c r="W151" s="103">
        <v>0</v>
      </c>
      <c r="X151" s="116">
        <f t="shared" si="59"/>
        <v>3.6640000000000001</v>
      </c>
      <c r="Y151" s="98">
        <v>0</v>
      </c>
      <c r="Z151" s="103">
        <v>0</v>
      </c>
      <c r="AA151" s="104">
        <f t="shared" si="60"/>
        <v>3.6640000000000001</v>
      </c>
      <c r="AB151" s="98">
        <v>0</v>
      </c>
      <c r="AC151" s="103">
        <v>0</v>
      </c>
      <c r="AD151" s="116">
        <f t="shared" si="61"/>
        <v>3.6640000000000001</v>
      </c>
      <c r="AE151" s="98">
        <v>0</v>
      </c>
      <c r="AF151" s="103">
        <v>0</v>
      </c>
      <c r="AG151" s="104">
        <f t="shared" si="62"/>
        <v>3.6640000000000001</v>
      </c>
      <c r="AH151" s="98">
        <v>0</v>
      </c>
      <c r="AI151" s="103">
        <v>0</v>
      </c>
      <c r="AJ151" s="116">
        <f t="shared" si="63"/>
        <v>3.6640000000000001</v>
      </c>
      <c r="AK151" s="98">
        <v>0</v>
      </c>
      <c r="AL151" s="103">
        <v>0</v>
      </c>
      <c r="AM151" s="104">
        <f t="shared" si="64"/>
        <v>3.6640000000000001</v>
      </c>
      <c r="AN151" s="98">
        <v>0</v>
      </c>
      <c r="AO151" s="103">
        <v>0</v>
      </c>
      <c r="AP151" s="116">
        <f t="shared" si="65"/>
        <v>3.6640000000000001</v>
      </c>
      <c r="AQ151" s="98">
        <v>0</v>
      </c>
      <c r="AR151" s="103">
        <v>0</v>
      </c>
      <c r="AS151" s="104">
        <f t="shared" si="66"/>
        <v>3.6640000000000001</v>
      </c>
      <c r="AT151" s="98">
        <v>0</v>
      </c>
      <c r="AU151" s="103">
        <v>0</v>
      </c>
      <c r="AV151" s="116">
        <f t="shared" si="67"/>
        <v>3.6640000000000001</v>
      </c>
      <c r="AW151" s="98">
        <v>0</v>
      </c>
      <c r="AX151" s="103">
        <v>0</v>
      </c>
      <c r="AY151" s="104">
        <f t="shared" si="68"/>
        <v>3.6640000000000001</v>
      </c>
      <c r="AZ151" s="98">
        <v>0</v>
      </c>
      <c r="BA151" s="103">
        <v>0</v>
      </c>
      <c r="BB151" s="116">
        <f t="shared" si="69"/>
        <v>3.6640000000000001</v>
      </c>
      <c r="BC151" s="98">
        <v>0</v>
      </c>
      <c r="BD151" s="103">
        <v>0</v>
      </c>
      <c r="BE151" s="104">
        <f t="shared" si="70"/>
        <v>3.6640000000000001</v>
      </c>
      <c r="BF151" s="98">
        <v>0</v>
      </c>
      <c r="BG151" s="103">
        <v>0</v>
      </c>
      <c r="BH151" s="116">
        <f t="shared" si="71"/>
        <v>3.6640000000000001</v>
      </c>
      <c r="BI151" s="98">
        <v>0</v>
      </c>
      <c r="BJ151" s="103">
        <v>0</v>
      </c>
      <c r="BK151" s="104">
        <f t="shared" si="72"/>
        <v>3.6640000000000001</v>
      </c>
    </row>
    <row r="152" spans="1:63" x14ac:dyDescent="0.2">
      <c r="A152" s="94">
        <v>41000</v>
      </c>
      <c r="B152" s="95">
        <f>+Listen!C148</f>
        <v>3.5510000000000002</v>
      </c>
      <c r="C152" s="114"/>
      <c r="D152" s="98">
        <f t="shared" si="52"/>
        <v>0.15</v>
      </c>
      <c r="E152" s="99">
        <v>0</v>
      </c>
      <c r="F152" s="97">
        <f t="shared" si="53"/>
        <v>3.7010000000000001</v>
      </c>
      <c r="G152" s="98">
        <v>0</v>
      </c>
      <c r="H152" s="103">
        <v>0</v>
      </c>
      <c r="I152" s="104">
        <f t="shared" si="54"/>
        <v>3.5510000000000002</v>
      </c>
      <c r="J152" s="99">
        <v>0</v>
      </c>
      <c r="K152" s="99">
        <v>0</v>
      </c>
      <c r="L152" s="97">
        <f t="shared" si="55"/>
        <v>3.5510000000000002</v>
      </c>
      <c r="M152" s="98">
        <v>0</v>
      </c>
      <c r="N152" s="103">
        <v>0</v>
      </c>
      <c r="O152" s="104">
        <f t="shared" si="56"/>
        <v>3.5510000000000002</v>
      </c>
      <c r="P152" s="98">
        <v>0</v>
      </c>
      <c r="Q152" s="103">
        <v>0</v>
      </c>
      <c r="R152" s="116">
        <f t="shared" si="57"/>
        <v>3.5510000000000002</v>
      </c>
      <c r="S152" s="98">
        <v>0</v>
      </c>
      <c r="T152" s="103">
        <v>0</v>
      </c>
      <c r="U152" s="104">
        <f t="shared" si="58"/>
        <v>3.5510000000000002</v>
      </c>
      <c r="V152" s="98">
        <v>0</v>
      </c>
      <c r="W152" s="103">
        <v>0</v>
      </c>
      <c r="X152" s="116">
        <f t="shared" si="59"/>
        <v>3.5510000000000002</v>
      </c>
      <c r="Y152" s="98">
        <v>0</v>
      </c>
      <c r="Z152" s="103">
        <v>0</v>
      </c>
      <c r="AA152" s="104">
        <f t="shared" si="60"/>
        <v>3.5510000000000002</v>
      </c>
      <c r="AB152" s="98">
        <v>0</v>
      </c>
      <c r="AC152" s="103">
        <v>0</v>
      </c>
      <c r="AD152" s="116">
        <f t="shared" si="61"/>
        <v>3.5510000000000002</v>
      </c>
      <c r="AE152" s="98">
        <v>0</v>
      </c>
      <c r="AF152" s="103">
        <v>0</v>
      </c>
      <c r="AG152" s="104">
        <f t="shared" si="62"/>
        <v>3.5510000000000002</v>
      </c>
      <c r="AH152" s="98">
        <v>0</v>
      </c>
      <c r="AI152" s="103">
        <v>0</v>
      </c>
      <c r="AJ152" s="116">
        <f t="shared" si="63"/>
        <v>3.5510000000000002</v>
      </c>
      <c r="AK152" s="98">
        <v>0</v>
      </c>
      <c r="AL152" s="103">
        <v>0</v>
      </c>
      <c r="AM152" s="104">
        <f t="shared" si="64"/>
        <v>3.5510000000000002</v>
      </c>
      <c r="AN152" s="98">
        <v>0</v>
      </c>
      <c r="AO152" s="103">
        <v>0</v>
      </c>
      <c r="AP152" s="116">
        <f t="shared" si="65"/>
        <v>3.5510000000000002</v>
      </c>
      <c r="AQ152" s="98">
        <v>0</v>
      </c>
      <c r="AR152" s="103">
        <v>0</v>
      </c>
      <c r="AS152" s="104">
        <f t="shared" si="66"/>
        <v>3.5510000000000002</v>
      </c>
      <c r="AT152" s="98">
        <v>0</v>
      </c>
      <c r="AU152" s="103">
        <v>0</v>
      </c>
      <c r="AV152" s="116">
        <f t="shared" si="67"/>
        <v>3.5510000000000002</v>
      </c>
      <c r="AW152" s="98">
        <v>0</v>
      </c>
      <c r="AX152" s="103">
        <v>0</v>
      </c>
      <c r="AY152" s="104">
        <f t="shared" si="68"/>
        <v>3.5510000000000002</v>
      </c>
      <c r="AZ152" s="98">
        <v>0</v>
      </c>
      <c r="BA152" s="103">
        <v>0</v>
      </c>
      <c r="BB152" s="116">
        <f t="shared" si="69"/>
        <v>3.5510000000000002</v>
      </c>
      <c r="BC152" s="98">
        <v>0</v>
      </c>
      <c r="BD152" s="103">
        <v>0</v>
      </c>
      <c r="BE152" s="104">
        <f t="shared" si="70"/>
        <v>3.5510000000000002</v>
      </c>
      <c r="BF152" s="98">
        <v>0</v>
      </c>
      <c r="BG152" s="103">
        <v>0</v>
      </c>
      <c r="BH152" s="116">
        <f t="shared" si="71"/>
        <v>3.5510000000000002</v>
      </c>
      <c r="BI152" s="98">
        <v>0</v>
      </c>
      <c r="BJ152" s="103">
        <v>0</v>
      </c>
      <c r="BK152" s="104">
        <f t="shared" si="72"/>
        <v>3.5510000000000002</v>
      </c>
    </row>
    <row r="153" spans="1:63" x14ac:dyDescent="0.2">
      <c r="A153" s="94">
        <v>41030</v>
      </c>
      <c r="B153" s="95">
        <f>+Listen!C149</f>
        <v>3.5449999999999999</v>
      </c>
      <c r="C153" s="114"/>
      <c r="D153" s="98">
        <f t="shared" si="52"/>
        <v>0.15</v>
      </c>
      <c r="E153" s="99">
        <v>0</v>
      </c>
      <c r="F153" s="97">
        <f t="shared" si="53"/>
        <v>3.6949999999999998</v>
      </c>
      <c r="G153" s="98">
        <v>0</v>
      </c>
      <c r="H153" s="103">
        <v>0</v>
      </c>
      <c r="I153" s="104">
        <f t="shared" si="54"/>
        <v>3.5449999999999999</v>
      </c>
      <c r="J153" s="99">
        <v>0</v>
      </c>
      <c r="K153" s="99">
        <v>0</v>
      </c>
      <c r="L153" s="97">
        <f t="shared" si="55"/>
        <v>3.5449999999999999</v>
      </c>
      <c r="M153" s="98">
        <v>0</v>
      </c>
      <c r="N153" s="103">
        <v>0</v>
      </c>
      <c r="O153" s="104">
        <f t="shared" si="56"/>
        <v>3.5449999999999999</v>
      </c>
      <c r="P153" s="98">
        <v>0</v>
      </c>
      <c r="Q153" s="103">
        <v>0</v>
      </c>
      <c r="R153" s="116">
        <f t="shared" si="57"/>
        <v>3.5449999999999999</v>
      </c>
      <c r="S153" s="98">
        <v>0</v>
      </c>
      <c r="T153" s="103">
        <v>0</v>
      </c>
      <c r="U153" s="104">
        <f t="shared" si="58"/>
        <v>3.5449999999999999</v>
      </c>
      <c r="V153" s="98">
        <v>0</v>
      </c>
      <c r="W153" s="103">
        <v>0</v>
      </c>
      <c r="X153" s="116">
        <f t="shared" si="59"/>
        <v>3.5449999999999999</v>
      </c>
      <c r="Y153" s="98">
        <v>0</v>
      </c>
      <c r="Z153" s="103">
        <v>0</v>
      </c>
      <c r="AA153" s="104">
        <f t="shared" si="60"/>
        <v>3.5449999999999999</v>
      </c>
      <c r="AB153" s="98">
        <v>0</v>
      </c>
      <c r="AC153" s="103">
        <v>0</v>
      </c>
      <c r="AD153" s="116">
        <f t="shared" si="61"/>
        <v>3.5449999999999999</v>
      </c>
      <c r="AE153" s="98">
        <v>0</v>
      </c>
      <c r="AF153" s="103">
        <v>0</v>
      </c>
      <c r="AG153" s="104">
        <f t="shared" si="62"/>
        <v>3.5449999999999999</v>
      </c>
      <c r="AH153" s="98">
        <v>0</v>
      </c>
      <c r="AI153" s="103">
        <v>0</v>
      </c>
      <c r="AJ153" s="116">
        <f t="shared" si="63"/>
        <v>3.5449999999999999</v>
      </c>
      <c r="AK153" s="98">
        <v>0</v>
      </c>
      <c r="AL153" s="103">
        <v>0</v>
      </c>
      <c r="AM153" s="104">
        <f t="shared" si="64"/>
        <v>3.5449999999999999</v>
      </c>
      <c r="AN153" s="98">
        <v>0</v>
      </c>
      <c r="AO153" s="103">
        <v>0</v>
      </c>
      <c r="AP153" s="116">
        <f t="shared" si="65"/>
        <v>3.5449999999999999</v>
      </c>
      <c r="AQ153" s="98">
        <v>0</v>
      </c>
      <c r="AR153" s="103">
        <v>0</v>
      </c>
      <c r="AS153" s="104">
        <f t="shared" si="66"/>
        <v>3.5449999999999999</v>
      </c>
      <c r="AT153" s="98">
        <v>0</v>
      </c>
      <c r="AU153" s="103">
        <v>0</v>
      </c>
      <c r="AV153" s="116">
        <f t="shared" si="67"/>
        <v>3.5449999999999999</v>
      </c>
      <c r="AW153" s="98">
        <v>0</v>
      </c>
      <c r="AX153" s="103">
        <v>0</v>
      </c>
      <c r="AY153" s="104">
        <f t="shared" si="68"/>
        <v>3.5449999999999999</v>
      </c>
      <c r="AZ153" s="98">
        <v>0</v>
      </c>
      <c r="BA153" s="103">
        <v>0</v>
      </c>
      <c r="BB153" s="116">
        <f t="shared" si="69"/>
        <v>3.5449999999999999</v>
      </c>
      <c r="BC153" s="98">
        <v>0</v>
      </c>
      <c r="BD153" s="103">
        <v>0</v>
      </c>
      <c r="BE153" s="104">
        <f t="shared" si="70"/>
        <v>3.5449999999999999</v>
      </c>
      <c r="BF153" s="98">
        <v>0</v>
      </c>
      <c r="BG153" s="103">
        <v>0</v>
      </c>
      <c r="BH153" s="116">
        <f t="shared" si="71"/>
        <v>3.5449999999999999</v>
      </c>
      <c r="BI153" s="98">
        <v>0</v>
      </c>
      <c r="BJ153" s="103">
        <v>0</v>
      </c>
      <c r="BK153" s="104">
        <f t="shared" si="72"/>
        <v>3.5449999999999999</v>
      </c>
    </row>
    <row r="154" spans="1:63" x14ac:dyDescent="0.2">
      <c r="A154" s="94">
        <v>41061</v>
      </c>
      <c r="B154" s="95">
        <f>+Listen!C150</f>
        <v>3.5859999999999999</v>
      </c>
      <c r="C154" s="114"/>
      <c r="D154" s="98">
        <f t="shared" si="52"/>
        <v>0.15</v>
      </c>
      <c r="E154" s="99">
        <v>0</v>
      </c>
      <c r="F154" s="97">
        <f t="shared" si="53"/>
        <v>3.7359999999999998</v>
      </c>
      <c r="G154" s="98">
        <v>0</v>
      </c>
      <c r="H154" s="103">
        <v>0</v>
      </c>
      <c r="I154" s="104">
        <f t="shared" si="54"/>
        <v>3.5859999999999999</v>
      </c>
      <c r="J154" s="99">
        <v>0</v>
      </c>
      <c r="K154" s="99">
        <v>0</v>
      </c>
      <c r="L154" s="97">
        <f t="shared" si="55"/>
        <v>3.5859999999999999</v>
      </c>
      <c r="M154" s="98">
        <v>0</v>
      </c>
      <c r="N154" s="103">
        <v>0</v>
      </c>
      <c r="O154" s="104">
        <f t="shared" si="56"/>
        <v>3.5859999999999999</v>
      </c>
      <c r="P154" s="98">
        <v>0</v>
      </c>
      <c r="Q154" s="103">
        <v>0</v>
      </c>
      <c r="R154" s="116">
        <f t="shared" si="57"/>
        <v>3.5859999999999999</v>
      </c>
      <c r="S154" s="98">
        <v>0</v>
      </c>
      <c r="T154" s="103">
        <v>0</v>
      </c>
      <c r="U154" s="104">
        <f t="shared" si="58"/>
        <v>3.5859999999999999</v>
      </c>
      <c r="V154" s="98">
        <v>0</v>
      </c>
      <c r="W154" s="103">
        <v>0</v>
      </c>
      <c r="X154" s="116">
        <f t="shared" si="59"/>
        <v>3.5859999999999999</v>
      </c>
      <c r="Y154" s="98">
        <v>0</v>
      </c>
      <c r="Z154" s="103">
        <v>0</v>
      </c>
      <c r="AA154" s="104">
        <f t="shared" si="60"/>
        <v>3.5859999999999999</v>
      </c>
      <c r="AB154" s="98">
        <v>0</v>
      </c>
      <c r="AC154" s="103">
        <v>0</v>
      </c>
      <c r="AD154" s="116">
        <f t="shared" si="61"/>
        <v>3.5859999999999999</v>
      </c>
      <c r="AE154" s="98">
        <v>0</v>
      </c>
      <c r="AF154" s="103">
        <v>0</v>
      </c>
      <c r="AG154" s="104">
        <f t="shared" si="62"/>
        <v>3.5859999999999999</v>
      </c>
      <c r="AH154" s="98">
        <v>0</v>
      </c>
      <c r="AI154" s="103">
        <v>0</v>
      </c>
      <c r="AJ154" s="116">
        <f t="shared" si="63"/>
        <v>3.5859999999999999</v>
      </c>
      <c r="AK154" s="98">
        <v>0</v>
      </c>
      <c r="AL154" s="103">
        <v>0</v>
      </c>
      <c r="AM154" s="104">
        <f t="shared" si="64"/>
        <v>3.5859999999999999</v>
      </c>
      <c r="AN154" s="98">
        <v>0</v>
      </c>
      <c r="AO154" s="103">
        <v>0</v>
      </c>
      <c r="AP154" s="116">
        <f t="shared" si="65"/>
        <v>3.5859999999999999</v>
      </c>
      <c r="AQ154" s="98">
        <v>0</v>
      </c>
      <c r="AR154" s="103">
        <v>0</v>
      </c>
      <c r="AS154" s="104">
        <f t="shared" si="66"/>
        <v>3.5859999999999999</v>
      </c>
      <c r="AT154" s="98">
        <v>0</v>
      </c>
      <c r="AU154" s="103">
        <v>0</v>
      </c>
      <c r="AV154" s="116">
        <f t="shared" si="67"/>
        <v>3.5859999999999999</v>
      </c>
      <c r="AW154" s="98">
        <v>0</v>
      </c>
      <c r="AX154" s="103">
        <v>0</v>
      </c>
      <c r="AY154" s="104">
        <f t="shared" si="68"/>
        <v>3.5859999999999999</v>
      </c>
      <c r="AZ154" s="98">
        <v>0</v>
      </c>
      <c r="BA154" s="103">
        <v>0</v>
      </c>
      <c r="BB154" s="116">
        <f t="shared" si="69"/>
        <v>3.5859999999999999</v>
      </c>
      <c r="BC154" s="98">
        <v>0</v>
      </c>
      <c r="BD154" s="103">
        <v>0</v>
      </c>
      <c r="BE154" s="104">
        <f t="shared" si="70"/>
        <v>3.5859999999999999</v>
      </c>
      <c r="BF154" s="98">
        <v>0</v>
      </c>
      <c r="BG154" s="103">
        <v>0</v>
      </c>
      <c r="BH154" s="116">
        <f t="shared" si="71"/>
        <v>3.5859999999999999</v>
      </c>
      <c r="BI154" s="98">
        <v>0</v>
      </c>
      <c r="BJ154" s="103">
        <v>0</v>
      </c>
      <c r="BK154" s="104">
        <f t="shared" si="72"/>
        <v>3.5859999999999999</v>
      </c>
    </row>
    <row r="155" spans="1:63" x14ac:dyDescent="0.2">
      <c r="A155" s="94">
        <v>41091</v>
      </c>
      <c r="B155" s="95">
        <f>+Listen!C151</f>
        <v>3.5979999999999999</v>
      </c>
      <c r="C155" s="114"/>
      <c r="D155" s="98">
        <f t="shared" si="52"/>
        <v>0.15</v>
      </c>
      <c r="E155" s="99">
        <v>0</v>
      </c>
      <c r="F155" s="97">
        <f t="shared" si="53"/>
        <v>3.7479999999999998</v>
      </c>
      <c r="G155" s="98">
        <v>0</v>
      </c>
      <c r="H155" s="103">
        <v>0</v>
      </c>
      <c r="I155" s="104">
        <f t="shared" si="54"/>
        <v>3.5979999999999999</v>
      </c>
      <c r="J155" s="99">
        <v>0</v>
      </c>
      <c r="K155" s="99">
        <v>0</v>
      </c>
      <c r="L155" s="97">
        <f t="shared" si="55"/>
        <v>3.5979999999999999</v>
      </c>
      <c r="M155" s="98">
        <v>0</v>
      </c>
      <c r="N155" s="103">
        <v>0</v>
      </c>
      <c r="O155" s="104">
        <f t="shared" si="56"/>
        <v>3.5979999999999999</v>
      </c>
      <c r="P155" s="98">
        <v>0</v>
      </c>
      <c r="Q155" s="103">
        <v>0</v>
      </c>
      <c r="R155" s="116">
        <f t="shared" si="57"/>
        <v>3.5979999999999999</v>
      </c>
      <c r="S155" s="98">
        <v>0</v>
      </c>
      <c r="T155" s="103">
        <v>0</v>
      </c>
      <c r="U155" s="104">
        <f t="shared" si="58"/>
        <v>3.5979999999999999</v>
      </c>
      <c r="V155" s="98">
        <v>0</v>
      </c>
      <c r="W155" s="103">
        <v>0</v>
      </c>
      <c r="X155" s="116">
        <f t="shared" si="59"/>
        <v>3.5979999999999999</v>
      </c>
      <c r="Y155" s="98">
        <v>0</v>
      </c>
      <c r="Z155" s="103">
        <v>0</v>
      </c>
      <c r="AA155" s="104">
        <f t="shared" si="60"/>
        <v>3.5979999999999999</v>
      </c>
      <c r="AB155" s="98">
        <v>0</v>
      </c>
      <c r="AC155" s="103">
        <v>0</v>
      </c>
      <c r="AD155" s="116">
        <f t="shared" si="61"/>
        <v>3.5979999999999999</v>
      </c>
      <c r="AE155" s="98">
        <v>0</v>
      </c>
      <c r="AF155" s="103">
        <v>0</v>
      </c>
      <c r="AG155" s="104">
        <f t="shared" si="62"/>
        <v>3.5979999999999999</v>
      </c>
      <c r="AH155" s="98">
        <v>0</v>
      </c>
      <c r="AI155" s="103">
        <v>0</v>
      </c>
      <c r="AJ155" s="116">
        <f t="shared" si="63"/>
        <v>3.5979999999999999</v>
      </c>
      <c r="AK155" s="98">
        <v>0</v>
      </c>
      <c r="AL155" s="103">
        <v>0</v>
      </c>
      <c r="AM155" s="104">
        <f t="shared" si="64"/>
        <v>3.5979999999999999</v>
      </c>
      <c r="AN155" s="98">
        <v>0</v>
      </c>
      <c r="AO155" s="103">
        <v>0</v>
      </c>
      <c r="AP155" s="116">
        <f t="shared" si="65"/>
        <v>3.5979999999999999</v>
      </c>
      <c r="AQ155" s="98">
        <v>0</v>
      </c>
      <c r="AR155" s="103">
        <v>0</v>
      </c>
      <c r="AS155" s="104">
        <f t="shared" si="66"/>
        <v>3.5979999999999999</v>
      </c>
      <c r="AT155" s="98">
        <v>0</v>
      </c>
      <c r="AU155" s="103">
        <v>0</v>
      </c>
      <c r="AV155" s="116">
        <f t="shared" si="67"/>
        <v>3.5979999999999999</v>
      </c>
      <c r="AW155" s="98">
        <v>0</v>
      </c>
      <c r="AX155" s="103">
        <v>0</v>
      </c>
      <c r="AY155" s="104">
        <f t="shared" si="68"/>
        <v>3.5979999999999999</v>
      </c>
      <c r="AZ155" s="98">
        <v>0</v>
      </c>
      <c r="BA155" s="103">
        <v>0</v>
      </c>
      <c r="BB155" s="116">
        <f t="shared" si="69"/>
        <v>3.5979999999999999</v>
      </c>
      <c r="BC155" s="98">
        <v>0</v>
      </c>
      <c r="BD155" s="103">
        <v>0</v>
      </c>
      <c r="BE155" s="104">
        <f t="shared" si="70"/>
        <v>3.5979999999999999</v>
      </c>
      <c r="BF155" s="98">
        <v>0</v>
      </c>
      <c r="BG155" s="103">
        <v>0</v>
      </c>
      <c r="BH155" s="116">
        <f t="shared" si="71"/>
        <v>3.5979999999999999</v>
      </c>
      <c r="BI155" s="98">
        <v>0</v>
      </c>
      <c r="BJ155" s="103">
        <v>0</v>
      </c>
      <c r="BK155" s="104">
        <f t="shared" si="72"/>
        <v>3.5979999999999999</v>
      </c>
    </row>
    <row r="156" spans="1:63" x14ac:dyDescent="0.2">
      <c r="A156" s="94">
        <v>41122</v>
      </c>
      <c r="B156" s="95">
        <f>+Listen!C152</f>
        <v>3.6190000000000002</v>
      </c>
      <c r="C156" s="114"/>
      <c r="D156" s="98">
        <f t="shared" si="52"/>
        <v>0.15</v>
      </c>
      <c r="E156" s="99">
        <v>0</v>
      </c>
      <c r="F156" s="97">
        <f t="shared" si="53"/>
        <v>3.7690000000000001</v>
      </c>
      <c r="G156" s="98">
        <v>0</v>
      </c>
      <c r="H156" s="103">
        <v>0</v>
      </c>
      <c r="I156" s="104">
        <f t="shared" si="54"/>
        <v>3.6190000000000002</v>
      </c>
      <c r="J156" s="99">
        <v>0</v>
      </c>
      <c r="K156" s="99">
        <v>0</v>
      </c>
      <c r="L156" s="97">
        <f t="shared" si="55"/>
        <v>3.6190000000000002</v>
      </c>
      <c r="M156" s="98">
        <v>0</v>
      </c>
      <c r="N156" s="103">
        <v>0</v>
      </c>
      <c r="O156" s="104">
        <f t="shared" si="56"/>
        <v>3.6190000000000002</v>
      </c>
      <c r="P156" s="98">
        <v>0</v>
      </c>
      <c r="Q156" s="103">
        <v>0</v>
      </c>
      <c r="R156" s="116">
        <f t="shared" si="57"/>
        <v>3.6190000000000002</v>
      </c>
      <c r="S156" s="98">
        <v>0</v>
      </c>
      <c r="T156" s="103">
        <v>0</v>
      </c>
      <c r="U156" s="104">
        <f t="shared" si="58"/>
        <v>3.6190000000000002</v>
      </c>
      <c r="V156" s="98">
        <v>0</v>
      </c>
      <c r="W156" s="103">
        <v>0</v>
      </c>
      <c r="X156" s="116">
        <f t="shared" si="59"/>
        <v>3.6190000000000002</v>
      </c>
      <c r="Y156" s="98">
        <v>0</v>
      </c>
      <c r="Z156" s="103">
        <v>0</v>
      </c>
      <c r="AA156" s="104">
        <f t="shared" si="60"/>
        <v>3.6190000000000002</v>
      </c>
      <c r="AB156" s="98">
        <v>0</v>
      </c>
      <c r="AC156" s="103">
        <v>0</v>
      </c>
      <c r="AD156" s="116">
        <f t="shared" si="61"/>
        <v>3.6190000000000002</v>
      </c>
      <c r="AE156" s="98">
        <v>0</v>
      </c>
      <c r="AF156" s="103">
        <v>0</v>
      </c>
      <c r="AG156" s="104">
        <f t="shared" si="62"/>
        <v>3.6190000000000002</v>
      </c>
      <c r="AH156" s="98">
        <v>0</v>
      </c>
      <c r="AI156" s="103">
        <v>0</v>
      </c>
      <c r="AJ156" s="116">
        <f t="shared" si="63"/>
        <v>3.6190000000000002</v>
      </c>
      <c r="AK156" s="98">
        <v>0</v>
      </c>
      <c r="AL156" s="103">
        <v>0</v>
      </c>
      <c r="AM156" s="104">
        <f t="shared" si="64"/>
        <v>3.6190000000000002</v>
      </c>
      <c r="AN156" s="98">
        <v>0</v>
      </c>
      <c r="AO156" s="103">
        <v>0</v>
      </c>
      <c r="AP156" s="116">
        <f t="shared" si="65"/>
        <v>3.6190000000000002</v>
      </c>
      <c r="AQ156" s="98">
        <v>0</v>
      </c>
      <c r="AR156" s="103">
        <v>0</v>
      </c>
      <c r="AS156" s="104">
        <f t="shared" si="66"/>
        <v>3.6190000000000002</v>
      </c>
      <c r="AT156" s="98">
        <v>0</v>
      </c>
      <c r="AU156" s="103">
        <v>0</v>
      </c>
      <c r="AV156" s="116">
        <f t="shared" si="67"/>
        <v>3.6190000000000002</v>
      </c>
      <c r="AW156" s="98">
        <v>0</v>
      </c>
      <c r="AX156" s="103">
        <v>0</v>
      </c>
      <c r="AY156" s="104">
        <f t="shared" si="68"/>
        <v>3.6190000000000002</v>
      </c>
      <c r="AZ156" s="98">
        <v>0</v>
      </c>
      <c r="BA156" s="103">
        <v>0</v>
      </c>
      <c r="BB156" s="116">
        <f t="shared" si="69"/>
        <v>3.6190000000000002</v>
      </c>
      <c r="BC156" s="98">
        <v>0</v>
      </c>
      <c r="BD156" s="103">
        <v>0</v>
      </c>
      <c r="BE156" s="104">
        <f t="shared" si="70"/>
        <v>3.6190000000000002</v>
      </c>
      <c r="BF156" s="98">
        <v>0</v>
      </c>
      <c r="BG156" s="103">
        <v>0</v>
      </c>
      <c r="BH156" s="116">
        <f t="shared" si="71"/>
        <v>3.6190000000000002</v>
      </c>
      <c r="BI156" s="98">
        <v>0</v>
      </c>
      <c r="BJ156" s="103">
        <v>0</v>
      </c>
      <c r="BK156" s="104">
        <f t="shared" si="72"/>
        <v>3.6190000000000002</v>
      </c>
    </row>
    <row r="157" spans="1:63" x14ac:dyDescent="0.2">
      <c r="A157" s="94">
        <v>41153</v>
      </c>
      <c r="B157" s="95">
        <f>+Listen!C153</f>
        <v>3.6150000000000002</v>
      </c>
      <c r="C157" s="114"/>
      <c r="D157" s="98">
        <f t="shared" si="52"/>
        <v>0.15</v>
      </c>
      <c r="E157" s="99">
        <v>0</v>
      </c>
      <c r="F157" s="97">
        <f t="shared" si="53"/>
        <v>3.7650000000000001</v>
      </c>
      <c r="G157" s="98">
        <v>0</v>
      </c>
      <c r="H157" s="103">
        <v>0</v>
      </c>
      <c r="I157" s="104">
        <f t="shared" si="54"/>
        <v>3.6150000000000002</v>
      </c>
      <c r="J157" s="99">
        <v>0</v>
      </c>
      <c r="K157" s="99">
        <v>0</v>
      </c>
      <c r="L157" s="97">
        <f t="shared" si="55"/>
        <v>3.6150000000000002</v>
      </c>
      <c r="M157" s="98">
        <v>0</v>
      </c>
      <c r="N157" s="103">
        <v>0</v>
      </c>
      <c r="O157" s="104">
        <f t="shared" si="56"/>
        <v>3.6150000000000002</v>
      </c>
      <c r="P157" s="98">
        <v>0</v>
      </c>
      <c r="Q157" s="103">
        <v>0</v>
      </c>
      <c r="R157" s="116">
        <f t="shared" si="57"/>
        <v>3.6150000000000002</v>
      </c>
      <c r="S157" s="98">
        <v>0</v>
      </c>
      <c r="T157" s="103">
        <v>0</v>
      </c>
      <c r="U157" s="104">
        <f t="shared" si="58"/>
        <v>3.6150000000000002</v>
      </c>
      <c r="V157" s="98">
        <v>0</v>
      </c>
      <c r="W157" s="103">
        <v>0</v>
      </c>
      <c r="X157" s="116">
        <f t="shared" si="59"/>
        <v>3.6150000000000002</v>
      </c>
      <c r="Y157" s="98">
        <v>0</v>
      </c>
      <c r="Z157" s="103">
        <v>0</v>
      </c>
      <c r="AA157" s="104">
        <f t="shared" si="60"/>
        <v>3.6150000000000002</v>
      </c>
      <c r="AB157" s="98">
        <v>0</v>
      </c>
      <c r="AC157" s="103">
        <v>0</v>
      </c>
      <c r="AD157" s="116">
        <f t="shared" si="61"/>
        <v>3.6150000000000002</v>
      </c>
      <c r="AE157" s="98">
        <v>0</v>
      </c>
      <c r="AF157" s="103">
        <v>0</v>
      </c>
      <c r="AG157" s="104">
        <f t="shared" si="62"/>
        <v>3.6150000000000002</v>
      </c>
      <c r="AH157" s="98">
        <v>0</v>
      </c>
      <c r="AI157" s="103">
        <v>0</v>
      </c>
      <c r="AJ157" s="116">
        <f t="shared" si="63"/>
        <v>3.6150000000000002</v>
      </c>
      <c r="AK157" s="98">
        <v>0</v>
      </c>
      <c r="AL157" s="103">
        <v>0</v>
      </c>
      <c r="AM157" s="104">
        <f t="shared" si="64"/>
        <v>3.6150000000000002</v>
      </c>
      <c r="AN157" s="98">
        <v>0</v>
      </c>
      <c r="AO157" s="103">
        <v>0</v>
      </c>
      <c r="AP157" s="116">
        <f t="shared" si="65"/>
        <v>3.6150000000000002</v>
      </c>
      <c r="AQ157" s="98">
        <v>0</v>
      </c>
      <c r="AR157" s="103">
        <v>0</v>
      </c>
      <c r="AS157" s="104">
        <f t="shared" si="66"/>
        <v>3.6150000000000002</v>
      </c>
      <c r="AT157" s="98">
        <v>0</v>
      </c>
      <c r="AU157" s="103">
        <v>0</v>
      </c>
      <c r="AV157" s="116">
        <f t="shared" si="67"/>
        <v>3.6150000000000002</v>
      </c>
      <c r="AW157" s="98">
        <v>0</v>
      </c>
      <c r="AX157" s="103">
        <v>0</v>
      </c>
      <c r="AY157" s="104">
        <f t="shared" si="68"/>
        <v>3.6150000000000002</v>
      </c>
      <c r="AZ157" s="98">
        <v>0</v>
      </c>
      <c r="BA157" s="103">
        <v>0</v>
      </c>
      <c r="BB157" s="116">
        <f t="shared" si="69"/>
        <v>3.6150000000000002</v>
      </c>
      <c r="BC157" s="98">
        <v>0</v>
      </c>
      <c r="BD157" s="103">
        <v>0</v>
      </c>
      <c r="BE157" s="104">
        <f t="shared" si="70"/>
        <v>3.6150000000000002</v>
      </c>
      <c r="BF157" s="98">
        <v>0</v>
      </c>
      <c r="BG157" s="103">
        <v>0</v>
      </c>
      <c r="BH157" s="116">
        <f t="shared" si="71"/>
        <v>3.6150000000000002</v>
      </c>
      <c r="BI157" s="98">
        <v>0</v>
      </c>
      <c r="BJ157" s="103">
        <v>0</v>
      </c>
      <c r="BK157" s="104">
        <f t="shared" si="72"/>
        <v>3.6150000000000002</v>
      </c>
    </row>
    <row r="158" spans="1:63" x14ac:dyDescent="0.2">
      <c r="A158" s="94">
        <v>41183</v>
      </c>
      <c r="B158" s="95">
        <f>+Listen!C154</f>
        <v>3.6259999999999999</v>
      </c>
      <c r="C158" s="114"/>
      <c r="D158" s="98">
        <f t="shared" si="52"/>
        <v>0.15</v>
      </c>
      <c r="E158" s="99">
        <v>0</v>
      </c>
      <c r="F158" s="97">
        <f t="shared" si="53"/>
        <v>3.7759999999999998</v>
      </c>
      <c r="G158" s="98">
        <v>0</v>
      </c>
      <c r="H158" s="103">
        <v>0</v>
      </c>
      <c r="I158" s="104">
        <f t="shared" si="54"/>
        <v>3.6259999999999999</v>
      </c>
      <c r="J158" s="99">
        <v>0</v>
      </c>
      <c r="K158" s="99">
        <v>0</v>
      </c>
      <c r="L158" s="97">
        <f t="shared" si="55"/>
        <v>3.6259999999999999</v>
      </c>
      <c r="M158" s="98">
        <v>0</v>
      </c>
      <c r="N158" s="103">
        <v>0</v>
      </c>
      <c r="O158" s="104">
        <f t="shared" si="56"/>
        <v>3.6259999999999999</v>
      </c>
      <c r="P158" s="98">
        <v>0</v>
      </c>
      <c r="Q158" s="103">
        <v>0</v>
      </c>
      <c r="R158" s="116">
        <f t="shared" si="57"/>
        <v>3.6259999999999999</v>
      </c>
      <c r="S158" s="98">
        <v>0</v>
      </c>
      <c r="T158" s="103">
        <v>0</v>
      </c>
      <c r="U158" s="104">
        <f t="shared" si="58"/>
        <v>3.6259999999999999</v>
      </c>
      <c r="V158" s="98">
        <v>0</v>
      </c>
      <c r="W158" s="103">
        <v>0</v>
      </c>
      <c r="X158" s="116">
        <f t="shared" si="59"/>
        <v>3.6259999999999999</v>
      </c>
      <c r="Y158" s="98">
        <v>0</v>
      </c>
      <c r="Z158" s="103">
        <v>0</v>
      </c>
      <c r="AA158" s="104">
        <f t="shared" si="60"/>
        <v>3.6259999999999999</v>
      </c>
      <c r="AB158" s="98">
        <v>0</v>
      </c>
      <c r="AC158" s="103">
        <v>0</v>
      </c>
      <c r="AD158" s="116">
        <f t="shared" si="61"/>
        <v>3.6259999999999999</v>
      </c>
      <c r="AE158" s="98">
        <v>0</v>
      </c>
      <c r="AF158" s="103">
        <v>0</v>
      </c>
      <c r="AG158" s="104">
        <f t="shared" si="62"/>
        <v>3.6259999999999999</v>
      </c>
      <c r="AH158" s="98">
        <v>0</v>
      </c>
      <c r="AI158" s="103">
        <v>0</v>
      </c>
      <c r="AJ158" s="116">
        <f t="shared" si="63"/>
        <v>3.6259999999999999</v>
      </c>
      <c r="AK158" s="98">
        <v>0</v>
      </c>
      <c r="AL158" s="103">
        <v>0</v>
      </c>
      <c r="AM158" s="104">
        <f t="shared" si="64"/>
        <v>3.6259999999999999</v>
      </c>
      <c r="AN158" s="98">
        <v>0</v>
      </c>
      <c r="AO158" s="103">
        <v>0</v>
      </c>
      <c r="AP158" s="116">
        <f t="shared" si="65"/>
        <v>3.6259999999999999</v>
      </c>
      <c r="AQ158" s="98">
        <v>0</v>
      </c>
      <c r="AR158" s="103">
        <v>0</v>
      </c>
      <c r="AS158" s="104">
        <f t="shared" si="66"/>
        <v>3.6259999999999999</v>
      </c>
      <c r="AT158" s="98">
        <v>0</v>
      </c>
      <c r="AU158" s="103">
        <v>0</v>
      </c>
      <c r="AV158" s="116">
        <f t="shared" si="67"/>
        <v>3.6259999999999999</v>
      </c>
      <c r="AW158" s="98">
        <v>0</v>
      </c>
      <c r="AX158" s="103">
        <v>0</v>
      </c>
      <c r="AY158" s="104">
        <f t="shared" si="68"/>
        <v>3.6259999999999999</v>
      </c>
      <c r="AZ158" s="98">
        <v>0</v>
      </c>
      <c r="BA158" s="103">
        <v>0</v>
      </c>
      <c r="BB158" s="116">
        <f t="shared" si="69"/>
        <v>3.6259999999999999</v>
      </c>
      <c r="BC158" s="98">
        <v>0</v>
      </c>
      <c r="BD158" s="103">
        <v>0</v>
      </c>
      <c r="BE158" s="104">
        <f t="shared" si="70"/>
        <v>3.6259999999999999</v>
      </c>
      <c r="BF158" s="98">
        <v>0</v>
      </c>
      <c r="BG158" s="103">
        <v>0</v>
      </c>
      <c r="BH158" s="116">
        <f t="shared" si="71"/>
        <v>3.6259999999999999</v>
      </c>
      <c r="BI158" s="98">
        <v>0</v>
      </c>
      <c r="BJ158" s="103">
        <v>0</v>
      </c>
      <c r="BK158" s="104">
        <f t="shared" si="72"/>
        <v>3.6259999999999999</v>
      </c>
    </row>
    <row r="159" spans="1:63" x14ac:dyDescent="0.2">
      <c r="A159" s="94">
        <v>41214</v>
      </c>
      <c r="B159" s="95">
        <f>+Listen!C155</f>
        <v>3.69</v>
      </c>
      <c r="C159" s="114"/>
      <c r="D159" s="98">
        <f t="shared" si="52"/>
        <v>0.25</v>
      </c>
      <c r="E159" s="99">
        <v>0</v>
      </c>
      <c r="F159" s="97">
        <f t="shared" si="53"/>
        <v>3.94</v>
      </c>
      <c r="G159" s="98">
        <v>0</v>
      </c>
      <c r="H159" s="103">
        <v>0</v>
      </c>
      <c r="I159" s="104">
        <f t="shared" si="54"/>
        <v>3.69</v>
      </c>
      <c r="J159" s="99">
        <v>0</v>
      </c>
      <c r="K159" s="99">
        <v>0</v>
      </c>
      <c r="L159" s="97">
        <f t="shared" si="55"/>
        <v>3.69</v>
      </c>
      <c r="M159" s="98">
        <v>0</v>
      </c>
      <c r="N159" s="103">
        <v>0</v>
      </c>
      <c r="O159" s="104">
        <f t="shared" si="56"/>
        <v>3.69</v>
      </c>
      <c r="P159" s="98">
        <v>0</v>
      </c>
      <c r="Q159" s="103">
        <v>0</v>
      </c>
      <c r="R159" s="116">
        <f t="shared" si="57"/>
        <v>3.69</v>
      </c>
      <c r="S159" s="98">
        <v>0</v>
      </c>
      <c r="T159" s="103">
        <v>0</v>
      </c>
      <c r="U159" s="104">
        <f t="shared" si="58"/>
        <v>3.69</v>
      </c>
      <c r="V159" s="98">
        <v>0</v>
      </c>
      <c r="W159" s="103">
        <v>0</v>
      </c>
      <c r="X159" s="116">
        <f t="shared" si="59"/>
        <v>3.69</v>
      </c>
      <c r="Y159" s="98">
        <v>0</v>
      </c>
      <c r="Z159" s="103">
        <v>0</v>
      </c>
      <c r="AA159" s="104">
        <f t="shared" si="60"/>
        <v>3.69</v>
      </c>
      <c r="AB159" s="98">
        <v>0</v>
      </c>
      <c r="AC159" s="103">
        <v>0</v>
      </c>
      <c r="AD159" s="116">
        <f t="shared" si="61"/>
        <v>3.69</v>
      </c>
      <c r="AE159" s="98">
        <v>0</v>
      </c>
      <c r="AF159" s="103">
        <v>0</v>
      </c>
      <c r="AG159" s="104">
        <f t="shared" si="62"/>
        <v>3.69</v>
      </c>
      <c r="AH159" s="98">
        <v>0</v>
      </c>
      <c r="AI159" s="103">
        <v>0</v>
      </c>
      <c r="AJ159" s="116">
        <f t="shared" si="63"/>
        <v>3.69</v>
      </c>
      <c r="AK159" s="98">
        <v>0</v>
      </c>
      <c r="AL159" s="103">
        <v>0</v>
      </c>
      <c r="AM159" s="104">
        <f t="shared" si="64"/>
        <v>3.69</v>
      </c>
      <c r="AN159" s="98">
        <v>0</v>
      </c>
      <c r="AO159" s="103">
        <v>0</v>
      </c>
      <c r="AP159" s="116">
        <f t="shared" si="65"/>
        <v>3.69</v>
      </c>
      <c r="AQ159" s="98">
        <v>0</v>
      </c>
      <c r="AR159" s="103">
        <v>0</v>
      </c>
      <c r="AS159" s="104">
        <f t="shared" si="66"/>
        <v>3.69</v>
      </c>
      <c r="AT159" s="98">
        <v>0</v>
      </c>
      <c r="AU159" s="103">
        <v>0</v>
      </c>
      <c r="AV159" s="116">
        <f t="shared" si="67"/>
        <v>3.69</v>
      </c>
      <c r="AW159" s="98">
        <v>0</v>
      </c>
      <c r="AX159" s="103">
        <v>0</v>
      </c>
      <c r="AY159" s="104">
        <f t="shared" si="68"/>
        <v>3.69</v>
      </c>
      <c r="AZ159" s="98">
        <v>0</v>
      </c>
      <c r="BA159" s="103">
        <v>0</v>
      </c>
      <c r="BB159" s="116">
        <f t="shared" si="69"/>
        <v>3.69</v>
      </c>
      <c r="BC159" s="98">
        <v>0</v>
      </c>
      <c r="BD159" s="103">
        <v>0</v>
      </c>
      <c r="BE159" s="104">
        <f t="shared" si="70"/>
        <v>3.69</v>
      </c>
      <c r="BF159" s="98">
        <v>0</v>
      </c>
      <c r="BG159" s="103">
        <v>0</v>
      </c>
      <c r="BH159" s="116">
        <f t="shared" si="71"/>
        <v>3.69</v>
      </c>
      <c r="BI159" s="98">
        <v>0</v>
      </c>
      <c r="BJ159" s="103">
        <v>0</v>
      </c>
      <c r="BK159" s="104">
        <f t="shared" si="72"/>
        <v>3.69</v>
      </c>
    </row>
    <row r="160" spans="1:63" x14ac:dyDescent="0.2">
      <c r="A160" s="94">
        <v>41244</v>
      </c>
      <c r="B160" s="95">
        <f>+Listen!C156</f>
        <v>3.7679999999999998</v>
      </c>
      <c r="C160" s="114"/>
      <c r="D160" s="98">
        <f t="shared" si="52"/>
        <v>0.25</v>
      </c>
      <c r="E160" s="99">
        <v>0</v>
      </c>
      <c r="F160" s="97">
        <f t="shared" si="53"/>
        <v>4.0179999999999998</v>
      </c>
      <c r="G160" s="98">
        <v>0</v>
      </c>
      <c r="H160" s="103">
        <v>0</v>
      </c>
      <c r="I160" s="104">
        <f t="shared" si="54"/>
        <v>3.7679999999999998</v>
      </c>
      <c r="J160" s="99">
        <v>0</v>
      </c>
      <c r="K160" s="99">
        <v>0</v>
      </c>
      <c r="L160" s="97">
        <f t="shared" si="55"/>
        <v>3.7679999999999998</v>
      </c>
      <c r="M160" s="98">
        <v>0</v>
      </c>
      <c r="N160" s="103">
        <v>0</v>
      </c>
      <c r="O160" s="104">
        <f t="shared" si="56"/>
        <v>3.7679999999999998</v>
      </c>
      <c r="P160" s="98">
        <v>0</v>
      </c>
      <c r="Q160" s="103">
        <v>0</v>
      </c>
      <c r="R160" s="116">
        <f t="shared" si="57"/>
        <v>3.7679999999999998</v>
      </c>
      <c r="S160" s="98">
        <v>0</v>
      </c>
      <c r="T160" s="103">
        <v>0</v>
      </c>
      <c r="U160" s="104">
        <f t="shared" si="58"/>
        <v>3.7679999999999998</v>
      </c>
      <c r="V160" s="98">
        <v>0</v>
      </c>
      <c r="W160" s="103">
        <v>0</v>
      </c>
      <c r="X160" s="116">
        <f t="shared" si="59"/>
        <v>3.7679999999999998</v>
      </c>
      <c r="Y160" s="98">
        <v>0</v>
      </c>
      <c r="Z160" s="103">
        <v>0</v>
      </c>
      <c r="AA160" s="104">
        <f t="shared" si="60"/>
        <v>3.7679999999999998</v>
      </c>
      <c r="AB160" s="98">
        <v>0</v>
      </c>
      <c r="AC160" s="103">
        <v>0</v>
      </c>
      <c r="AD160" s="116">
        <f t="shared" si="61"/>
        <v>3.7679999999999998</v>
      </c>
      <c r="AE160" s="98">
        <v>0</v>
      </c>
      <c r="AF160" s="103">
        <v>0</v>
      </c>
      <c r="AG160" s="104">
        <f t="shared" si="62"/>
        <v>3.7679999999999998</v>
      </c>
      <c r="AH160" s="98">
        <v>0</v>
      </c>
      <c r="AI160" s="103">
        <v>0</v>
      </c>
      <c r="AJ160" s="116">
        <f t="shared" si="63"/>
        <v>3.7679999999999998</v>
      </c>
      <c r="AK160" s="98">
        <v>0</v>
      </c>
      <c r="AL160" s="103">
        <v>0</v>
      </c>
      <c r="AM160" s="104">
        <f t="shared" si="64"/>
        <v>3.7679999999999998</v>
      </c>
      <c r="AN160" s="98">
        <v>0</v>
      </c>
      <c r="AO160" s="103">
        <v>0</v>
      </c>
      <c r="AP160" s="116">
        <f t="shared" si="65"/>
        <v>3.7679999999999998</v>
      </c>
      <c r="AQ160" s="98">
        <v>0</v>
      </c>
      <c r="AR160" s="103">
        <v>0</v>
      </c>
      <c r="AS160" s="104">
        <f t="shared" si="66"/>
        <v>3.7679999999999998</v>
      </c>
      <c r="AT160" s="98">
        <v>0</v>
      </c>
      <c r="AU160" s="103">
        <v>0</v>
      </c>
      <c r="AV160" s="116">
        <f t="shared" si="67"/>
        <v>3.7679999999999998</v>
      </c>
      <c r="AW160" s="98">
        <v>0</v>
      </c>
      <c r="AX160" s="103">
        <v>0</v>
      </c>
      <c r="AY160" s="104">
        <f t="shared" si="68"/>
        <v>3.7679999999999998</v>
      </c>
      <c r="AZ160" s="98">
        <v>0</v>
      </c>
      <c r="BA160" s="103">
        <v>0</v>
      </c>
      <c r="BB160" s="116">
        <f t="shared" si="69"/>
        <v>3.7679999999999998</v>
      </c>
      <c r="BC160" s="98">
        <v>0</v>
      </c>
      <c r="BD160" s="103">
        <v>0</v>
      </c>
      <c r="BE160" s="104">
        <f t="shared" si="70"/>
        <v>3.7679999999999998</v>
      </c>
      <c r="BF160" s="98">
        <v>0</v>
      </c>
      <c r="BG160" s="103">
        <v>0</v>
      </c>
      <c r="BH160" s="116">
        <f t="shared" si="71"/>
        <v>3.7679999999999998</v>
      </c>
      <c r="BI160" s="98">
        <v>0</v>
      </c>
      <c r="BJ160" s="103">
        <v>0</v>
      </c>
      <c r="BK160" s="104">
        <f t="shared" si="72"/>
        <v>3.7679999999999998</v>
      </c>
    </row>
    <row r="161" spans="1:63" x14ac:dyDescent="0.2">
      <c r="A161" s="94">
        <v>41275</v>
      </c>
      <c r="B161" s="95">
        <f>+Listen!C157</f>
        <v>3.9529999999999998</v>
      </c>
      <c r="C161" s="114"/>
      <c r="D161" s="98">
        <f t="shared" si="52"/>
        <v>0.27500000000000002</v>
      </c>
      <c r="E161" s="99">
        <v>0</v>
      </c>
      <c r="F161" s="97">
        <f t="shared" si="53"/>
        <v>4.2279999999999998</v>
      </c>
      <c r="G161" s="98">
        <v>0</v>
      </c>
      <c r="H161" s="103">
        <v>0</v>
      </c>
      <c r="I161" s="104">
        <f t="shared" si="54"/>
        <v>3.9529999999999998</v>
      </c>
      <c r="J161" s="99">
        <v>0</v>
      </c>
      <c r="K161" s="99">
        <v>0</v>
      </c>
      <c r="L161" s="97">
        <f t="shared" si="55"/>
        <v>3.9529999999999998</v>
      </c>
      <c r="M161" s="98">
        <v>0</v>
      </c>
      <c r="N161" s="103">
        <v>0</v>
      </c>
      <c r="O161" s="104">
        <f t="shared" si="56"/>
        <v>3.9529999999999998</v>
      </c>
      <c r="P161" s="98">
        <v>0</v>
      </c>
      <c r="Q161" s="103">
        <v>0</v>
      </c>
      <c r="R161" s="116">
        <f t="shared" si="57"/>
        <v>3.9529999999999998</v>
      </c>
      <c r="S161" s="98">
        <v>0</v>
      </c>
      <c r="T161" s="103">
        <v>0</v>
      </c>
      <c r="U161" s="104">
        <f t="shared" si="58"/>
        <v>3.9529999999999998</v>
      </c>
      <c r="V161" s="98">
        <v>0</v>
      </c>
      <c r="W161" s="103">
        <v>0</v>
      </c>
      <c r="X161" s="116">
        <f t="shared" si="59"/>
        <v>3.9529999999999998</v>
      </c>
      <c r="Y161" s="98">
        <v>0</v>
      </c>
      <c r="Z161" s="103">
        <v>0</v>
      </c>
      <c r="AA161" s="104">
        <f t="shared" si="60"/>
        <v>3.9529999999999998</v>
      </c>
      <c r="AB161" s="98">
        <v>0</v>
      </c>
      <c r="AC161" s="103">
        <v>0</v>
      </c>
      <c r="AD161" s="116">
        <f t="shared" si="61"/>
        <v>3.9529999999999998</v>
      </c>
      <c r="AE161" s="98">
        <v>0</v>
      </c>
      <c r="AF161" s="103">
        <v>0</v>
      </c>
      <c r="AG161" s="104">
        <f t="shared" si="62"/>
        <v>3.9529999999999998</v>
      </c>
      <c r="AH161" s="98">
        <v>0</v>
      </c>
      <c r="AI161" s="103">
        <v>0</v>
      </c>
      <c r="AJ161" s="116">
        <f t="shared" si="63"/>
        <v>3.9529999999999998</v>
      </c>
      <c r="AK161" s="98">
        <v>0</v>
      </c>
      <c r="AL161" s="103">
        <v>0</v>
      </c>
      <c r="AM161" s="104">
        <f t="shared" si="64"/>
        <v>3.9529999999999998</v>
      </c>
      <c r="AN161" s="98">
        <v>0</v>
      </c>
      <c r="AO161" s="103">
        <v>0</v>
      </c>
      <c r="AP161" s="116">
        <f t="shared" si="65"/>
        <v>3.9529999999999998</v>
      </c>
      <c r="AQ161" s="98">
        <v>0</v>
      </c>
      <c r="AR161" s="103">
        <v>0</v>
      </c>
      <c r="AS161" s="104">
        <f t="shared" si="66"/>
        <v>3.9529999999999998</v>
      </c>
      <c r="AT161" s="98">
        <v>0</v>
      </c>
      <c r="AU161" s="103">
        <v>0</v>
      </c>
      <c r="AV161" s="116">
        <f t="shared" si="67"/>
        <v>3.9529999999999998</v>
      </c>
      <c r="AW161" s="98">
        <v>0</v>
      </c>
      <c r="AX161" s="103">
        <v>0</v>
      </c>
      <c r="AY161" s="104">
        <f t="shared" si="68"/>
        <v>3.9529999999999998</v>
      </c>
      <c r="AZ161" s="98">
        <v>0</v>
      </c>
      <c r="BA161" s="103">
        <v>0</v>
      </c>
      <c r="BB161" s="116">
        <f t="shared" si="69"/>
        <v>3.9529999999999998</v>
      </c>
      <c r="BC161" s="98">
        <v>0</v>
      </c>
      <c r="BD161" s="103">
        <v>0</v>
      </c>
      <c r="BE161" s="104">
        <f t="shared" si="70"/>
        <v>3.9529999999999998</v>
      </c>
      <c r="BF161" s="98">
        <v>0</v>
      </c>
      <c r="BG161" s="103">
        <v>0</v>
      </c>
      <c r="BH161" s="116">
        <f t="shared" si="71"/>
        <v>3.9529999999999998</v>
      </c>
      <c r="BI161" s="98">
        <v>0</v>
      </c>
      <c r="BJ161" s="103">
        <v>0</v>
      </c>
      <c r="BK161" s="104">
        <f t="shared" si="72"/>
        <v>3.9529999999999998</v>
      </c>
    </row>
    <row r="162" spans="1:63" x14ac:dyDescent="0.2">
      <c r="A162" s="94">
        <v>41306</v>
      </c>
      <c r="B162" s="95">
        <f>+Listen!C158</f>
        <v>3.863</v>
      </c>
      <c r="C162" s="114"/>
      <c r="D162" s="98">
        <f t="shared" si="52"/>
        <v>0.33500000000000002</v>
      </c>
      <c r="E162" s="99">
        <v>0</v>
      </c>
      <c r="F162" s="97">
        <f t="shared" si="53"/>
        <v>4.1980000000000004</v>
      </c>
      <c r="G162" s="98">
        <v>0</v>
      </c>
      <c r="H162" s="103">
        <v>0</v>
      </c>
      <c r="I162" s="104">
        <f t="shared" si="54"/>
        <v>3.863</v>
      </c>
      <c r="J162" s="99">
        <v>0</v>
      </c>
      <c r="K162" s="99">
        <v>0</v>
      </c>
      <c r="L162" s="97">
        <f t="shared" si="55"/>
        <v>3.863</v>
      </c>
      <c r="M162" s="98">
        <v>0</v>
      </c>
      <c r="N162" s="103">
        <v>0</v>
      </c>
      <c r="O162" s="104">
        <f t="shared" si="56"/>
        <v>3.863</v>
      </c>
      <c r="P162" s="98">
        <v>0</v>
      </c>
      <c r="Q162" s="103">
        <v>0</v>
      </c>
      <c r="R162" s="116">
        <f t="shared" si="57"/>
        <v>3.863</v>
      </c>
      <c r="S162" s="98">
        <v>0</v>
      </c>
      <c r="T162" s="103">
        <v>0</v>
      </c>
      <c r="U162" s="104">
        <f t="shared" si="58"/>
        <v>3.863</v>
      </c>
      <c r="V162" s="98">
        <v>0</v>
      </c>
      <c r="W162" s="103">
        <v>0</v>
      </c>
      <c r="X162" s="116">
        <f t="shared" si="59"/>
        <v>3.863</v>
      </c>
      <c r="Y162" s="98">
        <v>0</v>
      </c>
      <c r="Z162" s="103">
        <v>0</v>
      </c>
      <c r="AA162" s="104">
        <f t="shared" si="60"/>
        <v>3.863</v>
      </c>
      <c r="AB162" s="98">
        <v>0</v>
      </c>
      <c r="AC162" s="103">
        <v>0</v>
      </c>
      <c r="AD162" s="116">
        <f t="shared" si="61"/>
        <v>3.863</v>
      </c>
      <c r="AE162" s="98">
        <v>0</v>
      </c>
      <c r="AF162" s="103">
        <v>0</v>
      </c>
      <c r="AG162" s="104">
        <f t="shared" si="62"/>
        <v>3.863</v>
      </c>
      <c r="AH162" s="98">
        <v>0</v>
      </c>
      <c r="AI162" s="103">
        <v>0</v>
      </c>
      <c r="AJ162" s="116">
        <f t="shared" si="63"/>
        <v>3.863</v>
      </c>
      <c r="AK162" s="98">
        <v>0</v>
      </c>
      <c r="AL162" s="103">
        <v>0</v>
      </c>
      <c r="AM162" s="104">
        <f t="shared" si="64"/>
        <v>3.863</v>
      </c>
      <c r="AN162" s="98">
        <v>0</v>
      </c>
      <c r="AO162" s="103">
        <v>0</v>
      </c>
      <c r="AP162" s="116">
        <f t="shared" si="65"/>
        <v>3.863</v>
      </c>
      <c r="AQ162" s="98">
        <v>0</v>
      </c>
      <c r="AR162" s="103">
        <v>0</v>
      </c>
      <c r="AS162" s="104">
        <f t="shared" si="66"/>
        <v>3.863</v>
      </c>
      <c r="AT162" s="98">
        <v>0</v>
      </c>
      <c r="AU162" s="103">
        <v>0</v>
      </c>
      <c r="AV162" s="116">
        <f t="shared" si="67"/>
        <v>3.863</v>
      </c>
      <c r="AW162" s="98">
        <v>0</v>
      </c>
      <c r="AX162" s="103">
        <v>0</v>
      </c>
      <c r="AY162" s="104">
        <f t="shared" si="68"/>
        <v>3.863</v>
      </c>
      <c r="AZ162" s="98">
        <v>0</v>
      </c>
      <c r="BA162" s="103">
        <v>0</v>
      </c>
      <c r="BB162" s="116">
        <f t="shared" si="69"/>
        <v>3.863</v>
      </c>
      <c r="BC162" s="98">
        <v>0</v>
      </c>
      <c r="BD162" s="103">
        <v>0</v>
      </c>
      <c r="BE162" s="104">
        <f t="shared" si="70"/>
        <v>3.863</v>
      </c>
      <c r="BF162" s="98">
        <v>0</v>
      </c>
      <c r="BG162" s="103">
        <v>0</v>
      </c>
      <c r="BH162" s="116">
        <f t="shared" si="71"/>
        <v>3.863</v>
      </c>
      <c r="BI162" s="98">
        <v>0</v>
      </c>
      <c r="BJ162" s="103">
        <v>0</v>
      </c>
      <c r="BK162" s="104">
        <f t="shared" si="72"/>
        <v>3.863</v>
      </c>
    </row>
    <row r="163" spans="1:63" x14ac:dyDescent="0.2">
      <c r="A163" s="94">
        <v>41334</v>
      </c>
      <c r="B163" s="95">
        <f>+Listen!C159</f>
        <v>3.7530000000000001</v>
      </c>
      <c r="C163" s="114"/>
      <c r="D163" s="98">
        <f t="shared" si="52"/>
        <v>0.33</v>
      </c>
      <c r="E163" s="99">
        <v>0</v>
      </c>
      <c r="F163" s="97">
        <f t="shared" si="53"/>
        <v>4.0830000000000002</v>
      </c>
      <c r="G163" s="98">
        <v>0</v>
      </c>
      <c r="H163" s="103">
        <v>0</v>
      </c>
      <c r="I163" s="104">
        <f t="shared" si="54"/>
        <v>3.7530000000000001</v>
      </c>
      <c r="J163" s="99">
        <v>0</v>
      </c>
      <c r="K163" s="99">
        <v>0</v>
      </c>
      <c r="L163" s="97">
        <f t="shared" si="55"/>
        <v>3.7530000000000001</v>
      </c>
      <c r="M163" s="98">
        <v>0</v>
      </c>
      <c r="N163" s="103">
        <v>0</v>
      </c>
      <c r="O163" s="104">
        <f t="shared" si="56"/>
        <v>3.7530000000000001</v>
      </c>
      <c r="P163" s="98">
        <v>0</v>
      </c>
      <c r="Q163" s="103">
        <v>0</v>
      </c>
      <c r="R163" s="116">
        <f t="shared" si="57"/>
        <v>3.7530000000000001</v>
      </c>
      <c r="S163" s="98">
        <v>0</v>
      </c>
      <c r="T163" s="103">
        <v>0</v>
      </c>
      <c r="U163" s="104">
        <f t="shared" si="58"/>
        <v>3.7530000000000001</v>
      </c>
      <c r="V163" s="98">
        <v>0</v>
      </c>
      <c r="W163" s="103">
        <v>0</v>
      </c>
      <c r="X163" s="116">
        <f t="shared" si="59"/>
        <v>3.7530000000000001</v>
      </c>
      <c r="Y163" s="98">
        <v>0</v>
      </c>
      <c r="Z163" s="103">
        <v>0</v>
      </c>
      <c r="AA163" s="104">
        <f t="shared" si="60"/>
        <v>3.7530000000000001</v>
      </c>
      <c r="AB163" s="98">
        <v>0</v>
      </c>
      <c r="AC163" s="103">
        <v>0</v>
      </c>
      <c r="AD163" s="116">
        <f t="shared" si="61"/>
        <v>3.7530000000000001</v>
      </c>
      <c r="AE163" s="98">
        <v>0</v>
      </c>
      <c r="AF163" s="103">
        <v>0</v>
      </c>
      <c r="AG163" s="104">
        <f t="shared" si="62"/>
        <v>3.7530000000000001</v>
      </c>
      <c r="AH163" s="98">
        <v>0</v>
      </c>
      <c r="AI163" s="103">
        <v>0</v>
      </c>
      <c r="AJ163" s="116">
        <f t="shared" si="63"/>
        <v>3.7530000000000001</v>
      </c>
      <c r="AK163" s="98">
        <v>0</v>
      </c>
      <c r="AL163" s="103">
        <v>0</v>
      </c>
      <c r="AM163" s="104">
        <f t="shared" si="64"/>
        <v>3.7530000000000001</v>
      </c>
      <c r="AN163" s="98">
        <v>0</v>
      </c>
      <c r="AO163" s="103">
        <v>0</v>
      </c>
      <c r="AP163" s="116">
        <f t="shared" si="65"/>
        <v>3.7530000000000001</v>
      </c>
      <c r="AQ163" s="98">
        <v>0</v>
      </c>
      <c r="AR163" s="103">
        <v>0</v>
      </c>
      <c r="AS163" s="104">
        <f t="shared" si="66"/>
        <v>3.7530000000000001</v>
      </c>
      <c r="AT163" s="98">
        <v>0</v>
      </c>
      <c r="AU163" s="103">
        <v>0</v>
      </c>
      <c r="AV163" s="116">
        <f t="shared" si="67"/>
        <v>3.7530000000000001</v>
      </c>
      <c r="AW163" s="98">
        <v>0</v>
      </c>
      <c r="AX163" s="103">
        <v>0</v>
      </c>
      <c r="AY163" s="104">
        <f t="shared" si="68"/>
        <v>3.7530000000000001</v>
      </c>
      <c r="AZ163" s="98">
        <v>0</v>
      </c>
      <c r="BA163" s="103">
        <v>0</v>
      </c>
      <c r="BB163" s="116">
        <f t="shared" si="69"/>
        <v>3.7530000000000001</v>
      </c>
      <c r="BC163" s="98">
        <v>0</v>
      </c>
      <c r="BD163" s="103">
        <v>0</v>
      </c>
      <c r="BE163" s="104">
        <f t="shared" si="70"/>
        <v>3.7530000000000001</v>
      </c>
      <c r="BF163" s="98">
        <v>0</v>
      </c>
      <c r="BG163" s="103">
        <v>0</v>
      </c>
      <c r="BH163" s="116">
        <f t="shared" si="71"/>
        <v>3.7530000000000001</v>
      </c>
      <c r="BI163" s="98">
        <v>0</v>
      </c>
      <c r="BJ163" s="103">
        <v>0</v>
      </c>
      <c r="BK163" s="104">
        <f t="shared" si="72"/>
        <v>3.7530000000000001</v>
      </c>
    </row>
    <row r="164" spans="1:63" x14ac:dyDescent="0.2">
      <c r="A164" s="94">
        <v>41365</v>
      </c>
      <c r="B164" s="95">
        <f>+Listen!C160</f>
        <v>3.6429999999999998</v>
      </c>
      <c r="C164" s="114"/>
      <c r="D164" s="98">
        <f t="shared" si="52"/>
        <v>0.15</v>
      </c>
      <c r="E164" s="99">
        <v>0</v>
      </c>
      <c r="F164" s="97">
        <f t="shared" si="53"/>
        <v>3.7929999999999997</v>
      </c>
      <c r="G164" s="98">
        <v>0</v>
      </c>
      <c r="H164" s="103">
        <v>0</v>
      </c>
      <c r="I164" s="104">
        <f t="shared" si="54"/>
        <v>3.6429999999999998</v>
      </c>
      <c r="J164" s="99">
        <v>0</v>
      </c>
      <c r="K164" s="99">
        <v>0</v>
      </c>
      <c r="L164" s="97">
        <f t="shared" si="55"/>
        <v>3.6429999999999998</v>
      </c>
      <c r="M164" s="98">
        <v>0</v>
      </c>
      <c r="N164" s="103">
        <v>0</v>
      </c>
      <c r="O164" s="104">
        <f t="shared" si="56"/>
        <v>3.6429999999999998</v>
      </c>
      <c r="P164" s="98">
        <v>0</v>
      </c>
      <c r="Q164" s="103">
        <v>0</v>
      </c>
      <c r="R164" s="116">
        <f t="shared" si="57"/>
        <v>3.6429999999999998</v>
      </c>
      <c r="S164" s="98">
        <v>0</v>
      </c>
      <c r="T164" s="103">
        <v>0</v>
      </c>
      <c r="U164" s="104">
        <f t="shared" si="58"/>
        <v>3.6429999999999998</v>
      </c>
      <c r="V164" s="98">
        <v>0</v>
      </c>
      <c r="W164" s="103">
        <v>0</v>
      </c>
      <c r="X164" s="116">
        <f t="shared" si="59"/>
        <v>3.6429999999999998</v>
      </c>
      <c r="Y164" s="98">
        <v>0</v>
      </c>
      <c r="Z164" s="103">
        <v>0</v>
      </c>
      <c r="AA164" s="104">
        <f t="shared" si="60"/>
        <v>3.6429999999999998</v>
      </c>
      <c r="AB164" s="98">
        <v>0</v>
      </c>
      <c r="AC164" s="103">
        <v>0</v>
      </c>
      <c r="AD164" s="116">
        <f t="shared" si="61"/>
        <v>3.6429999999999998</v>
      </c>
      <c r="AE164" s="98">
        <v>0</v>
      </c>
      <c r="AF164" s="103">
        <v>0</v>
      </c>
      <c r="AG164" s="104">
        <f t="shared" si="62"/>
        <v>3.6429999999999998</v>
      </c>
      <c r="AH164" s="98">
        <v>0</v>
      </c>
      <c r="AI164" s="103">
        <v>0</v>
      </c>
      <c r="AJ164" s="116">
        <f t="shared" si="63"/>
        <v>3.6429999999999998</v>
      </c>
      <c r="AK164" s="98">
        <v>0</v>
      </c>
      <c r="AL164" s="103">
        <v>0</v>
      </c>
      <c r="AM164" s="104">
        <f t="shared" si="64"/>
        <v>3.6429999999999998</v>
      </c>
      <c r="AN164" s="98">
        <v>0</v>
      </c>
      <c r="AO164" s="103">
        <v>0</v>
      </c>
      <c r="AP164" s="116">
        <f t="shared" si="65"/>
        <v>3.6429999999999998</v>
      </c>
      <c r="AQ164" s="98">
        <v>0</v>
      </c>
      <c r="AR164" s="103">
        <v>0</v>
      </c>
      <c r="AS164" s="104">
        <f t="shared" si="66"/>
        <v>3.6429999999999998</v>
      </c>
      <c r="AT164" s="98">
        <v>0</v>
      </c>
      <c r="AU164" s="103">
        <v>0</v>
      </c>
      <c r="AV164" s="116">
        <f t="shared" si="67"/>
        <v>3.6429999999999998</v>
      </c>
      <c r="AW164" s="98">
        <v>0</v>
      </c>
      <c r="AX164" s="103">
        <v>0</v>
      </c>
      <c r="AY164" s="104">
        <f t="shared" si="68"/>
        <v>3.6429999999999998</v>
      </c>
      <c r="AZ164" s="98">
        <v>0</v>
      </c>
      <c r="BA164" s="103">
        <v>0</v>
      </c>
      <c r="BB164" s="116">
        <f t="shared" si="69"/>
        <v>3.6429999999999998</v>
      </c>
      <c r="BC164" s="98">
        <v>0</v>
      </c>
      <c r="BD164" s="103">
        <v>0</v>
      </c>
      <c r="BE164" s="104">
        <f t="shared" si="70"/>
        <v>3.6429999999999998</v>
      </c>
      <c r="BF164" s="98">
        <v>0</v>
      </c>
      <c r="BG164" s="103">
        <v>0</v>
      </c>
      <c r="BH164" s="116">
        <f t="shared" si="71"/>
        <v>3.6429999999999998</v>
      </c>
      <c r="BI164" s="98">
        <v>0</v>
      </c>
      <c r="BJ164" s="103">
        <v>0</v>
      </c>
      <c r="BK164" s="104">
        <f t="shared" si="72"/>
        <v>3.6429999999999998</v>
      </c>
    </row>
    <row r="165" spans="1:63" x14ac:dyDescent="0.2">
      <c r="A165" s="94">
        <v>41395</v>
      </c>
      <c r="B165" s="95">
        <f>+Listen!C161</f>
        <v>3.6379999999999999</v>
      </c>
      <c r="C165" s="114"/>
      <c r="D165" s="98">
        <f t="shared" si="52"/>
        <v>0.15</v>
      </c>
      <c r="E165" s="99">
        <v>0</v>
      </c>
      <c r="F165" s="97">
        <f t="shared" si="53"/>
        <v>3.7879999999999998</v>
      </c>
      <c r="G165" s="98">
        <v>0</v>
      </c>
      <c r="H165" s="103">
        <v>0</v>
      </c>
      <c r="I165" s="104">
        <f t="shared" si="54"/>
        <v>3.6379999999999999</v>
      </c>
      <c r="J165" s="99">
        <v>0</v>
      </c>
      <c r="K165" s="99">
        <v>0</v>
      </c>
      <c r="L165" s="97">
        <f t="shared" si="55"/>
        <v>3.6379999999999999</v>
      </c>
      <c r="M165" s="98">
        <v>0</v>
      </c>
      <c r="N165" s="103">
        <v>0</v>
      </c>
      <c r="O165" s="104">
        <f t="shared" si="56"/>
        <v>3.6379999999999999</v>
      </c>
      <c r="P165" s="98">
        <v>0</v>
      </c>
      <c r="Q165" s="103">
        <v>0</v>
      </c>
      <c r="R165" s="116">
        <f t="shared" si="57"/>
        <v>3.6379999999999999</v>
      </c>
      <c r="S165" s="98">
        <v>0</v>
      </c>
      <c r="T165" s="103">
        <v>0</v>
      </c>
      <c r="U165" s="104">
        <f t="shared" si="58"/>
        <v>3.6379999999999999</v>
      </c>
      <c r="V165" s="98">
        <v>0</v>
      </c>
      <c r="W165" s="103">
        <v>0</v>
      </c>
      <c r="X165" s="116">
        <f t="shared" si="59"/>
        <v>3.6379999999999999</v>
      </c>
      <c r="Y165" s="98">
        <v>0</v>
      </c>
      <c r="Z165" s="103">
        <v>0</v>
      </c>
      <c r="AA165" s="104">
        <f t="shared" si="60"/>
        <v>3.6379999999999999</v>
      </c>
      <c r="AB165" s="98">
        <v>0</v>
      </c>
      <c r="AC165" s="103">
        <v>0</v>
      </c>
      <c r="AD165" s="116">
        <f t="shared" si="61"/>
        <v>3.6379999999999999</v>
      </c>
      <c r="AE165" s="98">
        <v>0</v>
      </c>
      <c r="AF165" s="103">
        <v>0</v>
      </c>
      <c r="AG165" s="104">
        <f t="shared" si="62"/>
        <v>3.6379999999999999</v>
      </c>
      <c r="AH165" s="98">
        <v>0</v>
      </c>
      <c r="AI165" s="103">
        <v>0</v>
      </c>
      <c r="AJ165" s="116">
        <f t="shared" si="63"/>
        <v>3.6379999999999999</v>
      </c>
      <c r="AK165" s="98">
        <v>0</v>
      </c>
      <c r="AL165" s="103">
        <v>0</v>
      </c>
      <c r="AM165" s="104">
        <f t="shared" si="64"/>
        <v>3.6379999999999999</v>
      </c>
      <c r="AN165" s="98">
        <v>0</v>
      </c>
      <c r="AO165" s="103">
        <v>0</v>
      </c>
      <c r="AP165" s="116">
        <f t="shared" si="65"/>
        <v>3.6379999999999999</v>
      </c>
      <c r="AQ165" s="98">
        <v>0</v>
      </c>
      <c r="AR165" s="103">
        <v>0</v>
      </c>
      <c r="AS165" s="104">
        <f t="shared" si="66"/>
        <v>3.6379999999999999</v>
      </c>
      <c r="AT165" s="98">
        <v>0</v>
      </c>
      <c r="AU165" s="103">
        <v>0</v>
      </c>
      <c r="AV165" s="116">
        <f t="shared" si="67"/>
        <v>3.6379999999999999</v>
      </c>
      <c r="AW165" s="98">
        <v>0</v>
      </c>
      <c r="AX165" s="103">
        <v>0</v>
      </c>
      <c r="AY165" s="104">
        <f t="shared" si="68"/>
        <v>3.6379999999999999</v>
      </c>
      <c r="AZ165" s="98">
        <v>0</v>
      </c>
      <c r="BA165" s="103">
        <v>0</v>
      </c>
      <c r="BB165" s="116">
        <f t="shared" si="69"/>
        <v>3.6379999999999999</v>
      </c>
      <c r="BC165" s="98">
        <v>0</v>
      </c>
      <c r="BD165" s="103">
        <v>0</v>
      </c>
      <c r="BE165" s="104">
        <f t="shared" si="70"/>
        <v>3.6379999999999999</v>
      </c>
      <c r="BF165" s="98">
        <v>0</v>
      </c>
      <c r="BG165" s="103">
        <v>0</v>
      </c>
      <c r="BH165" s="116">
        <f t="shared" si="71"/>
        <v>3.6379999999999999</v>
      </c>
      <c r="BI165" s="98">
        <v>0</v>
      </c>
      <c r="BJ165" s="103">
        <v>0</v>
      </c>
      <c r="BK165" s="104">
        <f t="shared" si="72"/>
        <v>3.6379999999999999</v>
      </c>
    </row>
    <row r="166" spans="1:63" x14ac:dyDescent="0.2">
      <c r="A166" s="94">
        <v>41426</v>
      </c>
      <c r="B166" s="95">
        <f>+Listen!C162</f>
        <v>3.68</v>
      </c>
      <c r="C166" s="114"/>
      <c r="D166" s="98">
        <f t="shared" si="52"/>
        <v>0.15</v>
      </c>
      <c r="E166" s="99">
        <v>0</v>
      </c>
      <c r="F166" s="97">
        <f t="shared" si="53"/>
        <v>3.83</v>
      </c>
      <c r="G166" s="98">
        <v>0</v>
      </c>
      <c r="H166" s="103">
        <v>0</v>
      </c>
      <c r="I166" s="104">
        <f t="shared" si="54"/>
        <v>3.68</v>
      </c>
      <c r="J166" s="99">
        <v>0</v>
      </c>
      <c r="K166" s="99">
        <v>0</v>
      </c>
      <c r="L166" s="97">
        <f t="shared" si="55"/>
        <v>3.68</v>
      </c>
      <c r="M166" s="98">
        <v>0</v>
      </c>
      <c r="N166" s="103">
        <v>0</v>
      </c>
      <c r="O166" s="104">
        <f t="shared" si="56"/>
        <v>3.68</v>
      </c>
      <c r="P166" s="98">
        <v>0</v>
      </c>
      <c r="Q166" s="103">
        <v>0</v>
      </c>
      <c r="R166" s="116">
        <f t="shared" si="57"/>
        <v>3.68</v>
      </c>
      <c r="S166" s="98">
        <v>0</v>
      </c>
      <c r="T166" s="103">
        <v>0</v>
      </c>
      <c r="U166" s="104">
        <f t="shared" si="58"/>
        <v>3.68</v>
      </c>
      <c r="V166" s="98">
        <v>0</v>
      </c>
      <c r="W166" s="103">
        <v>0</v>
      </c>
      <c r="X166" s="116">
        <f t="shared" si="59"/>
        <v>3.68</v>
      </c>
      <c r="Y166" s="98">
        <v>0</v>
      </c>
      <c r="Z166" s="103">
        <v>0</v>
      </c>
      <c r="AA166" s="104">
        <f t="shared" si="60"/>
        <v>3.68</v>
      </c>
      <c r="AB166" s="98">
        <v>0</v>
      </c>
      <c r="AC166" s="103">
        <v>0</v>
      </c>
      <c r="AD166" s="116">
        <f t="shared" si="61"/>
        <v>3.68</v>
      </c>
      <c r="AE166" s="98">
        <v>0</v>
      </c>
      <c r="AF166" s="103">
        <v>0</v>
      </c>
      <c r="AG166" s="104">
        <f t="shared" si="62"/>
        <v>3.68</v>
      </c>
      <c r="AH166" s="98">
        <v>0</v>
      </c>
      <c r="AI166" s="103">
        <v>0</v>
      </c>
      <c r="AJ166" s="116">
        <f t="shared" si="63"/>
        <v>3.68</v>
      </c>
      <c r="AK166" s="98">
        <v>0</v>
      </c>
      <c r="AL166" s="103">
        <v>0</v>
      </c>
      <c r="AM166" s="104">
        <f t="shared" si="64"/>
        <v>3.68</v>
      </c>
      <c r="AN166" s="98">
        <v>0</v>
      </c>
      <c r="AO166" s="103">
        <v>0</v>
      </c>
      <c r="AP166" s="116">
        <f t="shared" si="65"/>
        <v>3.68</v>
      </c>
      <c r="AQ166" s="98">
        <v>0</v>
      </c>
      <c r="AR166" s="103">
        <v>0</v>
      </c>
      <c r="AS166" s="104">
        <f t="shared" si="66"/>
        <v>3.68</v>
      </c>
      <c r="AT166" s="98">
        <v>0</v>
      </c>
      <c r="AU166" s="103">
        <v>0</v>
      </c>
      <c r="AV166" s="116">
        <f t="shared" si="67"/>
        <v>3.68</v>
      </c>
      <c r="AW166" s="98">
        <v>0</v>
      </c>
      <c r="AX166" s="103">
        <v>0</v>
      </c>
      <c r="AY166" s="104">
        <f t="shared" si="68"/>
        <v>3.68</v>
      </c>
      <c r="AZ166" s="98">
        <v>0</v>
      </c>
      <c r="BA166" s="103">
        <v>0</v>
      </c>
      <c r="BB166" s="116">
        <f t="shared" si="69"/>
        <v>3.68</v>
      </c>
      <c r="BC166" s="98">
        <v>0</v>
      </c>
      <c r="BD166" s="103">
        <v>0</v>
      </c>
      <c r="BE166" s="104">
        <f t="shared" si="70"/>
        <v>3.68</v>
      </c>
      <c r="BF166" s="98">
        <v>0</v>
      </c>
      <c r="BG166" s="103">
        <v>0</v>
      </c>
      <c r="BH166" s="116">
        <f t="shared" si="71"/>
        <v>3.68</v>
      </c>
      <c r="BI166" s="98">
        <v>0</v>
      </c>
      <c r="BJ166" s="103">
        <v>0</v>
      </c>
      <c r="BK166" s="104">
        <f t="shared" si="72"/>
        <v>3.68</v>
      </c>
    </row>
    <row r="167" spans="1:63" x14ac:dyDescent="0.2">
      <c r="A167" s="94">
        <v>41456</v>
      </c>
      <c r="B167" s="95">
        <f>+Listen!C163</f>
        <v>3.6920000000000002</v>
      </c>
      <c r="C167" s="114"/>
      <c r="D167" s="98">
        <f t="shared" si="52"/>
        <v>0.15</v>
      </c>
      <c r="E167" s="99">
        <v>0</v>
      </c>
      <c r="F167" s="97">
        <f t="shared" si="53"/>
        <v>3.8420000000000001</v>
      </c>
      <c r="G167" s="98">
        <v>0</v>
      </c>
      <c r="H167" s="103">
        <v>0</v>
      </c>
      <c r="I167" s="104">
        <f t="shared" si="54"/>
        <v>3.6920000000000002</v>
      </c>
      <c r="J167" s="99">
        <v>0</v>
      </c>
      <c r="K167" s="99">
        <v>0</v>
      </c>
      <c r="L167" s="97">
        <f t="shared" si="55"/>
        <v>3.6920000000000002</v>
      </c>
      <c r="M167" s="98">
        <v>0</v>
      </c>
      <c r="N167" s="103">
        <v>0</v>
      </c>
      <c r="O167" s="104">
        <f t="shared" si="56"/>
        <v>3.6920000000000002</v>
      </c>
      <c r="P167" s="98">
        <v>0</v>
      </c>
      <c r="Q167" s="103">
        <v>0</v>
      </c>
      <c r="R167" s="116">
        <f t="shared" si="57"/>
        <v>3.6920000000000002</v>
      </c>
      <c r="S167" s="98">
        <v>0</v>
      </c>
      <c r="T167" s="103">
        <v>0</v>
      </c>
      <c r="U167" s="104">
        <f t="shared" si="58"/>
        <v>3.6920000000000002</v>
      </c>
      <c r="V167" s="98">
        <v>0</v>
      </c>
      <c r="W167" s="103">
        <v>0</v>
      </c>
      <c r="X167" s="116">
        <f t="shared" si="59"/>
        <v>3.6920000000000002</v>
      </c>
      <c r="Y167" s="98">
        <v>0</v>
      </c>
      <c r="Z167" s="103">
        <v>0</v>
      </c>
      <c r="AA167" s="104">
        <f t="shared" si="60"/>
        <v>3.6920000000000002</v>
      </c>
      <c r="AB167" s="98">
        <v>0</v>
      </c>
      <c r="AC167" s="103">
        <v>0</v>
      </c>
      <c r="AD167" s="116">
        <f t="shared" si="61"/>
        <v>3.6920000000000002</v>
      </c>
      <c r="AE167" s="98">
        <v>0</v>
      </c>
      <c r="AF167" s="103">
        <v>0</v>
      </c>
      <c r="AG167" s="104">
        <f t="shared" si="62"/>
        <v>3.6920000000000002</v>
      </c>
      <c r="AH167" s="98">
        <v>0</v>
      </c>
      <c r="AI167" s="103">
        <v>0</v>
      </c>
      <c r="AJ167" s="116">
        <f t="shared" si="63"/>
        <v>3.6920000000000002</v>
      </c>
      <c r="AK167" s="98">
        <v>0</v>
      </c>
      <c r="AL167" s="103">
        <v>0</v>
      </c>
      <c r="AM167" s="104">
        <f t="shared" si="64"/>
        <v>3.6920000000000002</v>
      </c>
      <c r="AN167" s="98">
        <v>0</v>
      </c>
      <c r="AO167" s="103">
        <v>0</v>
      </c>
      <c r="AP167" s="116">
        <f t="shared" si="65"/>
        <v>3.6920000000000002</v>
      </c>
      <c r="AQ167" s="98">
        <v>0</v>
      </c>
      <c r="AR167" s="103">
        <v>0</v>
      </c>
      <c r="AS167" s="104">
        <f t="shared" si="66"/>
        <v>3.6920000000000002</v>
      </c>
      <c r="AT167" s="98">
        <v>0</v>
      </c>
      <c r="AU167" s="103">
        <v>0</v>
      </c>
      <c r="AV167" s="116">
        <f t="shared" si="67"/>
        <v>3.6920000000000002</v>
      </c>
      <c r="AW167" s="98">
        <v>0</v>
      </c>
      <c r="AX167" s="103">
        <v>0</v>
      </c>
      <c r="AY167" s="104">
        <f t="shared" si="68"/>
        <v>3.6920000000000002</v>
      </c>
      <c r="AZ167" s="98">
        <v>0</v>
      </c>
      <c r="BA167" s="103">
        <v>0</v>
      </c>
      <c r="BB167" s="116">
        <f t="shared" si="69"/>
        <v>3.6920000000000002</v>
      </c>
      <c r="BC167" s="98">
        <v>0</v>
      </c>
      <c r="BD167" s="103">
        <v>0</v>
      </c>
      <c r="BE167" s="104">
        <f t="shared" si="70"/>
        <v>3.6920000000000002</v>
      </c>
      <c r="BF167" s="98">
        <v>0</v>
      </c>
      <c r="BG167" s="103">
        <v>0</v>
      </c>
      <c r="BH167" s="116">
        <f t="shared" si="71"/>
        <v>3.6920000000000002</v>
      </c>
      <c r="BI167" s="98">
        <v>0</v>
      </c>
      <c r="BJ167" s="103">
        <v>0</v>
      </c>
      <c r="BK167" s="104">
        <f t="shared" si="72"/>
        <v>3.6920000000000002</v>
      </c>
    </row>
    <row r="168" spans="1:63" x14ac:dyDescent="0.2">
      <c r="A168" s="94">
        <v>41487</v>
      </c>
      <c r="B168" s="95">
        <f>+Listen!C164</f>
        <v>3.7130000000000001</v>
      </c>
      <c r="C168" s="114"/>
      <c r="D168" s="98">
        <f t="shared" si="52"/>
        <v>0.15</v>
      </c>
      <c r="E168" s="99">
        <v>0</v>
      </c>
      <c r="F168" s="97">
        <f t="shared" si="53"/>
        <v>3.863</v>
      </c>
      <c r="G168" s="98">
        <v>0</v>
      </c>
      <c r="H168" s="103">
        <v>0</v>
      </c>
      <c r="I168" s="104">
        <f t="shared" si="54"/>
        <v>3.7130000000000001</v>
      </c>
      <c r="J168" s="99">
        <v>0</v>
      </c>
      <c r="K168" s="99">
        <v>0</v>
      </c>
      <c r="L168" s="97">
        <f t="shared" si="55"/>
        <v>3.7130000000000001</v>
      </c>
      <c r="M168" s="98">
        <v>0</v>
      </c>
      <c r="N168" s="103">
        <v>0</v>
      </c>
      <c r="O168" s="104">
        <f t="shared" si="56"/>
        <v>3.7130000000000001</v>
      </c>
      <c r="P168" s="98">
        <v>0</v>
      </c>
      <c r="Q168" s="103">
        <v>0</v>
      </c>
      <c r="R168" s="116">
        <f t="shared" si="57"/>
        <v>3.7130000000000001</v>
      </c>
      <c r="S168" s="98">
        <v>0</v>
      </c>
      <c r="T168" s="103">
        <v>0</v>
      </c>
      <c r="U168" s="104">
        <f t="shared" si="58"/>
        <v>3.7130000000000001</v>
      </c>
      <c r="V168" s="98">
        <v>0</v>
      </c>
      <c r="W168" s="103">
        <v>0</v>
      </c>
      <c r="X168" s="116">
        <f t="shared" si="59"/>
        <v>3.7130000000000001</v>
      </c>
      <c r="Y168" s="98">
        <v>0</v>
      </c>
      <c r="Z168" s="103">
        <v>0</v>
      </c>
      <c r="AA168" s="104">
        <f t="shared" si="60"/>
        <v>3.7130000000000001</v>
      </c>
      <c r="AB168" s="98">
        <v>0</v>
      </c>
      <c r="AC168" s="103">
        <v>0</v>
      </c>
      <c r="AD168" s="116">
        <f t="shared" si="61"/>
        <v>3.7130000000000001</v>
      </c>
      <c r="AE168" s="98">
        <v>0</v>
      </c>
      <c r="AF168" s="103">
        <v>0</v>
      </c>
      <c r="AG168" s="104">
        <f t="shared" si="62"/>
        <v>3.7130000000000001</v>
      </c>
      <c r="AH168" s="98">
        <v>0</v>
      </c>
      <c r="AI168" s="103">
        <v>0</v>
      </c>
      <c r="AJ168" s="116">
        <f t="shared" si="63"/>
        <v>3.7130000000000001</v>
      </c>
      <c r="AK168" s="98">
        <v>0</v>
      </c>
      <c r="AL168" s="103">
        <v>0</v>
      </c>
      <c r="AM168" s="104">
        <f t="shared" si="64"/>
        <v>3.7130000000000001</v>
      </c>
      <c r="AN168" s="98">
        <v>0</v>
      </c>
      <c r="AO168" s="103">
        <v>0</v>
      </c>
      <c r="AP168" s="116">
        <f t="shared" si="65"/>
        <v>3.7130000000000001</v>
      </c>
      <c r="AQ168" s="98">
        <v>0</v>
      </c>
      <c r="AR168" s="103">
        <v>0</v>
      </c>
      <c r="AS168" s="104">
        <f t="shared" si="66"/>
        <v>3.7130000000000001</v>
      </c>
      <c r="AT168" s="98">
        <v>0</v>
      </c>
      <c r="AU168" s="103">
        <v>0</v>
      </c>
      <c r="AV168" s="116">
        <f t="shared" si="67"/>
        <v>3.7130000000000001</v>
      </c>
      <c r="AW168" s="98">
        <v>0</v>
      </c>
      <c r="AX168" s="103">
        <v>0</v>
      </c>
      <c r="AY168" s="104">
        <f t="shared" si="68"/>
        <v>3.7130000000000001</v>
      </c>
      <c r="AZ168" s="98">
        <v>0</v>
      </c>
      <c r="BA168" s="103">
        <v>0</v>
      </c>
      <c r="BB168" s="116">
        <f t="shared" si="69"/>
        <v>3.7130000000000001</v>
      </c>
      <c r="BC168" s="98">
        <v>0</v>
      </c>
      <c r="BD168" s="103">
        <v>0</v>
      </c>
      <c r="BE168" s="104">
        <f t="shared" si="70"/>
        <v>3.7130000000000001</v>
      </c>
      <c r="BF168" s="98">
        <v>0</v>
      </c>
      <c r="BG168" s="103">
        <v>0</v>
      </c>
      <c r="BH168" s="116">
        <f t="shared" si="71"/>
        <v>3.7130000000000001</v>
      </c>
      <c r="BI168" s="98">
        <v>0</v>
      </c>
      <c r="BJ168" s="103">
        <v>0</v>
      </c>
      <c r="BK168" s="104">
        <f t="shared" si="72"/>
        <v>3.7130000000000001</v>
      </c>
    </row>
    <row r="169" spans="1:63" x14ac:dyDescent="0.2">
      <c r="A169" s="94">
        <v>41518</v>
      </c>
      <c r="B169" s="95">
        <f>+Listen!C165</f>
        <v>3.7080000000000002</v>
      </c>
      <c r="C169" s="114"/>
      <c r="D169" s="98">
        <f t="shared" si="52"/>
        <v>0.15</v>
      </c>
      <c r="E169" s="99">
        <v>0</v>
      </c>
      <c r="F169" s="97">
        <f t="shared" si="53"/>
        <v>3.8580000000000001</v>
      </c>
      <c r="G169" s="98">
        <v>0</v>
      </c>
      <c r="H169" s="103">
        <v>0</v>
      </c>
      <c r="I169" s="104">
        <f t="shared" si="54"/>
        <v>3.7080000000000002</v>
      </c>
      <c r="J169" s="99">
        <v>0</v>
      </c>
      <c r="K169" s="99">
        <v>0</v>
      </c>
      <c r="L169" s="97">
        <f t="shared" si="55"/>
        <v>3.7080000000000002</v>
      </c>
      <c r="M169" s="98">
        <v>0</v>
      </c>
      <c r="N169" s="103">
        <v>0</v>
      </c>
      <c r="O169" s="104">
        <f t="shared" si="56"/>
        <v>3.7080000000000002</v>
      </c>
      <c r="P169" s="98">
        <v>0</v>
      </c>
      <c r="Q169" s="103">
        <v>0</v>
      </c>
      <c r="R169" s="116">
        <f t="shared" si="57"/>
        <v>3.7080000000000002</v>
      </c>
      <c r="S169" s="98">
        <v>0</v>
      </c>
      <c r="T169" s="103">
        <v>0</v>
      </c>
      <c r="U169" s="104">
        <f t="shared" si="58"/>
        <v>3.7080000000000002</v>
      </c>
      <c r="V169" s="98">
        <v>0</v>
      </c>
      <c r="W169" s="103">
        <v>0</v>
      </c>
      <c r="X169" s="116">
        <f t="shared" si="59"/>
        <v>3.7080000000000002</v>
      </c>
      <c r="Y169" s="98">
        <v>0</v>
      </c>
      <c r="Z169" s="103">
        <v>0</v>
      </c>
      <c r="AA169" s="104">
        <f t="shared" si="60"/>
        <v>3.7080000000000002</v>
      </c>
      <c r="AB169" s="98">
        <v>0</v>
      </c>
      <c r="AC169" s="103">
        <v>0</v>
      </c>
      <c r="AD169" s="116">
        <f t="shared" si="61"/>
        <v>3.7080000000000002</v>
      </c>
      <c r="AE169" s="98">
        <v>0</v>
      </c>
      <c r="AF169" s="103">
        <v>0</v>
      </c>
      <c r="AG169" s="104">
        <f t="shared" si="62"/>
        <v>3.7080000000000002</v>
      </c>
      <c r="AH169" s="98">
        <v>0</v>
      </c>
      <c r="AI169" s="103">
        <v>0</v>
      </c>
      <c r="AJ169" s="116">
        <f t="shared" si="63"/>
        <v>3.7080000000000002</v>
      </c>
      <c r="AK169" s="98">
        <v>0</v>
      </c>
      <c r="AL169" s="103">
        <v>0</v>
      </c>
      <c r="AM169" s="104">
        <f t="shared" si="64"/>
        <v>3.7080000000000002</v>
      </c>
      <c r="AN169" s="98">
        <v>0</v>
      </c>
      <c r="AO169" s="103">
        <v>0</v>
      </c>
      <c r="AP169" s="116">
        <f t="shared" si="65"/>
        <v>3.7080000000000002</v>
      </c>
      <c r="AQ169" s="98">
        <v>0</v>
      </c>
      <c r="AR169" s="103">
        <v>0</v>
      </c>
      <c r="AS169" s="104">
        <f t="shared" si="66"/>
        <v>3.7080000000000002</v>
      </c>
      <c r="AT169" s="98">
        <v>0</v>
      </c>
      <c r="AU169" s="103">
        <v>0</v>
      </c>
      <c r="AV169" s="116">
        <f t="shared" si="67"/>
        <v>3.7080000000000002</v>
      </c>
      <c r="AW169" s="98">
        <v>0</v>
      </c>
      <c r="AX169" s="103">
        <v>0</v>
      </c>
      <c r="AY169" s="104">
        <f t="shared" si="68"/>
        <v>3.7080000000000002</v>
      </c>
      <c r="AZ169" s="98">
        <v>0</v>
      </c>
      <c r="BA169" s="103">
        <v>0</v>
      </c>
      <c r="BB169" s="116">
        <f t="shared" si="69"/>
        <v>3.7080000000000002</v>
      </c>
      <c r="BC169" s="98">
        <v>0</v>
      </c>
      <c r="BD169" s="103">
        <v>0</v>
      </c>
      <c r="BE169" s="104">
        <f t="shared" si="70"/>
        <v>3.7080000000000002</v>
      </c>
      <c r="BF169" s="98">
        <v>0</v>
      </c>
      <c r="BG169" s="103">
        <v>0</v>
      </c>
      <c r="BH169" s="116">
        <f t="shared" si="71"/>
        <v>3.7080000000000002</v>
      </c>
      <c r="BI169" s="98">
        <v>0</v>
      </c>
      <c r="BJ169" s="103">
        <v>0</v>
      </c>
      <c r="BK169" s="104">
        <f t="shared" si="72"/>
        <v>3.7080000000000002</v>
      </c>
    </row>
    <row r="170" spans="1:63" x14ac:dyDescent="0.2">
      <c r="A170" s="94">
        <v>41548</v>
      </c>
      <c r="B170" s="95">
        <f>+Listen!C166</f>
        <v>3.718</v>
      </c>
      <c r="C170" s="114"/>
      <c r="D170" s="98">
        <f t="shared" si="52"/>
        <v>0.15</v>
      </c>
      <c r="E170" s="99">
        <v>0</v>
      </c>
      <c r="F170" s="97">
        <f t="shared" si="53"/>
        <v>3.8679999999999999</v>
      </c>
      <c r="G170" s="98">
        <v>0</v>
      </c>
      <c r="H170" s="103">
        <v>0</v>
      </c>
      <c r="I170" s="104">
        <f t="shared" si="54"/>
        <v>3.718</v>
      </c>
      <c r="J170" s="99">
        <v>0</v>
      </c>
      <c r="K170" s="99">
        <v>0</v>
      </c>
      <c r="L170" s="97">
        <f t="shared" si="55"/>
        <v>3.718</v>
      </c>
      <c r="M170" s="98">
        <v>0</v>
      </c>
      <c r="N170" s="103">
        <v>0</v>
      </c>
      <c r="O170" s="104">
        <f t="shared" si="56"/>
        <v>3.718</v>
      </c>
      <c r="P170" s="98">
        <v>0</v>
      </c>
      <c r="Q170" s="103">
        <v>0</v>
      </c>
      <c r="R170" s="116">
        <f t="shared" si="57"/>
        <v>3.718</v>
      </c>
      <c r="S170" s="98">
        <v>0</v>
      </c>
      <c r="T170" s="103">
        <v>0</v>
      </c>
      <c r="U170" s="104">
        <f t="shared" si="58"/>
        <v>3.718</v>
      </c>
      <c r="V170" s="98">
        <v>0</v>
      </c>
      <c r="W170" s="103">
        <v>0</v>
      </c>
      <c r="X170" s="116">
        <f t="shared" si="59"/>
        <v>3.718</v>
      </c>
      <c r="Y170" s="98">
        <v>0</v>
      </c>
      <c r="Z170" s="103">
        <v>0</v>
      </c>
      <c r="AA170" s="104">
        <f t="shared" si="60"/>
        <v>3.718</v>
      </c>
      <c r="AB170" s="98">
        <v>0</v>
      </c>
      <c r="AC170" s="103">
        <v>0</v>
      </c>
      <c r="AD170" s="116">
        <f t="shared" si="61"/>
        <v>3.718</v>
      </c>
      <c r="AE170" s="98">
        <v>0</v>
      </c>
      <c r="AF170" s="103">
        <v>0</v>
      </c>
      <c r="AG170" s="104">
        <f t="shared" si="62"/>
        <v>3.718</v>
      </c>
      <c r="AH170" s="98">
        <v>0</v>
      </c>
      <c r="AI170" s="103">
        <v>0</v>
      </c>
      <c r="AJ170" s="116">
        <f t="shared" si="63"/>
        <v>3.718</v>
      </c>
      <c r="AK170" s="98">
        <v>0</v>
      </c>
      <c r="AL170" s="103">
        <v>0</v>
      </c>
      <c r="AM170" s="104">
        <f t="shared" si="64"/>
        <v>3.718</v>
      </c>
      <c r="AN170" s="98">
        <v>0</v>
      </c>
      <c r="AO170" s="103">
        <v>0</v>
      </c>
      <c r="AP170" s="116">
        <f t="shared" si="65"/>
        <v>3.718</v>
      </c>
      <c r="AQ170" s="98">
        <v>0</v>
      </c>
      <c r="AR170" s="103">
        <v>0</v>
      </c>
      <c r="AS170" s="104">
        <f t="shared" si="66"/>
        <v>3.718</v>
      </c>
      <c r="AT170" s="98">
        <v>0</v>
      </c>
      <c r="AU170" s="103">
        <v>0</v>
      </c>
      <c r="AV170" s="116">
        <f t="shared" si="67"/>
        <v>3.718</v>
      </c>
      <c r="AW170" s="98">
        <v>0</v>
      </c>
      <c r="AX170" s="103">
        <v>0</v>
      </c>
      <c r="AY170" s="104">
        <f t="shared" si="68"/>
        <v>3.718</v>
      </c>
      <c r="AZ170" s="98">
        <v>0</v>
      </c>
      <c r="BA170" s="103">
        <v>0</v>
      </c>
      <c r="BB170" s="116">
        <f t="shared" si="69"/>
        <v>3.718</v>
      </c>
      <c r="BC170" s="98">
        <v>0</v>
      </c>
      <c r="BD170" s="103">
        <v>0</v>
      </c>
      <c r="BE170" s="104">
        <f t="shared" si="70"/>
        <v>3.718</v>
      </c>
      <c r="BF170" s="98">
        <v>0</v>
      </c>
      <c r="BG170" s="103">
        <v>0</v>
      </c>
      <c r="BH170" s="116">
        <f t="shared" si="71"/>
        <v>3.718</v>
      </c>
      <c r="BI170" s="98">
        <v>0</v>
      </c>
      <c r="BJ170" s="103">
        <v>0</v>
      </c>
      <c r="BK170" s="104">
        <f t="shared" si="72"/>
        <v>3.718</v>
      </c>
    </row>
    <row r="171" spans="1:63" x14ac:dyDescent="0.2">
      <c r="A171" s="94">
        <v>41579</v>
      </c>
      <c r="B171" s="95">
        <f>+Listen!C167</f>
        <v>3.7770000000000001</v>
      </c>
      <c r="C171" s="114"/>
      <c r="D171" s="98">
        <f t="shared" si="52"/>
        <v>0.25</v>
      </c>
      <c r="E171" s="99">
        <v>0</v>
      </c>
      <c r="F171" s="97">
        <f t="shared" si="53"/>
        <v>4.0270000000000001</v>
      </c>
      <c r="G171" s="98">
        <v>0</v>
      </c>
      <c r="H171" s="103">
        <v>0</v>
      </c>
      <c r="I171" s="104">
        <f t="shared" si="54"/>
        <v>3.7770000000000001</v>
      </c>
      <c r="J171" s="99">
        <v>0</v>
      </c>
      <c r="K171" s="99">
        <v>0</v>
      </c>
      <c r="L171" s="97">
        <f t="shared" si="55"/>
        <v>3.7770000000000001</v>
      </c>
      <c r="M171" s="98">
        <v>0</v>
      </c>
      <c r="N171" s="103">
        <v>0</v>
      </c>
      <c r="O171" s="104">
        <f t="shared" si="56"/>
        <v>3.7770000000000001</v>
      </c>
      <c r="P171" s="98">
        <v>0</v>
      </c>
      <c r="Q171" s="103">
        <v>0</v>
      </c>
      <c r="R171" s="116">
        <f t="shared" si="57"/>
        <v>3.7770000000000001</v>
      </c>
      <c r="S171" s="98">
        <v>0</v>
      </c>
      <c r="T171" s="103">
        <v>0</v>
      </c>
      <c r="U171" s="104">
        <f t="shared" si="58"/>
        <v>3.7770000000000001</v>
      </c>
      <c r="V171" s="98">
        <v>0</v>
      </c>
      <c r="W171" s="103">
        <v>0</v>
      </c>
      <c r="X171" s="116">
        <f t="shared" si="59"/>
        <v>3.7770000000000001</v>
      </c>
      <c r="Y171" s="98">
        <v>0</v>
      </c>
      <c r="Z171" s="103">
        <v>0</v>
      </c>
      <c r="AA171" s="104">
        <f t="shared" si="60"/>
        <v>3.7770000000000001</v>
      </c>
      <c r="AB171" s="98">
        <v>0</v>
      </c>
      <c r="AC171" s="103">
        <v>0</v>
      </c>
      <c r="AD171" s="116">
        <f t="shared" si="61"/>
        <v>3.7770000000000001</v>
      </c>
      <c r="AE171" s="98">
        <v>0</v>
      </c>
      <c r="AF171" s="103">
        <v>0</v>
      </c>
      <c r="AG171" s="104">
        <f t="shared" si="62"/>
        <v>3.7770000000000001</v>
      </c>
      <c r="AH171" s="98">
        <v>0</v>
      </c>
      <c r="AI171" s="103">
        <v>0</v>
      </c>
      <c r="AJ171" s="116">
        <f t="shared" si="63"/>
        <v>3.7770000000000001</v>
      </c>
      <c r="AK171" s="98">
        <v>0</v>
      </c>
      <c r="AL171" s="103">
        <v>0</v>
      </c>
      <c r="AM171" s="104">
        <f t="shared" si="64"/>
        <v>3.7770000000000001</v>
      </c>
      <c r="AN171" s="98">
        <v>0</v>
      </c>
      <c r="AO171" s="103">
        <v>0</v>
      </c>
      <c r="AP171" s="116">
        <f t="shared" si="65"/>
        <v>3.7770000000000001</v>
      </c>
      <c r="AQ171" s="98">
        <v>0</v>
      </c>
      <c r="AR171" s="103">
        <v>0</v>
      </c>
      <c r="AS171" s="104">
        <f t="shared" si="66"/>
        <v>3.7770000000000001</v>
      </c>
      <c r="AT171" s="98">
        <v>0</v>
      </c>
      <c r="AU171" s="103">
        <v>0</v>
      </c>
      <c r="AV171" s="116">
        <f t="shared" si="67"/>
        <v>3.7770000000000001</v>
      </c>
      <c r="AW171" s="98">
        <v>0</v>
      </c>
      <c r="AX171" s="103">
        <v>0</v>
      </c>
      <c r="AY171" s="104">
        <f t="shared" si="68"/>
        <v>3.7770000000000001</v>
      </c>
      <c r="AZ171" s="98">
        <v>0</v>
      </c>
      <c r="BA171" s="103">
        <v>0</v>
      </c>
      <c r="BB171" s="116">
        <f t="shared" si="69"/>
        <v>3.7770000000000001</v>
      </c>
      <c r="BC171" s="98">
        <v>0</v>
      </c>
      <c r="BD171" s="103">
        <v>0</v>
      </c>
      <c r="BE171" s="104">
        <f t="shared" si="70"/>
        <v>3.7770000000000001</v>
      </c>
      <c r="BF171" s="98">
        <v>0</v>
      </c>
      <c r="BG171" s="103">
        <v>0</v>
      </c>
      <c r="BH171" s="116">
        <f t="shared" si="71"/>
        <v>3.7770000000000001</v>
      </c>
      <c r="BI171" s="98">
        <v>0</v>
      </c>
      <c r="BJ171" s="103">
        <v>0</v>
      </c>
      <c r="BK171" s="104">
        <f t="shared" si="72"/>
        <v>3.7770000000000001</v>
      </c>
    </row>
    <row r="172" spans="1:63" x14ac:dyDescent="0.2">
      <c r="A172" s="94">
        <v>41609</v>
      </c>
      <c r="B172" s="95">
        <f>+Listen!C168</f>
        <v>3.8519999999999999</v>
      </c>
      <c r="C172" s="114"/>
      <c r="D172" s="98">
        <f t="shared" si="52"/>
        <v>0.25</v>
      </c>
      <c r="E172" s="99">
        <v>0</v>
      </c>
      <c r="F172" s="97">
        <f t="shared" si="53"/>
        <v>4.1020000000000003</v>
      </c>
      <c r="G172" s="98">
        <v>0</v>
      </c>
      <c r="H172" s="103">
        <v>0</v>
      </c>
      <c r="I172" s="104">
        <f t="shared" si="54"/>
        <v>3.8519999999999999</v>
      </c>
      <c r="J172" s="99">
        <v>0</v>
      </c>
      <c r="K172" s="99">
        <v>0</v>
      </c>
      <c r="L172" s="97">
        <f t="shared" si="55"/>
        <v>3.8519999999999999</v>
      </c>
      <c r="M172" s="98">
        <v>0</v>
      </c>
      <c r="N172" s="103">
        <v>0</v>
      </c>
      <c r="O172" s="104">
        <f t="shared" si="56"/>
        <v>3.8519999999999999</v>
      </c>
      <c r="P172" s="98">
        <v>0</v>
      </c>
      <c r="Q172" s="103">
        <v>0</v>
      </c>
      <c r="R172" s="116">
        <f t="shared" si="57"/>
        <v>3.8519999999999999</v>
      </c>
      <c r="S172" s="98">
        <v>0</v>
      </c>
      <c r="T172" s="103">
        <v>0</v>
      </c>
      <c r="U172" s="104">
        <f t="shared" si="58"/>
        <v>3.8519999999999999</v>
      </c>
      <c r="V172" s="98">
        <v>0</v>
      </c>
      <c r="W172" s="103">
        <v>0</v>
      </c>
      <c r="X172" s="116">
        <f t="shared" si="59"/>
        <v>3.8519999999999999</v>
      </c>
      <c r="Y172" s="98">
        <v>0</v>
      </c>
      <c r="Z172" s="103">
        <v>0</v>
      </c>
      <c r="AA172" s="104">
        <f t="shared" si="60"/>
        <v>3.8519999999999999</v>
      </c>
      <c r="AB172" s="98">
        <v>0</v>
      </c>
      <c r="AC172" s="103">
        <v>0</v>
      </c>
      <c r="AD172" s="116">
        <f t="shared" si="61"/>
        <v>3.8519999999999999</v>
      </c>
      <c r="AE172" s="98">
        <v>0</v>
      </c>
      <c r="AF172" s="103">
        <v>0</v>
      </c>
      <c r="AG172" s="104">
        <f t="shared" si="62"/>
        <v>3.8519999999999999</v>
      </c>
      <c r="AH172" s="98">
        <v>0</v>
      </c>
      <c r="AI172" s="103">
        <v>0</v>
      </c>
      <c r="AJ172" s="116">
        <f t="shared" si="63"/>
        <v>3.8519999999999999</v>
      </c>
      <c r="AK172" s="98">
        <v>0</v>
      </c>
      <c r="AL172" s="103">
        <v>0</v>
      </c>
      <c r="AM172" s="104">
        <f t="shared" si="64"/>
        <v>3.8519999999999999</v>
      </c>
      <c r="AN172" s="98">
        <v>0</v>
      </c>
      <c r="AO172" s="103">
        <v>0</v>
      </c>
      <c r="AP172" s="116">
        <f t="shared" si="65"/>
        <v>3.8519999999999999</v>
      </c>
      <c r="AQ172" s="98">
        <v>0</v>
      </c>
      <c r="AR172" s="103">
        <v>0</v>
      </c>
      <c r="AS172" s="104">
        <f t="shared" si="66"/>
        <v>3.8519999999999999</v>
      </c>
      <c r="AT172" s="98">
        <v>0</v>
      </c>
      <c r="AU172" s="103">
        <v>0</v>
      </c>
      <c r="AV172" s="116">
        <f t="shared" si="67"/>
        <v>3.8519999999999999</v>
      </c>
      <c r="AW172" s="98">
        <v>0</v>
      </c>
      <c r="AX172" s="103">
        <v>0</v>
      </c>
      <c r="AY172" s="104">
        <f t="shared" si="68"/>
        <v>3.8519999999999999</v>
      </c>
      <c r="AZ172" s="98">
        <v>0</v>
      </c>
      <c r="BA172" s="103">
        <v>0</v>
      </c>
      <c r="BB172" s="116">
        <f t="shared" si="69"/>
        <v>3.8519999999999999</v>
      </c>
      <c r="BC172" s="98">
        <v>0</v>
      </c>
      <c r="BD172" s="103">
        <v>0</v>
      </c>
      <c r="BE172" s="104">
        <f t="shared" si="70"/>
        <v>3.8519999999999999</v>
      </c>
      <c r="BF172" s="98">
        <v>0</v>
      </c>
      <c r="BG172" s="103">
        <v>0</v>
      </c>
      <c r="BH172" s="116">
        <f t="shared" si="71"/>
        <v>3.8519999999999999</v>
      </c>
      <c r="BI172" s="98">
        <v>0</v>
      </c>
      <c r="BJ172" s="103">
        <v>0</v>
      </c>
      <c r="BK172" s="104">
        <f t="shared" si="72"/>
        <v>3.8519999999999999</v>
      </c>
    </row>
    <row r="173" spans="1:63" x14ac:dyDescent="0.2">
      <c r="A173" s="94">
        <v>41640</v>
      </c>
      <c r="B173" s="95">
        <f>+Listen!C169</f>
        <v>4.04</v>
      </c>
      <c r="C173" s="114"/>
      <c r="D173" s="98">
        <f t="shared" si="52"/>
        <v>0.27500000000000002</v>
      </c>
      <c r="E173" s="99">
        <v>0</v>
      </c>
      <c r="F173" s="97">
        <f t="shared" si="53"/>
        <v>4.3150000000000004</v>
      </c>
      <c r="G173" s="98">
        <v>0</v>
      </c>
      <c r="H173" s="103">
        <v>0</v>
      </c>
      <c r="I173" s="104">
        <f t="shared" si="54"/>
        <v>4.04</v>
      </c>
      <c r="J173" s="99">
        <v>0</v>
      </c>
      <c r="K173" s="99">
        <v>0</v>
      </c>
      <c r="L173" s="97">
        <f t="shared" si="55"/>
        <v>4.04</v>
      </c>
      <c r="M173" s="98">
        <v>0</v>
      </c>
      <c r="N173" s="103">
        <v>0</v>
      </c>
      <c r="O173" s="104">
        <f t="shared" si="56"/>
        <v>4.04</v>
      </c>
      <c r="P173" s="98">
        <v>0</v>
      </c>
      <c r="Q173" s="103">
        <v>0</v>
      </c>
      <c r="R173" s="116">
        <f t="shared" si="57"/>
        <v>4.04</v>
      </c>
      <c r="S173" s="98">
        <v>0</v>
      </c>
      <c r="T173" s="103">
        <v>0</v>
      </c>
      <c r="U173" s="104">
        <f t="shared" si="58"/>
        <v>4.04</v>
      </c>
      <c r="V173" s="98">
        <v>0</v>
      </c>
      <c r="W173" s="103">
        <v>0</v>
      </c>
      <c r="X173" s="116">
        <f t="shared" si="59"/>
        <v>4.04</v>
      </c>
      <c r="Y173" s="98">
        <v>0</v>
      </c>
      <c r="Z173" s="103">
        <v>0</v>
      </c>
      <c r="AA173" s="104">
        <f t="shared" si="60"/>
        <v>4.04</v>
      </c>
      <c r="AB173" s="98">
        <v>0</v>
      </c>
      <c r="AC173" s="103">
        <v>0</v>
      </c>
      <c r="AD173" s="116">
        <f t="shared" si="61"/>
        <v>4.04</v>
      </c>
      <c r="AE173" s="98">
        <v>0</v>
      </c>
      <c r="AF173" s="103">
        <v>0</v>
      </c>
      <c r="AG173" s="104">
        <f t="shared" si="62"/>
        <v>4.04</v>
      </c>
      <c r="AH173" s="98">
        <v>0</v>
      </c>
      <c r="AI173" s="103">
        <v>0</v>
      </c>
      <c r="AJ173" s="116">
        <f t="shared" si="63"/>
        <v>4.04</v>
      </c>
      <c r="AK173" s="98">
        <v>0</v>
      </c>
      <c r="AL173" s="103">
        <v>0</v>
      </c>
      <c r="AM173" s="104">
        <f t="shared" si="64"/>
        <v>4.04</v>
      </c>
      <c r="AN173" s="98">
        <v>0</v>
      </c>
      <c r="AO173" s="103">
        <v>0</v>
      </c>
      <c r="AP173" s="116">
        <f t="shared" si="65"/>
        <v>4.04</v>
      </c>
      <c r="AQ173" s="98">
        <v>0</v>
      </c>
      <c r="AR173" s="103">
        <v>0</v>
      </c>
      <c r="AS173" s="104">
        <f t="shared" si="66"/>
        <v>4.04</v>
      </c>
      <c r="AT173" s="98">
        <v>0</v>
      </c>
      <c r="AU173" s="103">
        <v>0</v>
      </c>
      <c r="AV173" s="116">
        <f t="shared" si="67"/>
        <v>4.04</v>
      </c>
      <c r="AW173" s="98">
        <v>0</v>
      </c>
      <c r="AX173" s="103">
        <v>0</v>
      </c>
      <c r="AY173" s="104">
        <f t="shared" si="68"/>
        <v>4.04</v>
      </c>
      <c r="AZ173" s="98">
        <v>0</v>
      </c>
      <c r="BA173" s="103">
        <v>0</v>
      </c>
      <c r="BB173" s="116">
        <f t="shared" si="69"/>
        <v>4.04</v>
      </c>
      <c r="BC173" s="98">
        <v>0</v>
      </c>
      <c r="BD173" s="103">
        <v>0</v>
      </c>
      <c r="BE173" s="104">
        <f t="shared" si="70"/>
        <v>4.04</v>
      </c>
      <c r="BF173" s="98">
        <v>0</v>
      </c>
      <c r="BG173" s="103">
        <v>0</v>
      </c>
      <c r="BH173" s="116">
        <f t="shared" si="71"/>
        <v>4.04</v>
      </c>
      <c r="BI173" s="98">
        <v>0</v>
      </c>
      <c r="BJ173" s="103">
        <v>0</v>
      </c>
      <c r="BK173" s="104">
        <f t="shared" si="72"/>
        <v>4.04</v>
      </c>
    </row>
    <row r="174" spans="1:63" x14ac:dyDescent="0.2">
      <c r="A174" s="94">
        <v>41671</v>
      </c>
      <c r="B174" s="95">
        <f>+Listen!C170</f>
        <v>3.9540000000000002</v>
      </c>
      <c r="C174" s="114"/>
      <c r="D174" s="98">
        <f t="shared" si="52"/>
        <v>0.33500000000000002</v>
      </c>
      <c r="E174" s="99">
        <v>0</v>
      </c>
      <c r="F174" s="97">
        <f t="shared" si="53"/>
        <v>4.2890000000000006</v>
      </c>
      <c r="G174" s="98">
        <v>0</v>
      </c>
      <c r="H174" s="103">
        <v>0</v>
      </c>
      <c r="I174" s="104">
        <f t="shared" si="54"/>
        <v>3.9540000000000002</v>
      </c>
      <c r="J174" s="99">
        <v>0</v>
      </c>
      <c r="K174" s="99">
        <v>0</v>
      </c>
      <c r="L174" s="97">
        <f t="shared" si="55"/>
        <v>3.9540000000000002</v>
      </c>
      <c r="M174" s="98">
        <v>0</v>
      </c>
      <c r="N174" s="103">
        <v>0</v>
      </c>
      <c r="O174" s="104">
        <f t="shared" si="56"/>
        <v>3.9540000000000002</v>
      </c>
      <c r="P174" s="98">
        <v>0</v>
      </c>
      <c r="Q174" s="103">
        <v>0</v>
      </c>
      <c r="R174" s="116">
        <f t="shared" si="57"/>
        <v>3.9540000000000002</v>
      </c>
      <c r="S174" s="98">
        <v>0</v>
      </c>
      <c r="T174" s="103">
        <v>0</v>
      </c>
      <c r="U174" s="104">
        <f t="shared" si="58"/>
        <v>3.9540000000000002</v>
      </c>
      <c r="V174" s="98">
        <v>0</v>
      </c>
      <c r="W174" s="103">
        <v>0</v>
      </c>
      <c r="X174" s="116">
        <f t="shared" si="59"/>
        <v>3.9540000000000002</v>
      </c>
      <c r="Y174" s="98">
        <v>0</v>
      </c>
      <c r="Z174" s="103">
        <v>0</v>
      </c>
      <c r="AA174" s="104">
        <f t="shared" si="60"/>
        <v>3.9540000000000002</v>
      </c>
      <c r="AB174" s="98">
        <v>0</v>
      </c>
      <c r="AC174" s="103">
        <v>0</v>
      </c>
      <c r="AD174" s="116">
        <f t="shared" si="61"/>
        <v>3.9540000000000002</v>
      </c>
      <c r="AE174" s="98">
        <v>0</v>
      </c>
      <c r="AF174" s="103">
        <v>0</v>
      </c>
      <c r="AG174" s="104">
        <f t="shared" si="62"/>
        <v>3.9540000000000002</v>
      </c>
      <c r="AH174" s="98">
        <v>0</v>
      </c>
      <c r="AI174" s="103">
        <v>0</v>
      </c>
      <c r="AJ174" s="116">
        <f t="shared" si="63"/>
        <v>3.9540000000000002</v>
      </c>
      <c r="AK174" s="98">
        <v>0</v>
      </c>
      <c r="AL174" s="103">
        <v>0</v>
      </c>
      <c r="AM174" s="104">
        <f t="shared" si="64"/>
        <v>3.9540000000000002</v>
      </c>
      <c r="AN174" s="98">
        <v>0</v>
      </c>
      <c r="AO174" s="103">
        <v>0</v>
      </c>
      <c r="AP174" s="116">
        <f t="shared" si="65"/>
        <v>3.9540000000000002</v>
      </c>
      <c r="AQ174" s="98">
        <v>0</v>
      </c>
      <c r="AR174" s="103">
        <v>0</v>
      </c>
      <c r="AS174" s="104">
        <f t="shared" si="66"/>
        <v>3.9540000000000002</v>
      </c>
      <c r="AT174" s="98">
        <v>0</v>
      </c>
      <c r="AU174" s="103">
        <v>0</v>
      </c>
      <c r="AV174" s="116">
        <f t="shared" si="67"/>
        <v>3.9540000000000002</v>
      </c>
      <c r="AW174" s="98">
        <v>0</v>
      </c>
      <c r="AX174" s="103">
        <v>0</v>
      </c>
      <c r="AY174" s="104">
        <f t="shared" si="68"/>
        <v>3.9540000000000002</v>
      </c>
      <c r="AZ174" s="98">
        <v>0</v>
      </c>
      <c r="BA174" s="103">
        <v>0</v>
      </c>
      <c r="BB174" s="116">
        <f t="shared" si="69"/>
        <v>3.9540000000000002</v>
      </c>
      <c r="BC174" s="98">
        <v>0</v>
      </c>
      <c r="BD174" s="103">
        <v>0</v>
      </c>
      <c r="BE174" s="104">
        <f t="shared" si="70"/>
        <v>3.9540000000000002</v>
      </c>
      <c r="BF174" s="98">
        <v>0</v>
      </c>
      <c r="BG174" s="103">
        <v>0</v>
      </c>
      <c r="BH174" s="116">
        <f t="shared" si="71"/>
        <v>3.9540000000000002</v>
      </c>
      <c r="BI174" s="98">
        <v>0</v>
      </c>
      <c r="BJ174" s="103">
        <v>0</v>
      </c>
      <c r="BK174" s="104">
        <f t="shared" si="72"/>
        <v>3.9540000000000002</v>
      </c>
    </row>
    <row r="175" spans="1:63" x14ac:dyDescent="0.2">
      <c r="A175" s="94">
        <v>41699</v>
      </c>
      <c r="B175" s="95">
        <f>+Listen!C171</f>
        <v>3.847</v>
      </c>
      <c r="C175" s="114"/>
      <c r="D175" s="98">
        <f t="shared" si="52"/>
        <v>0.33</v>
      </c>
      <c r="E175" s="99">
        <v>0</v>
      </c>
      <c r="F175" s="97">
        <f t="shared" si="53"/>
        <v>4.1769999999999996</v>
      </c>
      <c r="G175" s="98">
        <v>0</v>
      </c>
      <c r="H175" s="103">
        <v>0</v>
      </c>
      <c r="I175" s="104">
        <f t="shared" si="54"/>
        <v>3.847</v>
      </c>
      <c r="J175" s="99">
        <v>0</v>
      </c>
      <c r="K175" s="99">
        <v>0</v>
      </c>
      <c r="L175" s="97">
        <f t="shared" si="55"/>
        <v>3.847</v>
      </c>
      <c r="M175" s="98">
        <v>0</v>
      </c>
      <c r="N175" s="103">
        <v>0</v>
      </c>
      <c r="O175" s="104">
        <f t="shared" si="56"/>
        <v>3.847</v>
      </c>
      <c r="P175" s="98">
        <v>0</v>
      </c>
      <c r="Q175" s="103">
        <v>0</v>
      </c>
      <c r="R175" s="116">
        <f t="shared" si="57"/>
        <v>3.847</v>
      </c>
      <c r="S175" s="98">
        <v>0</v>
      </c>
      <c r="T175" s="103">
        <v>0</v>
      </c>
      <c r="U175" s="104">
        <f t="shared" si="58"/>
        <v>3.847</v>
      </c>
      <c r="V175" s="98">
        <v>0</v>
      </c>
      <c r="W175" s="103">
        <v>0</v>
      </c>
      <c r="X175" s="116">
        <f t="shared" si="59"/>
        <v>3.847</v>
      </c>
      <c r="Y175" s="98">
        <v>0</v>
      </c>
      <c r="Z175" s="103">
        <v>0</v>
      </c>
      <c r="AA175" s="104">
        <f t="shared" si="60"/>
        <v>3.847</v>
      </c>
      <c r="AB175" s="98">
        <v>0</v>
      </c>
      <c r="AC175" s="103">
        <v>0</v>
      </c>
      <c r="AD175" s="116">
        <f t="shared" si="61"/>
        <v>3.847</v>
      </c>
      <c r="AE175" s="98">
        <v>0</v>
      </c>
      <c r="AF175" s="103">
        <v>0</v>
      </c>
      <c r="AG175" s="104">
        <f t="shared" si="62"/>
        <v>3.847</v>
      </c>
      <c r="AH175" s="98">
        <v>0</v>
      </c>
      <c r="AI175" s="103">
        <v>0</v>
      </c>
      <c r="AJ175" s="116">
        <f t="shared" si="63"/>
        <v>3.847</v>
      </c>
      <c r="AK175" s="98">
        <v>0</v>
      </c>
      <c r="AL175" s="103">
        <v>0</v>
      </c>
      <c r="AM175" s="104">
        <f t="shared" si="64"/>
        <v>3.847</v>
      </c>
      <c r="AN175" s="98">
        <v>0</v>
      </c>
      <c r="AO175" s="103">
        <v>0</v>
      </c>
      <c r="AP175" s="116">
        <f t="shared" si="65"/>
        <v>3.847</v>
      </c>
      <c r="AQ175" s="98">
        <v>0</v>
      </c>
      <c r="AR175" s="103">
        <v>0</v>
      </c>
      <c r="AS175" s="104">
        <f t="shared" si="66"/>
        <v>3.847</v>
      </c>
      <c r="AT175" s="98">
        <v>0</v>
      </c>
      <c r="AU175" s="103">
        <v>0</v>
      </c>
      <c r="AV175" s="116">
        <f t="shared" si="67"/>
        <v>3.847</v>
      </c>
      <c r="AW175" s="98">
        <v>0</v>
      </c>
      <c r="AX175" s="103">
        <v>0</v>
      </c>
      <c r="AY175" s="104">
        <f t="shared" si="68"/>
        <v>3.847</v>
      </c>
      <c r="AZ175" s="98">
        <v>0</v>
      </c>
      <c r="BA175" s="103">
        <v>0</v>
      </c>
      <c r="BB175" s="116">
        <f t="shared" si="69"/>
        <v>3.847</v>
      </c>
      <c r="BC175" s="98">
        <v>0</v>
      </c>
      <c r="BD175" s="103">
        <v>0</v>
      </c>
      <c r="BE175" s="104">
        <f t="shared" si="70"/>
        <v>3.847</v>
      </c>
      <c r="BF175" s="98">
        <v>0</v>
      </c>
      <c r="BG175" s="103">
        <v>0</v>
      </c>
      <c r="BH175" s="116">
        <f t="shared" si="71"/>
        <v>3.847</v>
      </c>
      <c r="BI175" s="98">
        <v>0</v>
      </c>
      <c r="BJ175" s="103">
        <v>0</v>
      </c>
      <c r="BK175" s="104">
        <f t="shared" si="72"/>
        <v>3.847</v>
      </c>
    </row>
    <row r="176" spans="1:63" x14ac:dyDescent="0.2">
      <c r="A176" s="94">
        <v>41730</v>
      </c>
      <c r="B176" s="95">
        <f>+Listen!C172</f>
        <v>3.74</v>
      </c>
      <c r="C176" s="114"/>
      <c r="D176" s="98">
        <f t="shared" si="52"/>
        <v>0.15</v>
      </c>
      <c r="E176" s="99">
        <v>0</v>
      </c>
      <c r="F176" s="97">
        <f t="shared" si="53"/>
        <v>3.89</v>
      </c>
      <c r="G176" s="98">
        <v>0</v>
      </c>
      <c r="H176" s="103">
        <v>0</v>
      </c>
      <c r="I176" s="104">
        <f t="shared" si="54"/>
        <v>3.74</v>
      </c>
      <c r="J176" s="99">
        <v>0</v>
      </c>
      <c r="K176" s="99">
        <v>0</v>
      </c>
      <c r="L176" s="97">
        <f t="shared" si="55"/>
        <v>3.74</v>
      </c>
      <c r="M176" s="98">
        <v>0</v>
      </c>
      <c r="N176" s="103">
        <v>0</v>
      </c>
      <c r="O176" s="104">
        <f t="shared" si="56"/>
        <v>3.74</v>
      </c>
      <c r="P176" s="98">
        <v>0</v>
      </c>
      <c r="Q176" s="103">
        <v>0</v>
      </c>
      <c r="R176" s="116">
        <f t="shared" si="57"/>
        <v>3.74</v>
      </c>
      <c r="S176" s="98">
        <v>0</v>
      </c>
      <c r="T176" s="103">
        <v>0</v>
      </c>
      <c r="U176" s="104">
        <f t="shared" si="58"/>
        <v>3.74</v>
      </c>
      <c r="V176" s="98">
        <v>0</v>
      </c>
      <c r="W176" s="103">
        <v>0</v>
      </c>
      <c r="X176" s="116">
        <f t="shared" si="59"/>
        <v>3.74</v>
      </c>
      <c r="Y176" s="98">
        <v>0</v>
      </c>
      <c r="Z176" s="103">
        <v>0</v>
      </c>
      <c r="AA176" s="104">
        <f t="shared" si="60"/>
        <v>3.74</v>
      </c>
      <c r="AB176" s="98">
        <v>0</v>
      </c>
      <c r="AC176" s="103">
        <v>0</v>
      </c>
      <c r="AD176" s="116">
        <f t="shared" si="61"/>
        <v>3.74</v>
      </c>
      <c r="AE176" s="98">
        <v>0</v>
      </c>
      <c r="AF176" s="103">
        <v>0</v>
      </c>
      <c r="AG176" s="104">
        <f t="shared" si="62"/>
        <v>3.74</v>
      </c>
      <c r="AH176" s="98">
        <v>0</v>
      </c>
      <c r="AI176" s="103">
        <v>0</v>
      </c>
      <c r="AJ176" s="116">
        <f t="shared" si="63"/>
        <v>3.74</v>
      </c>
      <c r="AK176" s="98">
        <v>0</v>
      </c>
      <c r="AL176" s="103">
        <v>0</v>
      </c>
      <c r="AM176" s="104">
        <f t="shared" si="64"/>
        <v>3.74</v>
      </c>
      <c r="AN176" s="98">
        <v>0</v>
      </c>
      <c r="AO176" s="103">
        <v>0</v>
      </c>
      <c r="AP176" s="116">
        <f t="shared" si="65"/>
        <v>3.74</v>
      </c>
      <c r="AQ176" s="98">
        <v>0</v>
      </c>
      <c r="AR176" s="103">
        <v>0</v>
      </c>
      <c r="AS176" s="104">
        <f t="shared" si="66"/>
        <v>3.74</v>
      </c>
      <c r="AT176" s="98">
        <v>0</v>
      </c>
      <c r="AU176" s="103">
        <v>0</v>
      </c>
      <c r="AV176" s="116">
        <f t="shared" si="67"/>
        <v>3.74</v>
      </c>
      <c r="AW176" s="98">
        <v>0</v>
      </c>
      <c r="AX176" s="103">
        <v>0</v>
      </c>
      <c r="AY176" s="104">
        <f t="shared" si="68"/>
        <v>3.74</v>
      </c>
      <c r="AZ176" s="98">
        <v>0</v>
      </c>
      <c r="BA176" s="103">
        <v>0</v>
      </c>
      <c r="BB176" s="116">
        <f t="shared" si="69"/>
        <v>3.74</v>
      </c>
      <c r="BC176" s="98">
        <v>0</v>
      </c>
      <c r="BD176" s="103">
        <v>0</v>
      </c>
      <c r="BE176" s="104">
        <f t="shared" si="70"/>
        <v>3.74</v>
      </c>
      <c r="BF176" s="98">
        <v>0</v>
      </c>
      <c r="BG176" s="103">
        <v>0</v>
      </c>
      <c r="BH176" s="116">
        <f t="shared" si="71"/>
        <v>3.74</v>
      </c>
      <c r="BI176" s="98">
        <v>0</v>
      </c>
      <c r="BJ176" s="103">
        <v>0</v>
      </c>
      <c r="BK176" s="104">
        <f t="shared" si="72"/>
        <v>3.74</v>
      </c>
    </row>
    <row r="177" spans="1:63" x14ac:dyDescent="0.2">
      <c r="A177" s="94">
        <v>41760</v>
      </c>
      <c r="B177" s="95">
        <f>+Listen!C173</f>
        <v>3.7360000000000002</v>
      </c>
      <c r="C177" s="114"/>
      <c r="D177" s="98">
        <f t="shared" si="52"/>
        <v>0.15</v>
      </c>
      <c r="E177" s="99">
        <v>0</v>
      </c>
      <c r="F177" s="97">
        <f t="shared" si="53"/>
        <v>3.8860000000000001</v>
      </c>
      <c r="G177" s="98">
        <v>0</v>
      </c>
      <c r="H177" s="103">
        <v>0</v>
      </c>
      <c r="I177" s="104">
        <f t="shared" si="54"/>
        <v>3.7360000000000002</v>
      </c>
      <c r="J177" s="99">
        <v>0</v>
      </c>
      <c r="K177" s="99">
        <v>0</v>
      </c>
      <c r="L177" s="97">
        <f t="shared" si="55"/>
        <v>3.7360000000000002</v>
      </c>
      <c r="M177" s="98">
        <v>0</v>
      </c>
      <c r="N177" s="103">
        <v>0</v>
      </c>
      <c r="O177" s="104">
        <f t="shared" si="56"/>
        <v>3.7360000000000002</v>
      </c>
      <c r="P177" s="98">
        <v>0</v>
      </c>
      <c r="Q177" s="103">
        <v>0</v>
      </c>
      <c r="R177" s="116">
        <f t="shared" si="57"/>
        <v>3.7360000000000002</v>
      </c>
      <c r="S177" s="98">
        <v>0</v>
      </c>
      <c r="T177" s="103">
        <v>0</v>
      </c>
      <c r="U177" s="104">
        <f t="shared" si="58"/>
        <v>3.7360000000000002</v>
      </c>
      <c r="V177" s="98">
        <v>0</v>
      </c>
      <c r="W177" s="103">
        <v>0</v>
      </c>
      <c r="X177" s="116">
        <f t="shared" si="59"/>
        <v>3.7360000000000002</v>
      </c>
      <c r="Y177" s="98">
        <v>0</v>
      </c>
      <c r="Z177" s="103">
        <v>0</v>
      </c>
      <c r="AA177" s="104">
        <f t="shared" si="60"/>
        <v>3.7360000000000002</v>
      </c>
      <c r="AB177" s="98">
        <v>0</v>
      </c>
      <c r="AC177" s="103">
        <v>0</v>
      </c>
      <c r="AD177" s="116">
        <f t="shared" si="61"/>
        <v>3.7360000000000002</v>
      </c>
      <c r="AE177" s="98">
        <v>0</v>
      </c>
      <c r="AF177" s="103">
        <v>0</v>
      </c>
      <c r="AG177" s="104">
        <f t="shared" si="62"/>
        <v>3.7360000000000002</v>
      </c>
      <c r="AH177" s="98">
        <v>0</v>
      </c>
      <c r="AI177" s="103">
        <v>0</v>
      </c>
      <c r="AJ177" s="116">
        <f t="shared" si="63"/>
        <v>3.7360000000000002</v>
      </c>
      <c r="AK177" s="98">
        <v>0</v>
      </c>
      <c r="AL177" s="103">
        <v>0</v>
      </c>
      <c r="AM177" s="104">
        <f t="shared" si="64"/>
        <v>3.7360000000000002</v>
      </c>
      <c r="AN177" s="98">
        <v>0</v>
      </c>
      <c r="AO177" s="103">
        <v>0</v>
      </c>
      <c r="AP177" s="116">
        <f t="shared" si="65"/>
        <v>3.7360000000000002</v>
      </c>
      <c r="AQ177" s="98">
        <v>0</v>
      </c>
      <c r="AR177" s="103">
        <v>0</v>
      </c>
      <c r="AS177" s="104">
        <f t="shared" si="66"/>
        <v>3.7360000000000002</v>
      </c>
      <c r="AT177" s="98">
        <v>0</v>
      </c>
      <c r="AU177" s="103">
        <v>0</v>
      </c>
      <c r="AV177" s="116">
        <f t="shared" si="67"/>
        <v>3.7360000000000002</v>
      </c>
      <c r="AW177" s="98">
        <v>0</v>
      </c>
      <c r="AX177" s="103">
        <v>0</v>
      </c>
      <c r="AY177" s="104">
        <f t="shared" si="68"/>
        <v>3.7360000000000002</v>
      </c>
      <c r="AZ177" s="98">
        <v>0</v>
      </c>
      <c r="BA177" s="103">
        <v>0</v>
      </c>
      <c r="BB177" s="116">
        <f t="shared" si="69"/>
        <v>3.7360000000000002</v>
      </c>
      <c r="BC177" s="98">
        <v>0</v>
      </c>
      <c r="BD177" s="103">
        <v>0</v>
      </c>
      <c r="BE177" s="104">
        <f t="shared" si="70"/>
        <v>3.7360000000000002</v>
      </c>
      <c r="BF177" s="98">
        <v>0</v>
      </c>
      <c r="BG177" s="103">
        <v>0</v>
      </c>
      <c r="BH177" s="116">
        <f t="shared" si="71"/>
        <v>3.7360000000000002</v>
      </c>
      <c r="BI177" s="98">
        <v>0</v>
      </c>
      <c r="BJ177" s="103">
        <v>0</v>
      </c>
      <c r="BK177" s="104">
        <f t="shared" si="72"/>
        <v>3.7360000000000002</v>
      </c>
    </row>
    <row r="178" spans="1:63" x14ac:dyDescent="0.2">
      <c r="A178" s="94">
        <v>41791</v>
      </c>
      <c r="B178" s="95">
        <f>+Listen!C174</f>
        <v>3.7789999999999999</v>
      </c>
      <c r="C178" s="114"/>
      <c r="D178" s="98">
        <f t="shared" si="52"/>
        <v>0.15</v>
      </c>
      <c r="E178" s="99">
        <v>0</v>
      </c>
      <c r="F178" s="97">
        <f t="shared" si="53"/>
        <v>3.9289999999999998</v>
      </c>
      <c r="G178" s="98">
        <v>0</v>
      </c>
      <c r="H178" s="103">
        <v>0</v>
      </c>
      <c r="I178" s="104">
        <f t="shared" si="54"/>
        <v>3.7789999999999999</v>
      </c>
      <c r="J178" s="99">
        <v>0</v>
      </c>
      <c r="K178" s="99">
        <v>0</v>
      </c>
      <c r="L178" s="97">
        <f t="shared" si="55"/>
        <v>3.7789999999999999</v>
      </c>
      <c r="M178" s="98">
        <v>0</v>
      </c>
      <c r="N178" s="103">
        <v>0</v>
      </c>
      <c r="O178" s="104">
        <f t="shared" si="56"/>
        <v>3.7789999999999999</v>
      </c>
      <c r="P178" s="98">
        <v>0</v>
      </c>
      <c r="Q178" s="103">
        <v>0</v>
      </c>
      <c r="R178" s="116">
        <f t="shared" si="57"/>
        <v>3.7789999999999999</v>
      </c>
      <c r="S178" s="98">
        <v>0</v>
      </c>
      <c r="T178" s="103">
        <v>0</v>
      </c>
      <c r="U178" s="104">
        <f t="shared" si="58"/>
        <v>3.7789999999999999</v>
      </c>
      <c r="V178" s="98">
        <v>0</v>
      </c>
      <c r="W178" s="103">
        <v>0</v>
      </c>
      <c r="X178" s="116">
        <f t="shared" si="59"/>
        <v>3.7789999999999999</v>
      </c>
      <c r="Y178" s="98">
        <v>0</v>
      </c>
      <c r="Z178" s="103">
        <v>0</v>
      </c>
      <c r="AA178" s="104">
        <f t="shared" si="60"/>
        <v>3.7789999999999999</v>
      </c>
      <c r="AB178" s="98">
        <v>0</v>
      </c>
      <c r="AC178" s="103">
        <v>0</v>
      </c>
      <c r="AD178" s="116">
        <f t="shared" si="61"/>
        <v>3.7789999999999999</v>
      </c>
      <c r="AE178" s="98">
        <v>0</v>
      </c>
      <c r="AF178" s="103">
        <v>0</v>
      </c>
      <c r="AG178" s="104">
        <f t="shared" si="62"/>
        <v>3.7789999999999999</v>
      </c>
      <c r="AH178" s="98">
        <v>0</v>
      </c>
      <c r="AI178" s="103">
        <v>0</v>
      </c>
      <c r="AJ178" s="116">
        <f t="shared" si="63"/>
        <v>3.7789999999999999</v>
      </c>
      <c r="AK178" s="98">
        <v>0</v>
      </c>
      <c r="AL178" s="103">
        <v>0</v>
      </c>
      <c r="AM178" s="104">
        <f t="shared" si="64"/>
        <v>3.7789999999999999</v>
      </c>
      <c r="AN178" s="98">
        <v>0</v>
      </c>
      <c r="AO178" s="103">
        <v>0</v>
      </c>
      <c r="AP178" s="116">
        <f t="shared" si="65"/>
        <v>3.7789999999999999</v>
      </c>
      <c r="AQ178" s="98">
        <v>0</v>
      </c>
      <c r="AR178" s="103">
        <v>0</v>
      </c>
      <c r="AS178" s="104">
        <f t="shared" si="66"/>
        <v>3.7789999999999999</v>
      </c>
      <c r="AT178" s="98">
        <v>0</v>
      </c>
      <c r="AU178" s="103">
        <v>0</v>
      </c>
      <c r="AV178" s="116">
        <f t="shared" si="67"/>
        <v>3.7789999999999999</v>
      </c>
      <c r="AW178" s="98">
        <v>0</v>
      </c>
      <c r="AX178" s="103">
        <v>0</v>
      </c>
      <c r="AY178" s="104">
        <f t="shared" si="68"/>
        <v>3.7789999999999999</v>
      </c>
      <c r="AZ178" s="98">
        <v>0</v>
      </c>
      <c r="BA178" s="103">
        <v>0</v>
      </c>
      <c r="BB178" s="116">
        <f t="shared" si="69"/>
        <v>3.7789999999999999</v>
      </c>
      <c r="BC178" s="98">
        <v>0</v>
      </c>
      <c r="BD178" s="103">
        <v>0</v>
      </c>
      <c r="BE178" s="104">
        <f t="shared" si="70"/>
        <v>3.7789999999999999</v>
      </c>
      <c r="BF178" s="98">
        <v>0</v>
      </c>
      <c r="BG178" s="103">
        <v>0</v>
      </c>
      <c r="BH178" s="116">
        <f t="shared" si="71"/>
        <v>3.7789999999999999</v>
      </c>
      <c r="BI178" s="98">
        <v>0</v>
      </c>
      <c r="BJ178" s="103">
        <v>0</v>
      </c>
      <c r="BK178" s="104">
        <f t="shared" si="72"/>
        <v>3.7789999999999999</v>
      </c>
    </row>
    <row r="179" spans="1:63" x14ac:dyDescent="0.2">
      <c r="A179" s="94">
        <v>41821</v>
      </c>
      <c r="B179" s="95">
        <f>+Listen!C175</f>
        <v>3.7909999999999999</v>
      </c>
      <c r="C179" s="114"/>
      <c r="D179" s="98">
        <f t="shared" si="52"/>
        <v>0.15</v>
      </c>
      <c r="E179" s="99">
        <v>0</v>
      </c>
      <c r="F179" s="97">
        <f t="shared" si="53"/>
        <v>3.9409999999999998</v>
      </c>
      <c r="G179" s="98">
        <v>0</v>
      </c>
      <c r="H179" s="103">
        <v>0</v>
      </c>
      <c r="I179" s="104">
        <f t="shared" si="54"/>
        <v>3.7909999999999999</v>
      </c>
      <c r="J179" s="99">
        <v>0</v>
      </c>
      <c r="K179" s="99">
        <v>0</v>
      </c>
      <c r="L179" s="97">
        <f t="shared" si="55"/>
        <v>3.7909999999999999</v>
      </c>
      <c r="M179" s="98">
        <v>0</v>
      </c>
      <c r="N179" s="103">
        <v>0</v>
      </c>
      <c r="O179" s="104">
        <f t="shared" si="56"/>
        <v>3.7909999999999999</v>
      </c>
      <c r="P179" s="98">
        <v>0</v>
      </c>
      <c r="Q179" s="103">
        <v>0</v>
      </c>
      <c r="R179" s="116">
        <f t="shared" si="57"/>
        <v>3.7909999999999999</v>
      </c>
      <c r="S179" s="98">
        <v>0</v>
      </c>
      <c r="T179" s="103">
        <v>0</v>
      </c>
      <c r="U179" s="104">
        <f t="shared" si="58"/>
        <v>3.7909999999999999</v>
      </c>
      <c r="V179" s="98">
        <v>0</v>
      </c>
      <c r="W179" s="103">
        <v>0</v>
      </c>
      <c r="X179" s="116">
        <f t="shared" si="59"/>
        <v>3.7909999999999999</v>
      </c>
      <c r="Y179" s="98">
        <v>0</v>
      </c>
      <c r="Z179" s="103">
        <v>0</v>
      </c>
      <c r="AA179" s="104">
        <f t="shared" si="60"/>
        <v>3.7909999999999999</v>
      </c>
      <c r="AB179" s="98">
        <v>0</v>
      </c>
      <c r="AC179" s="103">
        <v>0</v>
      </c>
      <c r="AD179" s="116">
        <f t="shared" si="61"/>
        <v>3.7909999999999999</v>
      </c>
      <c r="AE179" s="98">
        <v>0</v>
      </c>
      <c r="AF179" s="103">
        <v>0</v>
      </c>
      <c r="AG179" s="104">
        <f t="shared" si="62"/>
        <v>3.7909999999999999</v>
      </c>
      <c r="AH179" s="98">
        <v>0</v>
      </c>
      <c r="AI179" s="103">
        <v>0</v>
      </c>
      <c r="AJ179" s="116">
        <f t="shared" si="63"/>
        <v>3.7909999999999999</v>
      </c>
      <c r="AK179" s="98">
        <v>0</v>
      </c>
      <c r="AL179" s="103">
        <v>0</v>
      </c>
      <c r="AM179" s="104">
        <f t="shared" si="64"/>
        <v>3.7909999999999999</v>
      </c>
      <c r="AN179" s="98">
        <v>0</v>
      </c>
      <c r="AO179" s="103">
        <v>0</v>
      </c>
      <c r="AP179" s="116">
        <f t="shared" si="65"/>
        <v>3.7909999999999999</v>
      </c>
      <c r="AQ179" s="98">
        <v>0</v>
      </c>
      <c r="AR179" s="103">
        <v>0</v>
      </c>
      <c r="AS179" s="104">
        <f t="shared" si="66"/>
        <v>3.7909999999999999</v>
      </c>
      <c r="AT179" s="98">
        <v>0</v>
      </c>
      <c r="AU179" s="103">
        <v>0</v>
      </c>
      <c r="AV179" s="116">
        <f t="shared" si="67"/>
        <v>3.7909999999999999</v>
      </c>
      <c r="AW179" s="98">
        <v>0</v>
      </c>
      <c r="AX179" s="103">
        <v>0</v>
      </c>
      <c r="AY179" s="104">
        <f t="shared" si="68"/>
        <v>3.7909999999999999</v>
      </c>
      <c r="AZ179" s="98">
        <v>0</v>
      </c>
      <c r="BA179" s="103">
        <v>0</v>
      </c>
      <c r="BB179" s="116">
        <f t="shared" si="69"/>
        <v>3.7909999999999999</v>
      </c>
      <c r="BC179" s="98">
        <v>0</v>
      </c>
      <c r="BD179" s="103">
        <v>0</v>
      </c>
      <c r="BE179" s="104">
        <f t="shared" si="70"/>
        <v>3.7909999999999999</v>
      </c>
      <c r="BF179" s="98">
        <v>0</v>
      </c>
      <c r="BG179" s="103">
        <v>0</v>
      </c>
      <c r="BH179" s="116">
        <f t="shared" si="71"/>
        <v>3.7909999999999999</v>
      </c>
      <c r="BI179" s="98">
        <v>0</v>
      </c>
      <c r="BJ179" s="103">
        <v>0</v>
      </c>
      <c r="BK179" s="104">
        <f t="shared" si="72"/>
        <v>3.7909999999999999</v>
      </c>
    </row>
    <row r="180" spans="1:63" x14ac:dyDescent="0.2">
      <c r="A180" s="94">
        <v>41852</v>
      </c>
      <c r="B180" s="95">
        <f>+Listen!C176</f>
        <v>3.8119999999999998</v>
      </c>
      <c r="C180" s="114"/>
      <c r="D180" s="98">
        <f t="shared" si="52"/>
        <v>0.15</v>
      </c>
      <c r="E180" s="99">
        <v>0</v>
      </c>
      <c r="F180" s="97">
        <f t="shared" si="53"/>
        <v>3.9619999999999997</v>
      </c>
      <c r="G180" s="98">
        <v>0</v>
      </c>
      <c r="H180" s="103">
        <v>0</v>
      </c>
      <c r="I180" s="104">
        <f t="shared" si="54"/>
        <v>3.8119999999999998</v>
      </c>
      <c r="J180" s="99">
        <v>0</v>
      </c>
      <c r="K180" s="99">
        <v>0</v>
      </c>
      <c r="L180" s="97">
        <f t="shared" si="55"/>
        <v>3.8119999999999998</v>
      </c>
      <c r="M180" s="98">
        <v>0</v>
      </c>
      <c r="N180" s="103">
        <v>0</v>
      </c>
      <c r="O180" s="104">
        <f t="shared" si="56"/>
        <v>3.8119999999999998</v>
      </c>
      <c r="P180" s="98">
        <v>0</v>
      </c>
      <c r="Q180" s="103">
        <v>0</v>
      </c>
      <c r="R180" s="116">
        <f t="shared" si="57"/>
        <v>3.8119999999999998</v>
      </c>
      <c r="S180" s="98">
        <v>0</v>
      </c>
      <c r="T180" s="103">
        <v>0</v>
      </c>
      <c r="U180" s="104">
        <f t="shared" si="58"/>
        <v>3.8119999999999998</v>
      </c>
      <c r="V180" s="98">
        <v>0</v>
      </c>
      <c r="W180" s="103">
        <v>0</v>
      </c>
      <c r="X180" s="116">
        <f t="shared" si="59"/>
        <v>3.8119999999999998</v>
      </c>
      <c r="Y180" s="98">
        <v>0</v>
      </c>
      <c r="Z180" s="103">
        <v>0</v>
      </c>
      <c r="AA180" s="104">
        <f t="shared" si="60"/>
        <v>3.8119999999999998</v>
      </c>
      <c r="AB180" s="98">
        <v>0</v>
      </c>
      <c r="AC180" s="103">
        <v>0</v>
      </c>
      <c r="AD180" s="116">
        <f t="shared" si="61"/>
        <v>3.8119999999999998</v>
      </c>
      <c r="AE180" s="98">
        <v>0</v>
      </c>
      <c r="AF180" s="103">
        <v>0</v>
      </c>
      <c r="AG180" s="104">
        <f t="shared" si="62"/>
        <v>3.8119999999999998</v>
      </c>
      <c r="AH180" s="98">
        <v>0</v>
      </c>
      <c r="AI180" s="103">
        <v>0</v>
      </c>
      <c r="AJ180" s="116">
        <f t="shared" si="63"/>
        <v>3.8119999999999998</v>
      </c>
      <c r="AK180" s="98">
        <v>0</v>
      </c>
      <c r="AL180" s="103">
        <v>0</v>
      </c>
      <c r="AM180" s="104">
        <f t="shared" si="64"/>
        <v>3.8119999999999998</v>
      </c>
      <c r="AN180" s="98">
        <v>0</v>
      </c>
      <c r="AO180" s="103">
        <v>0</v>
      </c>
      <c r="AP180" s="116">
        <f t="shared" si="65"/>
        <v>3.8119999999999998</v>
      </c>
      <c r="AQ180" s="98">
        <v>0</v>
      </c>
      <c r="AR180" s="103">
        <v>0</v>
      </c>
      <c r="AS180" s="104">
        <f t="shared" si="66"/>
        <v>3.8119999999999998</v>
      </c>
      <c r="AT180" s="98">
        <v>0</v>
      </c>
      <c r="AU180" s="103">
        <v>0</v>
      </c>
      <c r="AV180" s="116">
        <f t="shared" si="67"/>
        <v>3.8119999999999998</v>
      </c>
      <c r="AW180" s="98">
        <v>0</v>
      </c>
      <c r="AX180" s="103">
        <v>0</v>
      </c>
      <c r="AY180" s="104">
        <f t="shared" si="68"/>
        <v>3.8119999999999998</v>
      </c>
      <c r="AZ180" s="98">
        <v>0</v>
      </c>
      <c r="BA180" s="103">
        <v>0</v>
      </c>
      <c r="BB180" s="116">
        <f t="shared" si="69"/>
        <v>3.8119999999999998</v>
      </c>
      <c r="BC180" s="98">
        <v>0</v>
      </c>
      <c r="BD180" s="103">
        <v>0</v>
      </c>
      <c r="BE180" s="104">
        <f t="shared" si="70"/>
        <v>3.8119999999999998</v>
      </c>
      <c r="BF180" s="98">
        <v>0</v>
      </c>
      <c r="BG180" s="103">
        <v>0</v>
      </c>
      <c r="BH180" s="116">
        <f t="shared" si="71"/>
        <v>3.8119999999999998</v>
      </c>
      <c r="BI180" s="98">
        <v>0</v>
      </c>
      <c r="BJ180" s="103">
        <v>0</v>
      </c>
      <c r="BK180" s="104">
        <f t="shared" si="72"/>
        <v>3.8119999999999998</v>
      </c>
    </row>
    <row r="181" spans="1:63" x14ac:dyDescent="0.2">
      <c r="A181" s="94">
        <v>41883</v>
      </c>
      <c r="B181" s="95">
        <f>+Listen!C177</f>
        <v>3.806</v>
      </c>
      <c r="C181" s="114"/>
      <c r="D181" s="98">
        <f t="shared" si="52"/>
        <v>0.15</v>
      </c>
      <c r="E181" s="99">
        <v>0</v>
      </c>
      <c r="F181" s="97">
        <f t="shared" si="53"/>
        <v>3.956</v>
      </c>
      <c r="G181" s="98">
        <v>0</v>
      </c>
      <c r="H181" s="103">
        <v>0</v>
      </c>
      <c r="I181" s="104">
        <f t="shared" si="54"/>
        <v>3.806</v>
      </c>
      <c r="J181" s="99">
        <v>0</v>
      </c>
      <c r="K181" s="99">
        <v>0</v>
      </c>
      <c r="L181" s="97">
        <f t="shared" si="55"/>
        <v>3.806</v>
      </c>
      <c r="M181" s="98">
        <v>0</v>
      </c>
      <c r="N181" s="103">
        <v>0</v>
      </c>
      <c r="O181" s="104">
        <f t="shared" si="56"/>
        <v>3.806</v>
      </c>
      <c r="P181" s="98">
        <v>0</v>
      </c>
      <c r="Q181" s="103">
        <v>0</v>
      </c>
      <c r="R181" s="116">
        <f t="shared" si="57"/>
        <v>3.806</v>
      </c>
      <c r="S181" s="98">
        <v>0</v>
      </c>
      <c r="T181" s="103">
        <v>0</v>
      </c>
      <c r="U181" s="104">
        <f t="shared" si="58"/>
        <v>3.806</v>
      </c>
      <c r="V181" s="98">
        <v>0</v>
      </c>
      <c r="W181" s="103">
        <v>0</v>
      </c>
      <c r="X181" s="116">
        <f t="shared" si="59"/>
        <v>3.806</v>
      </c>
      <c r="Y181" s="98">
        <v>0</v>
      </c>
      <c r="Z181" s="103">
        <v>0</v>
      </c>
      <c r="AA181" s="104">
        <f t="shared" si="60"/>
        <v>3.806</v>
      </c>
      <c r="AB181" s="98">
        <v>0</v>
      </c>
      <c r="AC181" s="103">
        <v>0</v>
      </c>
      <c r="AD181" s="116">
        <f t="shared" si="61"/>
        <v>3.806</v>
      </c>
      <c r="AE181" s="98">
        <v>0</v>
      </c>
      <c r="AF181" s="103">
        <v>0</v>
      </c>
      <c r="AG181" s="104">
        <f t="shared" si="62"/>
        <v>3.806</v>
      </c>
      <c r="AH181" s="98">
        <v>0</v>
      </c>
      <c r="AI181" s="103">
        <v>0</v>
      </c>
      <c r="AJ181" s="116">
        <f t="shared" si="63"/>
        <v>3.806</v>
      </c>
      <c r="AK181" s="98">
        <v>0</v>
      </c>
      <c r="AL181" s="103">
        <v>0</v>
      </c>
      <c r="AM181" s="104">
        <f t="shared" si="64"/>
        <v>3.806</v>
      </c>
      <c r="AN181" s="98">
        <v>0</v>
      </c>
      <c r="AO181" s="103">
        <v>0</v>
      </c>
      <c r="AP181" s="116">
        <f t="shared" si="65"/>
        <v>3.806</v>
      </c>
      <c r="AQ181" s="98">
        <v>0</v>
      </c>
      <c r="AR181" s="103">
        <v>0</v>
      </c>
      <c r="AS181" s="104">
        <f t="shared" si="66"/>
        <v>3.806</v>
      </c>
      <c r="AT181" s="98">
        <v>0</v>
      </c>
      <c r="AU181" s="103">
        <v>0</v>
      </c>
      <c r="AV181" s="116">
        <f t="shared" si="67"/>
        <v>3.806</v>
      </c>
      <c r="AW181" s="98">
        <v>0</v>
      </c>
      <c r="AX181" s="103">
        <v>0</v>
      </c>
      <c r="AY181" s="104">
        <f t="shared" si="68"/>
        <v>3.806</v>
      </c>
      <c r="AZ181" s="98">
        <v>0</v>
      </c>
      <c r="BA181" s="103">
        <v>0</v>
      </c>
      <c r="BB181" s="116">
        <f t="shared" si="69"/>
        <v>3.806</v>
      </c>
      <c r="BC181" s="98">
        <v>0</v>
      </c>
      <c r="BD181" s="103">
        <v>0</v>
      </c>
      <c r="BE181" s="104">
        <f t="shared" si="70"/>
        <v>3.806</v>
      </c>
      <c r="BF181" s="98">
        <v>0</v>
      </c>
      <c r="BG181" s="103">
        <v>0</v>
      </c>
      <c r="BH181" s="116">
        <f t="shared" si="71"/>
        <v>3.806</v>
      </c>
      <c r="BI181" s="98">
        <v>0</v>
      </c>
      <c r="BJ181" s="103">
        <v>0</v>
      </c>
      <c r="BK181" s="104">
        <f t="shared" si="72"/>
        <v>3.806</v>
      </c>
    </row>
    <row r="182" spans="1:63" x14ac:dyDescent="0.2">
      <c r="A182" s="94">
        <v>41913</v>
      </c>
      <c r="B182" s="95">
        <f>+Listen!C178</f>
        <v>3.8149999999999999</v>
      </c>
      <c r="C182" s="114"/>
      <c r="D182" s="98">
        <f t="shared" si="52"/>
        <v>0.15</v>
      </c>
      <c r="E182" s="99">
        <v>0</v>
      </c>
      <c r="F182" s="97">
        <f t="shared" si="53"/>
        <v>3.9649999999999999</v>
      </c>
      <c r="G182" s="98">
        <v>0</v>
      </c>
      <c r="H182" s="103">
        <v>0</v>
      </c>
      <c r="I182" s="104">
        <f t="shared" si="54"/>
        <v>3.8149999999999999</v>
      </c>
      <c r="J182" s="99">
        <v>0</v>
      </c>
      <c r="K182" s="99">
        <v>0</v>
      </c>
      <c r="L182" s="97">
        <f t="shared" si="55"/>
        <v>3.8149999999999999</v>
      </c>
      <c r="M182" s="98">
        <v>0</v>
      </c>
      <c r="N182" s="103">
        <v>0</v>
      </c>
      <c r="O182" s="104">
        <f t="shared" si="56"/>
        <v>3.8149999999999999</v>
      </c>
      <c r="P182" s="98">
        <v>0</v>
      </c>
      <c r="Q182" s="103">
        <v>0</v>
      </c>
      <c r="R182" s="116">
        <f t="shared" si="57"/>
        <v>3.8149999999999999</v>
      </c>
      <c r="S182" s="98">
        <v>0</v>
      </c>
      <c r="T182" s="103">
        <v>0</v>
      </c>
      <c r="U182" s="104">
        <f t="shared" si="58"/>
        <v>3.8149999999999999</v>
      </c>
      <c r="V182" s="98">
        <v>0</v>
      </c>
      <c r="W182" s="103">
        <v>0</v>
      </c>
      <c r="X182" s="116">
        <f t="shared" si="59"/>
        <v>3.8149999999999999</v>
      </c>
      <c r="Y182" s="98">
        <v>0</v>
      </c>
      <c r="Z182" s="103">
        <v>0</v>
      </c>
      <c r="AA182" s="104">
        <f t="shared" si="60"/>
        <v>3.8149999999999999</v>
      </c>
      <c r="AB182" s="98">
        <v>0</v>
      </c>
      <c r="AC182" s="103">
        <v>0</v>
      </c>
      <c r="AD182" s="116">
        <f t="shared" si="61"/>
        <v>3.8149999999999999</v>
      </c>
      <c r="AE182" s="98">
        <v>0</v>
      </c>
      <c r="AF182" s="103">
        <v>0</v>
      </c>
      <c r="AG182" s="104">
        <f t="shared" si="62"/>
        <v>3.8149999999999999</v>
      </c>
      <c r="AH182" s="98">
        <v>0</v>
      </c>
      <c r="AI182" s="103">
        <v>0</v>
      </c>
      <c r="AJ182" s="116">
        <f t="shared" si="63"/>
        <v>3.8149999999999999</v>
      </c>
      <c r="AK182" s="98">
        <v>0</v>
      </c>
      <c r="AL182" s="103">
        <v>0</v>
      </c>
      <c r="AM182" s="104">
        <f t="shared" si="64"/>
        <v>3.8149999999999999</v>
      </c>
      <c r="AN182" s="98">
        <v>0</v>
      </c>
      <c r="AO182" s="103">
        <v>0</v>
      </c>
      <c r="AP182" s="116">
        <f t="shared" si="65"/>
        <v>3.8149999999999999</v>
      </c>
      <c r="AQ182" s="98">
        <v>0</v>
      </c>
      <c r="AR182" s="103">
        <v>0</v>
      </c>
      <c r="AS182" s="104">
        <f t="shared" si="66"/>
        <v>3.8149999999999999</v>
      </c>
      <c r="AT182" s="98">
        <v>0</v>
      </c>
      <c r="AU182" s="103">
        <v>0</v>
      </c>
      <c r="AV182" s="116">
        <f t="shared" si="67"/>
        <v>3.8149999999999999</v>
      </c>
      <c r="AW182" s="98">
        <v>0</v>
      </c>
      <c r="AX182" s="103">
        <v>0</v>
      </c>
      <c r="AY182" s="104">
        <f t="shared" si="68"/>
        <v>3.8149999999999999</v>
      </c>
      <c r="AZ182" s="98">
        <v>0</v>
      </c>
      <c r="BA182" s="103">
        <v>0</v>
      </c>
      <c r="BB182" s="116">
        <f t="shared" si="69"/>
        <v>3.8149999999999999</v>
      </c>
      <c r="BC182" s="98">
        <v>0</v>
      </c>
      <c r="BD182" s="103">
        <v>0</v>
      </c>
      <c r="BE182" s="104">
        <f t="shared" si="70"/>
        <v>3.8149999999999999</v>
      </c>
      <c r="BF182" s="98">
        <v>0</v>
      </c>
      <c r="BG182" s="103">
        <v>0</v>
      </c>
      <c r="BH182" s="116">
        <f t="shared" si="71"/>
        <v>3.8149999999999999</v>
      </c>
      <c r="BI182" s="98">
        <v>0</v>
      </c>
      <c r="BJ182" s="103">
        <v>0</v>
      </c>
      <c r="BK182" s="104">
        <f t="shared" si="72"/>
        <v>3.8149999999999999</v>
      </c>
    </row>
    <row r="183" spans="1:63" x14ac:dyDescent="0.2">
      <c r="A183" s="94">
        <v>41944</v>
      </c>
      <c r="B183" s="95">
        <f>+Listen!C179</f>
        <v>3.8690000000000002</v>
      </c>
      <c r="C183" s="114"/>
      <c r="D183" s="98"/>
      <c r="E183" s="99"/>
      <c r="F183" s="97"/>
      <c r="G183" s="98"/>
      <c r="H183" s="103"/>
      <c r="I183" s="104"/>
      <c r="J183" s="98"/>
      <c r="K183" s="99"/>
      <c r="L183" s="97"/>
      <c r="M183" s="98"/>
      <c r="N183" s="103"/>
      <c r="O183" s="104"/>
      <c r="P183" s="98"/>
      <c r="Q183" s="103"/>
      <c r="R183" s="104"/>
      <c r="S183" s="98"/>
      <c r="T183" s="103"/>
      <c r="U183" s="104"/>
      <c r="V183" s="98"/>
      <c r="W183" s="103"/>
      <c r="X183" s="104"/>
      <c r="Y183" s="98"/>
      <c r="Z183" s="103"/>
      <c r="AA183" s="104"/>
      <c r="AB183" s="98"/>
      <c r="AC183" s="103"/>
      <c r="AD183" s="104"/>
      <c r="AE183" s="98"/>
      <c r="AF183" s="103"/>
      <c r="AG183" s="104"/>
      <c r="AH183" s="98"/>
      <c r="AI183" s="103"/>
      <c r="AJ183" s="104"/>
      <c r="AK183" s="98"/>
      <c r="AL183" s="103"/>
      <c r="AM183" s="104"/>
      <c r="AN183" s="98"/>
      <c r="AO183" s="103"/>
      <c r="AP183" s="104"/>
      <c r="AQ183" s="98"/>
      <c r="AR183" s="103"/>
      <c r="AS183" s="104"/>
      <c r="AT183" s="98"/>
      <c r="AU183" s="103"/>
      <c r="AV183" s="104"/>
      <c r="AW183" s="98"/>
      <c r="AX183" s="103"/>
      <c r="AY183" s="104"/>
      <c r="AZ183" s="98"/>
      <c r="BA183" s="103"/>
      <c r="BB183" s="104"/>
      <c r="BC183" s="98"/>
      <c r="BD183" s="103"/>
      <c r="BE183" s="104"/>
      <c r="BF183" s="98"/>
      <c r="BG183" s="103"/>
      <c r="BH183" s="104"/>
      <c r="BI183" s="98"/>
      <c r="BJ183" s="103"/>
      <c r="BK183" s="104"/>
    </row>
    <row r="184" spans="1:63" x14ac:dyDescent="0.2">
      <c r="A184" s="94">
        <v>41974</v>
      </c>
      <c r="B184" s="95">
        <f>+Listen!C180</f>
        <v>3.9409999999999998</v>
      </c>
      <c r="C184" s="114"/>
      <c r="D184" s="98"/>
      <c r="E184" s="99"/>
      <c r="F184" s="97"/>
      <c r="G184" s="98"/>
      <c r="H184" s="103"/>
      <c r="I184" s="104"/>
      <c r="J184" s="98"/>
      <c r="K184" s="99"/>
      <c r="L184" s="97"/>
      <c r="M184" s="98"/>
      <c r="N184" s="103"/>
      <c r="O184" s="104"/>
      <c r="P184" s="98"/>
      <c r="Q184" s="103"/>
      <c r="R184" s="104"/>
      <c r="S184" s="98"/>
      <c r="T184" s="103"/>
      <c r="U184" s="104"/>
      <c r="V184" s="98"/>
      <c r="W184" s="103"/>
      <c r="X184" s="104"/>
      <c r="Y184" s="98"/>
      <c r="Z184" s="103"/>
      <c r="AA184" s="104"/>
      <c r="AB184" s="98"/>
      <c r="AC184" s="103"/>
      <c r="AD184" s="104"/>
      <c r="AE184" s="98"/>
      <c r="AF184" s="103"/>
      <c r="AG184" s="104"/>
      <c r="AH184" s="98"/>
      <c r="AI184" s="103"/>
      <c r="AJ184" s="104"/>
      <c r="AK184" s="98"/>
      <c r="AL184" s="103"/>
      <c r="AM184" s="104"/>
      <c r="AN184" s="98"/>
      <c r="AO184" s="103"/>
      <c r="AP184" s="104"/>
      <c r="AQ184" s="98"/>
      <c r="AR184" s="103"/>
      <c r="AS184" s="104"/>
      <c r="AT184" s="98"/>
      <c r="AU184" s="103"/>
      <c r="AV184" s="104"/>
      <c r="AW184" s="98"/>
      <c r="AX184" s="103"/>
      <c r="AY184" s="104"/>
      <c r="AZ184" s="98"/>
      <c r="BA184" s="103"/>
      <c r="BB184" s="104"/>
      <c r="BC184" s="98"/>
      <c r="BD184" s="103"/>
      <c r="BE184" s="104"/>
      <c r="BF184" s="98"/>
      <c r="BG184" s="103"/>
      <c r="BH184" s="104"/>
      <c r="BI184" s="98"/>
      <c r="BJ184" s="103"/>
      <c r="BK184" s="104"/>
    </row>
    <row r="185" spans="1:63" x14ac:dyDescent="0.2">
      <c r="A185" s="94">
        <v>42005</v>
      </c>
      <c r="B185" s="95">
        <f>+Listen!C181</f>
        <v>4.1319999999999997</v>
      </c>
      <c r="C185" s="114"/>
      <c r="D185" s="98"/>
      <c r="E185" s="99"/>
      <c r="F185" s="97"/>
      <c r="G185" s="98"/>
      <c r="H185" s="103"/>
      <c r="I185" s="104"/>
      <c r="J185" s="98"/>
      <c r="K185" s="99"/>
      <c r="L185" s="97"/>
      <c r="M185" s="98"/>
      <c r="N185" s="103"/>
      <c r="O185" s="104"/>
      <c r="P185" s="98"/>
      <c r="Q185" s="103"/>
      <c r="R185" s="104"/>
      <c r="S185" s="98"/>
      <c r="T185" s="103"/>
      <c r="U185" s="104"/>
      <c r="V185" s="98"/>
      <c r="W185" s="103"/>
      <c r="X185" s="104"/>
      <c r="Y185" s="98"/>
      <c r="Z185" s="103"/>
      <c r="AA185" s="104"/>
      <c r="AB185" s="98"/>
      <c r="AC185" s="103"/>
      <c r="AD185" s="104"/>
      <c r="AE185" s="98"/>
      <c r="AF185" s="103"/>
      <c r="AG185" s="104"/>
      <c r="AH185" s="98"/>
      <c r="AI185" s="103"/>
      <c r="AJ185" s="104"/>
      <c r="AK185" s="98"/>
      <c r="AL185" s="103"/>
      <c r="AM185" s="104"/>
      <c r="AN185" s="98"/>
      <c r="AO185" s="103"/>
      <c r="AP185" s="104"/>
      <c r="AQ185" s="98"/>
      <c r="AR185" s="103"/>
      <c r="AS185" s="104"/>
      <c r="AT185" s="98"/>
      <c r="AU185" s="103"/>
      <c r="AV185" s="104"/>
      <c r="AW185" s="98"/>
      <c r="AX185" s="103"/>
      <c r="AY185" s="104"/>
      <c r="AZ185" s="98"/>
      <c r="BA185" s="103"/>
      <c r="BB185" s="104"/>
      <c r="BC185" s="98"/>
      <c r="BD185" s="103"/>
      <c r="BE185" s="104"/>
      <c r="BF185" s="98"/>
      <c r="BG185" s="103"/>
      <c r="BH185" s="104"/>
      <c r="BI185" s="98"/>
      <c r="BJ185" s="103"/>
      <c r="BK185" s="104"/>
    </row>
    <row r="186" spans="1:63" x14ac:dyDescent="0.2">
      <c r="A186" s="94">
        <v>42036</v>
      </c>
      <c r="B186" s="95">
        <f>+Listen!C182</f>
        <v>4.05</v>
      </c>
      <c r="C186" s="114"/>
      <c r="D186" s="98"/>
      <c r="E186" s="99"/>
      <c r="F186" s="97"/>
      <c r="G186" s="98"/>
      <c r="H186" s="103"/>
      <c r="I186" s="104"/>
      <c r="J186" s="98"/>
      <c r="K186" s="99"/>
      <c r="L186" s="97"/>
      <c r="M186" s="98"/>
      <c r="N186" s="103"/>
      <c r="O186" s="104"/>
      <c r="P186" s="98"/>
      <c r="Q186" s="103"/>
      <c r="R186" s="104"/>
      <c r="S186" s="98"/>
      <c r="T186" s="103"/>
      <c r="U186" s="104"/>
      <c r="V186" s="98"/>
      <c r="W186" s="103"/>
      <c r="X186" s="104"/>
      <c r="Y186" s="98"/>
      <c r="Z186" s="103"/>
      <c r="AA186" s="104"/>
      <c r="AB186" s="98"/>
      <c r="AC186" s="103"/>
      <c r="AD186" s="104"/>
      <c r="AE186" s="98"/>
      <c r="AF186" s="103"/>
      <c r="AG186" s="104"/>
      <c r="AH186" s="98"/>
      <c r="AI186" s="103"/>
      <c r="AJ186" s="104"/>
      <c r="AK186" s="98"/>
      <c r="AL186" s="103"/>
      <c r="AM186" s="104"/>
      <c r="AN186" s="98"/>
      <c r="AO186" s="103"/>
      <c r="AP186" s="104"/>
      <c r="AQ186" s="98"/>
      <c r="AR186" s="103"/>
      <c r="AS186" s="104"/>
      <c r="AT186" s="98"/>
      <c r="AU186" s="103"/>
      <c r="AV186" s="104"/>
      <c r="AW186" s="98"/>
      <c r="AX186" s="103"/>
      <c r="AY186" s="104"/>
      <c r="AZ186" s="98"/>
      <c r="BA186" s="103"/>
      <c r="BB186" s="104"/>
      <c r="BC186" s="98"/>
      <c r="BD186" s="103"/>
      <c r="BE186" s="104"/>
      <c r="BF186" s="98"/>
      <c r="BG186" s="103"/>
      <c r="BH186" s="104"/>
      <c r="BI186" s="98"/>
      <c r="BJ186" s="103"/>
      <c r="BK186" s="104"/>
    </row>
    <row r="187" spans="1:63" x14ac:dyDescent="0.2">
      <c r="A187" s="94">
        <v>42064</v>
      </c>
      <c r="B187" s="95">
        <f>+Listen!C183</f>
        <v>3.9460000000000002</v>
      </c>
      <c r="C187" s="114"/>
      <c r="D187" s="98"/>
      <c r="E187" s="99"/>
      <c r="F187" s="97"/>
      <c r="G187" s="98"/>
      <c r="H187" s="103"/>
      <c r="I187" s="104"/>
      <c r="J187" s="98"/>
      <c r="K187" s="99"/>
      <c r="L187" s="97"/>
      <c r="M187" s="98"/>
      <c r="N187" s="103"/>
      <c r="O187" s="104"/>
      <c r="P187" s="98"/>
      <c r="Q187" s="103"/>
      <c r="R187" s="104"/>
      <c r="S187" s="98"/>
      <c r="T187" s="103"/>
      <c r="U187" s="104"/>
      <c r="V187" s="98"/>
      <c r="W187" s="103"/>
      <c r="X187" s="104"/>
      <c r="Y187" s="98"/>
      <c r="Z187" s="103"/>
      <c r="AA187" s="104"/>
      <c r="AB187" s="98"/>
      <c r="AC187" s="103"/>
      <c r="AD187" s="104"/>
      <c r="AE187" s="98"/>
      <c r="AF187" s="103"/>
      <c r="AG187" s="104"/>
      <c r="AH187" s="98"/>
      <c r="AI187" s="103"/>
      <c r="AJ187" s="104"/>
      <c r="AK187" s="98"/>
      <c r="AL187" s="103"/>
      <c r="AM187" s="104"/>
      <c r="AN187" s="98"/>
      <c r="AO187" s="103"/>
      <c r="AP187" s="104"/>
      <c r="AQ187" s="98"/>
      <c r="AR187" s="103"/>
      <c r="AS187" s="104"/>
      <c r="AT187" s="98"/>
      <c r="AU187" s="103"/>
      <c r="AV187" s="104"/>
      <c r="AW187" s="98"/>
      <c r="AX187" s="103"/>
      <c r="AY187" s="104"/>
      <c r="AZ187" s="98"/>
      <c r="BA187" s="103"/>
      <c r="BB187" s="104"/>
      <c r="BC187" s="98"/>
      <c r="BD187" s="103"/>
      <c r="BE187" s="104"/>
      <c r="BF187" s="98"/>
      <c r="BG187" s="103"/>
      <c r="BH187" s="104"/>
      <c r="BI187" s="98"/>
      <c r="BJ187" s="103"/>
      <c r="BK187" s="104"/>
    </row>
    <row r="188" spans="1:63" x14ac:dyDescent="0.2">
      <c r="A188" s="94">
        <v>42095</v>
      </c>
      <c r="B188" s="95">
        <f>+Listen!C184</f>
        <v>3.8420000000000001</v>
      </c>
      <c r="C188" s="114"/>
      <c r="D188" s="98"/>
      <c r="E188" s="99"/>
      <c r="F188" s="97"/>
      <c r="G188" s="98"/>
      <c r="H188" s="103"/>
      <c r="I188" s="104"/>
      <c r="J188" s="98"/>
      <c r="K188" s="99"/>
      <c r="L188" s="97"/>
      <c r="M188" s="98"/>
      <c r="N188" s="103"/>
      <c r="O188" s="104"/>
      <c r="P188" s="98"/>
      <c r="Q188" s="103"/>
      <c r="R188" s="104"/>
      <c r="S188" s="98"/>
      <c r="T188" s="103"/>
      <c r="U188" s="104"/>
      <c r="V188" s="98"/>
      <c r="W188" s="103"/>
      <c r="X188" s="104"/>
      <c r="Y188" s="98"/>
      <c r="Z188" s="103"/>
      <c r="AA188" s="104"/>
      <c r="AB188" s="98"/>
      <c r="AC188" s="103"/>
      <c r="AD188" s="104"/>
      <c r="AE188" s="98"/>
      <c r="AF188" s="103"/>
      <c r="AG188" s="104"/>
      <c r="AH188" s="98"/>
      <c r="AI188" s="103"/>
      <c r="AJ188" s="104"/>
      <c r="AK188" s="98"/>
      <c r="AL188" s="103"/>
      <c r="AM188" s="104"/>
      <c r="AN188" s="98"/>
      <c r="AO188" s="103"/>
      <c r="AP188" s="104"/>
      <c r="AQ188" s="98"/>
      <c r="AR188" s="103"/>
      <c r="AS188" s="104"/>
      <c r="AT188" s="98"/>
      <c r="AU188" s="103"/>
      <c r="AV188" s="104"/>
      <c r="AW188" s="98"/>
      <c r="AX188" s="103"/>
      <c r="AY188" s="104"/>
      <c r="AZ188" s="98"/>
      <c r="BA188" s="103"/>
      <c r="BB188" s="104"/>
      <c r="BC188" s="98"/>
      <c r="BD188" s="103"/>
      <c r="BE188" s="104"/>
      <c r="BF188" s="98"/>
      <c r="BG188" s="103"/>
      <c r="BH188" s="104"/>
      <c r="BI188" s="98"/>
      <c r="BJ188" s="103"/>
      <c r="BK188" s="104"/>
    </row>
    <row r="189" spans="1:63" x14ac:dyDescent="0.2">
      <c r="A189" s="94">
        <v>42125</v>
      </c>
      <c r="B189" s="95">
        <f>+Listen!C185</f>
        <v>3.839</v>
      </c>
      <c r="C189" s="114"/>
      <c r="D189" s="98"/>
      <c r="E189" s="99"/>
      <c r="F189" s="97"/>
      <c r="G189" s="98"/>
      <c r="H189" s="103"/>
      <c r="I189" s="104"/>
      <c r="J189" s="98"/>
      <c r="K189" s="99"/>
      <c r="L189" s="97"/>
      <c r="M189" s="98"/>
      <c r="N189" s="103"/>
      <c r="O189" s="104"/>
      <c r="P189" s="98"/>
      <c r="Q189" s="103"/>
      <c r="R189" s="104"/>
      <c r="S189" s="98"/>
      <c r="T189" s="103"/>
      <c r="U189" s="104"/>
      <c r="V189" s="98"/>
      <c r="W189" s="103"/>
      <c r="X189" s="104"/>
      <c r="Y189" s="98"/>
      <c r="Z189" s="103"/>
      <c r="AA189" s="104"/>
      <c r="AB189" s="98"/>
      <c r="AC189" s="103"/>
      <c r="AD189" s="104"/>
      <c r="AE189" s="98"/>
      <c r="AF189" s="103"/>
      <c r="AG189" s="104"/>
      <c r="AH189" s="98"/>
      <c r="AI189" s="103"/>
      <c r="AJ189" s="104"/>
      <c r="AK189" s="98"/>
      <c r="AL189" s="103"/>
      <c r="AM189" s="104"/>
      <c r="AN189" s="98"/>
      <c r="AO189" s="103"/>
      <c r="AP189" s="104"/>
      <c r="AQ189" s="98"/>
      <c r="AR189" s="103"/>
      <c r="AS189" s="104"/>
      <c r="AT189" s="98"/>
      <c r="AU189" s="103"/>
      <c r="AV189" s="104"/>
      <c r="AW189" s="98"/>
      <c r="AX189" s="103"/>
      <c r="AY189" s="104"/>
      <c r="AZ189" s="98"/>
      <c r="BA189" s="103"/>
      <c r="BB189" s="104"/>
      <c r="BC189" s="98"/>
      <c r="BD189" s="103"/>
      <c r="BE189" s="104"/>
      <c r="BF189" s="98"/>
      <c r="BG189" s="103"/>
      <c r="BH189" s="104"/>
      <c r="BI189" s="98"/>
      <c r="BJ189" s="103"/>
      <c r="BK189" s="104"/>
    </row>
    <row r="190" spans="1:63" x14ac:dyDescent="0.2">
      <c r="A190" s="94">
        <v>42156</v>
      </c>
      <c r="B190" s="95">
        <f>+Listen!C186</f>
        <v>3.883</v>
      </c>
      <c r="C190" s="114"/>
      <c r="D190" s="98"/>
      <c r="E190" s="99"/>
      <c r="F190" s="97"/>
      <c r="G190" s="98"/>
      <c r="H190" s="103"/>
      <c r="I190" s="104"/>
      <c r="J190" s="98"/>
      <c r="K190" s="99"/>
      <c r="L190" s="97"/>
      <c r="M190" s="98"/>
      <c r="N190" s="103"/>
      <c r="O190" s="104"/>
      <c r="P190" s="98"/>
      <c r="Q190" s="103"/>
      <c r="R190" s="104"/>
      <c r="S190" s="98"/>
      <c r="T190" s="103"/>
      <c r="U190" s="104"/>
      <c r="V190" s="98"/>
      <c r="W190" s="103"/>
      <c r="X190" s="104"/>
      <c r="Y190" s="98"/>
      <c r="Z190" s="103"/>
      <c r="AA190" s="104"/>
      <c r="AB190" s="98"/>
      <c r="AC190" s="103"/>
      <c r="AD190" s="104"/>
      <c r="AE190" s="98"/>
      <c r="AF190" s="103"/>
      <c r="AG190" s="104"/>
      <c r="AH190" s="98"/>
      <c r="AI190" s="103"/>
      <c r="AJ190" s="104"/>
      <c r="AK190" s="98"/>
      <c r="AL190" s="103"/>
      <c r="AM190" s="104"/>
      <c r="AN190" s="98"/>
      <c r="AO190" s="103"/>
      <c r="AP190" s="104"/>
      <c r="AQ190" s="98"/>
      <c r="AR190" s="103"/>
      <c r="AS190" s="104"/>
      <c r="AT190" s="98"/>
      <c r="AU190" s="103"/>
      <c r="AV190" s="104"/>
      <c r="AW190" s="98"/>
      <c r="AX190" s="103"/>
      <c r="AY190" s="104"/>
      <c r="AZ190" s="98"/>
      <c r="BA190" s="103"/>
      <c r="BB190" s="104"/>
      <c r="BC190" s="98"/>
      <c r="BD190" s="103"/>
      <c r="BE190" s="104"/>
      <c r="BF190" s="98"/>
      <c r="BG190" s="103"/>
      <c r="BH190" s="104"/>
      <c r="BI190" s="98"/>
      <c r="BJ190" s="103"/>
      <c r="BK190" s="104"/>
    </row>
    <row r="191" spans="1:63" x14ac:dyDescent="0.2">
      <c r="A191" s="94">
        <v>42186</v>
      </c>
      <c r="B191" s="95">
        <f>+Listen!C187</f>
        <v>3.895</v>
      </c>
      <c r="C191" s="114"/>
      <c r="D191" s="98"/>
      <c r="E191" s="99"/>
      <c r="F191" s="97"/>
      <c r="G191" s="98"/>
      <c r="H191" s="103"/>
      <c r="I191" s="104"/>
      <c r="J191" s="98"/>
      <c r="K191" s="99"/>
      <c r="L191" s="97"/>
      <c r="M191" s="98"/>
      <c r="N191" s="103"/>
      <c r="O191" s="104"/>
      <c r="P191" s="98"/>
      <c r="Q191" s="103"/>
      <c r="R191" s="104"/>
      <c r="S191" s="98"/>
      <c r="T191" s="103"/>
      <c r="U191" s="104"/>
      <c r="V191" s="98"/>
      <c r="W191" s="103"/>
      <c r="X191" s="104"/>
      <c r="Y191" s="98"/>
      <c r="Z191" s="103"/>
      <c r="AA191" s="104"/>
      <c r="AB191" s="98"/>
      <c r="AC191" s="103"/>
      <c r="AD191" s="104"/>
      <c r="AE191" s="98"/>
      <c r="AF191" s="103"/>
      <c r="AG191" s="104"/>
      <c r="AH191" s="98"/>
      <c r="AI191" s="103"/>
      <c r="AJ191" s="104"/>
      <c r="AK191" s="98"/>
      <c r="AL191" s="103"/>
      <c r="AM191" s="104"/>
      <c r="AN191" s="98"/>
      <c r="AO191" s="103"/>
      <c r="AP191" s="104"/>
      <c r="AQ191" s="98"/>
      <c r="AR191" s="103"/>
      <c r="AS191" s="104"/>
      <c r="AT191" s="98"/>
      <c r="AU191" s="103"/>
      <c r="AV191" s="104"/>
      <c r="AW191" s="98"/>
      <c r="AX191" s="103"/>
      <c r="AY191" s="104"/>
      <c r="AZ191" s="98"/>
      <c r="BA191" s="103"/>
      <c r="BB191" s="104"/>
      <c r="BC191" s="98"/>
      <c r="BD191" s="103"/>
      <c r="BE191" s="104"/>
      <c r="BF191" s="98"/>
      <c r="BG191" s="103"/>
      <c r="BH191" s="104"/>
      <c r="BI191" s="98"/>
      <c r="BJ191" s="103"/>
      <c r="BK191" s="104"/>
    </row>
    <row r="192" spans="1:63" x14ac:dyDescent="0.2">
      <c r="A192" s="94">
        <v>42217</v>
      </c>
      <c r="B192" s="95">
        <f>+Listen!C188</f>
        <v>3.9159999999999999</v>
      </c>
      <c r="C192" s="114"/>
      <c r="D192" s="98"/>
      <c r="E192" s="99"/>
      <c r="F192" s="97"/>
      <c r="G192" s="98"/>
      <c r="H192" s="103"/>
      <c r="I192" s="104"/>
      <c r="J192" s="98"/>
      <c r="K192" s="99"/>
      <c r="L192" s="97"/>
      <c r="M192" s="98"/>
      <c r="N192" s="103"/>
      <c r="O192" s="104"/>
      <c r="P192" s="98"/>
      <c r="Q192" s="103"/>
      <c r="R192" s="104"/>
      <c r="S192" s="98"/>
      <c r="T192" s="103"/>
      <c r="U192" s="104"/>
      <c r="V192" s="98"/>
      <c r="W192" s="103"/>
      <c r="X192" s="104"/>
      <c r="Y192" s="98"/>
      <c r="Z192" s="103"/>
      <c r="AA192" s="104"/>
      <c r="AB192" s="98"/>
      <c r="AC192" s="103"/>
      <c r="AD192" s="104"/>
      <c r="AE192" s="98"/>
      <c r="AF192" s="103"/>
      <c r="AG192" s="104"/>
      <c r="AH192" s="98"/>
      <c r="AI192" s="103"/>
      <c r="AJ192" s="104"/>
      <c r="AK192" s="98"/>
      <c r="AL192" s="103"/>
      <c r="AM192" s="104"/>
      <c r="AN192" s="98"/>
      <c r="AO192" s="103"/>
      <c r="AP192" s="104"/>
      <c r="AQ192" s="98"/>
      <c r="AR192" s="103"/>
      <c r="AS192" s="104"/>
      <c r="AT192" s="98"/>
      <c r="AU192" s="103"/>
      <c r="AV192" s="104"/>
      <c r="AW192" s="98"/>
      <c r="AX192" s="103"/>
      <c r="AY192" s="104"/>
      <c r="AZ192" s="98"/>
      <c r="BA192" s="103"/>
      <c r="BB192" s="104"/>
      <c r="BC192" s="98"/>
      <c r="BD192" s="103"/>
      <c r="BE192" s="104"/>
      <c r="BF192" s="98"/>
      <c r="BG192" s="103"/>
      <c r="BH192" s="104"/>
      <c r="BI192" s="98"/>
      <c r="BJ192" s="103"/>
      <c r="BK192" s="104"/>
    </row>
    <row r="193" spans="1:63" x14ac:dyDescent="0.2">
      <c r="A193" s="94">
        <v>42248</v>
      </c>
      <c r="B193" s="95">
        <f>+Listen!C189</f>
        <v>3.9089999999999998</v>
      </c>
      <c r="C193" s="114"/>
      <c r="D193" s="98"/>
      <c r="E193" s="99"/>
      <c r="F193" s="97"/>
      <c r="G193" s="98"/>
      <c r="H193" s="103"/>
      <c r="I193" s="104"/>
      <c r="J193" s="98"/>
      <c r="K193" s="99"/>
      <c r="L193" s="97"/>
      <c r="M193" s="98"/>
      <c r="N193" s="103"/>
      <c r="O193" s="104"/>
      <c r="P193" s="98"/>
      <c r="Q193" s="103"/>
      <c r="R193" s="104"/>
      <c r="S193" s="98"/>
      <c r="T193" s="103"/>
      <c r="U193" s="104"/>
      <c r="V193" s="98"/>
      <c r="W193" s="103"/>
      <c r="X193" s="104"/>
      <c r="Y193" s="98"/>
      <c r="Z193" s="103"/>
      <c r="AA193" s="104"/>
      <c r="AB193" s="98"/>
      <c r="AC193" s="103"/>
      <c r="AD193" s="104"/>
      <c r="AE193" s="98"/>
      <c r="AF193" s="103"/>
      <c r="AG193" s="104"/>
      <c r="AH193" s="98"/>
      <c r="AI193" s="103"/>
      <c r="AJ193" s="104"/>
      <c r="AK193" s="98"/>
      <c r="AL193" s="103"/>
      <c r="AM193" s="104"/>
      <c r="AN193" s="98"/>
      <c r="AO193" s="103"/>
      <c r="AP193" s="104"/>
      <c r="AQ193" s="98"/>
      <c r="AR193" s="103"/>
      <c r="AS193" s="104"/>
      <c r="AT193" s="98"/>
      <c r="AU193" s="103"/>
      <c r="AV193" s="104"/>
      <c r="AW193" s="98"/>
      <c r="AX193" s="103"/>
      <c r="AY193" s="104"/>
      <c r="AZ193" s="98"/>
      <c r="BA193" s="103"/>
      <c r="BB193" s="104"/>
      <c r="BC193" s="98"/>
      <c r="BD193" s="103"/>
      <c r="BE193" s="104"/>
      <c r="BF193" s="98"/>
      <c r="BG193" s="103"/>
      <c r="BH193" s="104"/>
      <c r="BI193" s="98"/>
      <c r="BJ193" s="103"/>
      <c r="BK193" s="104"/>
    </row>
    <row r="194" spans="1:63" x14ac:dyDescent="0.2">
      <c r="A194" s="94">
        <v>42278</v>
      </c>
      <c r="B194" s="95">
        <f>+Listen!C190</f>
        <v>3.9169999999999998</v>
      </c>
      <c r="C194" s="114"/>
      <c r="D194" s="98"/>
      <c r="E194" s="99"/>
      <c r="F194" s="97"/>
      <c r="G194" s="98"/>
      <c r="H194" s="103"/>
      <c r="I194" s="104"/>
      <c r="J194" s="98"/>
      <c r="K194" s="99"/>
      <c r="L194" s="97"/>
      <c r="M194" s="98"/>
      <c r="N194" s="103"/>
      <c r="O194" s="104"/>
      <c r="P194" s="98"/>
      <c r="Q194" s="103"/>
      <c r="R194" s="104"/>
      <c r="S194" s="98"/>
      <c r="T194" s="103"/>
      <c r="U194" s="104"/>
      <c r="V194" s="98"/>
      <c r="W194" s="103"/>
      <c r="X194" s="104"/>
      <c r="Y194" s="98"/>
      <c r="Z194" s="103"/>
      <c r="AA194" s="104"/>
      <c r="AB194" s="98"/>
      <c r="AC194" s="103"/>
      <c r="AD194" s="104"/>
      <c r="AE194" s="98"/>
      <c r="AF194" s="103"/>
      <c r="AG194" s="104"/>
      <c r="AH194" s="98"/>
      <c r="AI194" s="103"/>
      <c r="AJ194" s="104"/>
      <c r="AK194" s="98"/>
      <c r="AL194" s="103"/>
      <c r="AM194" s="104"/>
      <c r="AN194" s="98"/>
      <c r="AO194" s="103"/>
      <c r="AP194" s="104"/>
      <c r="AQ194" s="98"/>
      <c r="AR194" s="103"/>
      <c r="AS194" s="104"/>
      <c r="AT194" s="98"/>
      <c r="AU194" s="103"/>
      <c r="AV194" s="104"/>
      <c r="AW194" s="98"/>
      <c r="AX194" s="103"/>
      <c r="AY194" s="104"/>
      <c r="AZ194" s="98"/>
      <c r="BA194" s="103"/>
      <c r="BB194" s="104"/>
      <c r="BC194" s="98"/>
      <c r="BD194" s="103"/>
      <c r="BE194" s="104"/>
      <c r="BF194" s="98"/>
      <c r="BG194" s="103"/>
      <c r="BH194" s="104"/>
      <c r="BI194" s="98"/>
      <c r="BJ194" s="103"/>
      <c r="BK194" s="104"/>
    </row>
    <row r="195" spans="1:63" x14ac:dyDescent="0.2">
      <c r="A195" s="94">
        <v>42309</v>
      </c>
      <c r="B195" s="95">
        <f>+Listen!C191</f>
        <v>3.9660000000000002</v>
      </c>
      <c r="C195" s="114"/>
      <c r="D195" s="98"/>
      <c r="E195" s="99"/>
      <c r="F195" s="97"/>
      <c r="G195" s="98"/>
      <c r="H195" s="103"/>
      <c r="I195" s="104"/>
      <c r="J195" s="98"/>
      <c r="K195" s="99"/>
      <c r="L195" s="97"/>
      <c r="M195" s="98"/>
      <c r="N195" s="103"/>
      <c r="O195" s="104"/>
      <c r="P195" s="98"/>
      <c r="Q195" s="103"/>
      <c r="R195" s="104"/>
      <c r="S195" s="98"/>
      <c r="T195" s="103"/>
      <c r="U195" s="104"/>
      <c r="V195" s="98"/>
      <c r="W195" s="103"/>
      <c r="X195" s="104"/>
      <c r="Y195" s="98"/>
      <c r="Z195" s="103"/>
      <c r="AA195" s="104"/>
      <c r="AB195" s="98"/>
      <c r="AC195" s="103"/>
      <c r="AD195" s="104"/>
      <c r="AE195" s="98"/>
      <c r="AF195" s="103"/>
      <c r="AG195" s="104"/>
      <c r="AH195" s="98"/>
      <c r="AI195" s="103"/>
      <c r="AJ195" s="104"/>
      <c r="AK195" s="98"/>
      <c r="AL195" s="103"/>
      <c r="AM195" s="104"/>
      <c r="AN195" s="98"/>
      <c r="AO195" s="103"/>
      <c r="AP195" s="104"/>
      <c r="AQ195" s="98"/>
      <c r="AR195" s="103"/>
      <c r="AS195" s="104"/>
      <c r="AT195" s="98"/>
      <c r="AU195" s="103"/>
      <c r="AV195" s="104"/>
      <c r="AW195" s="98"/>
      <c r="AX195" s="103"/>
      <c r="AY195" s="104"/>
      <c r="AZ195" s="98"/>
      <c r="BA195" s="103"/>
      <c r="BB195" s="104"/>
      <c r="BC195" s="98"/>
      <c r="BD195" s="103"/>
      <c r="BE195" s="104"/>
      <c r="BF195" s="98"/>
      <c r="BG195" s="103"/>
      <c r="BH195" s="104"/>
      <c r="BI195" s="98"/>
      <c r="BJ195" s="103"/>
      <c r="BK195" s="104"/>
    </row>
    <row r="196" spans="1:63" x14ac:dyDescent="0.2">
      <c r="A196" s="94">
        <v>42339</v>
      </c>
      <c r="B196" s="95">
        <f>+Listen!C192</f>
        <v>4.0350000000000001</v>
      </c>
      <c r="C196" s="114"/>
      <c r="D196" s="98"/>
      <c r="E196" s="99"/>
      <c r="F196" s="97"/>
      <c r="G196" s="98"/>
      <c r="H196" s="103"/>
      <c r="I196" s="104"/>
      <c r="J196" s="98"/>
      <c r="K196" s="99"/>
      <c r="L196" s="97"/>
      <c r="M196" s="98"/>
      <c r="N196" s="103"/>
      <c r="O196" s="104"/>
      <c r="P196" s="98"/>
      <c r="Q196" s="103"/>
      <c r="R196" s="104"/>
      <c r="S196" s="98"/>
      <c r="T196" s="103"/>
      <c r="U196" s="104"/>
      <c r="V196" s="98"/>
      <c r="W196" s="103"/>
      <c r="X196" s="104"/>
      <c r="Y196" s="98"/>
      <c r="Z196" s="103"/>
      <c r="AA196" s="104"/>
      <c r="AB196" s="98"/>
      <c r="AC196" s="103"/>
      <c r="AD196" s="104"/>
      <c r="AE196" s="98"/>
      <c r="AF196" s="103"/>
      <c r="AG196" s="104"/>
      <c r="AH196" s="98"/>
      <c r="AI196" s="103"/>
      <c r="AJ196" s="104"/>
      <c r="AK196" s="98"/>
      <c r="AL196" s="103"/>
      <c r="AM196" s="104"/>
      <c r="AN196" s="98"/>
      <c r="AO196" s="103"/>
      <c r="AP196" s="104"/>
      <c r="AQ196" s="98"/>
      <c r="AR196" s="103"/>
      <c r="AS196" s="104"/>
      <c r="AT196" s="98"/>
      <c r="AU196" s="103"/>
      <c r="AV196" s="104"/>
      <c r="AW196" s="98"/>
      <c r="AX196" s="103"/>
      <c r="AY196" s="104"/>
      <c r="AZ196" s="98"/>
      <c r="BA196" s="103"/>
      <c r="BB196" s="104"/>
      <c r="BC196" s="98"/>
      <c r="BD196" s="103"/>
      <c r="BE196" s="104"/>
      <c r="BF196" s="98"/>
      <c r="BG196" s="103"/>
      <c r="BH196" s="104"/>
      <c r="BI196" s="98"/>
      <c r="BJ196" s="103"/>
      <c r="BK196" s="104"/>
    </row>
    <row r="197" spans="1:63" x14ac:dyDescent="0.2">
      <c r="A197" s="94">
        <v>42370</v>
      </c>
      <c r="B197" s="95">
        <f>+Listen!C193</f>
        <v>4.2290000000000001</v>
      </c>
      <c r="C197" s="114"/>
      <c r="D197" s="98"/>
      <c r="E197" s="99"/>
      <c r="F197" s="97"/>
      <c r="G197" s="98"/>
      <c r="H197" s="103"/>
      <c r="I197" s="104"/>
      <c r="J197" s="98"/>
      <c r="K197" s="99"/>
      <c r="L197" s="97"/>
      <c r="M197" s="98"/>
      <c r="N197" s="103"/>
      <c r="O197" s="104"/>
      <c r="P197" s="98"/>
      <c r="Q197" s="103"/>
      <c r="R197" s="104"/>
      <c r="S197" s="98"/>
      <c r="T197" s="103"/>
      <c r="U197" s="104"/>
      <c r="V197" s="98"/>
      <c r="W197" s="103"/>
      <c r="X197" s="104"/>
      <c r="Y197" s="98"/>
      <c r="Z197" s="103"/>
      <c r="AA197" s="104"/>
      <c r="AB197" s="98"/>
      <c r="AC197" s="103"/>
      <c r="AD197" s="104"/>
      <c r="AE197" s="98"/>
      <c r="AF197" s="103"/>
      <c r="AG197" s="104"/>
      <c r="AH197" s="98"/>
      <c r="AI197" s="103"/>
      <c r="AJ197" s="104"/>
      <c r="AK197" s="98"/>
      <c r="AL197" s="103"/>
      <c r="AM197" s="104"/>
      <c r="AN197" s="98"/>
      <c r="AO197" s="103"/>
      <c r="AP197" s="104"/>
      <c r="AQ197" s="98"/>
      <c r="AR197" s="103"/>
      <c r="AS197" s="104"/>
      <c r="AT197" s="98"/>
      <c r="AU197" s="103"/>
      <c r="AV197" s="104"/>
      <c r="AW197" s="98"/>
      <c r="AX197" s="103"/>
      <c r="AY197" s="104"/>
      <c r="AZ197" s="98"/>
      <c r="BA197" s="103"/>
      <c r="BB197" s="104"/>
      <c r="BC197" s="98"/>
      <c r="BD197" s="103"/>
      <c r="BE197" s="104"/>
      <c r="BF197" s="98"/>
      <c r="BG197" s="103"/>
      <c r="BH197" s="104"/>
      <c r="BI197" s="98"/>
      <c r="BJ197" s="103"/>
      <c r="BK197" s="104"/>
    </row>
    <row r="198" spans="1:63" x14ac:dyDescent="0.2">
      <c r="A198" s="94">
        <v>42401</v>
      </c>
      <c r="B198" s="95">
        <f>+Listen!C194</f>
        <v>4.1509999999999998</v>
      </c>
      <c r="C198" s="114"/>
      <c r="D198" s="98"/>
      <c r="E198" s="99"/>
      <c r="F198" s="97"/>
      <c r="G198" s="98"/>
      <c r="H198" s="103"/>
      <c r="I198" s="104"/>
      <c r="J198" s="98"/>
      <c r="K198" s="99"/>
      <c r="L198" s="97"/>
      <c r="M198" s="98"/>
      <c r="N198" s="103"/>
      <c r="O198" s="104"/>
      <c r="P198" s="98"/>
      <c r="Q198" s="103"/>
      <c r="R198" s="104"/>
      <c r="S198" s="98"/>
      <c r="T198" s="103"/>
      <c r="U198" s="104"/>
      <c r="V198" s="98"/>
      <c r="W198" s="103"/>
      <c r="X198" s="104"/>
      <c r="Y198" s="98"/>
      <c r="Z198" s="103"/>
      <c r="AA198" s="104"/>
      <c r="AB198" s="98"/>
      <c r="AC198" s="103"/>
      <c r="AD198" s="104"/>
      <c r="AE198" s="98"/>
      <c r="AF198" s="103"/>
      <c r="AG198" s="104"/>
      <c r="AH198" s="98"/>
      <c r="AI198" s="103"/>
      <c r="AJ198" s="104"/>
      <c r="AK198" s="98"/>
      <c r="AL198" s="103"/>
      <c r="AM198" s="104"/>
      <c r="AN198" s="98"/>
      <c r="AO198" s="103"/>
      <c r="AP198" s="104"/>
      <c r="AQ198" s="98"/>
      <c r="AR198" s="103"/>
      <c r="AS198" s="104"/>
      <c r="AT198" s="98"/>
      <c r="AU198" s="103"/>
      <c r="AV198" s="104"/>
      <c r="AW198" s="98"/>
      <c r="AX198" s="103"/>
      <c r="AY198" s="104"/>
      <c r="AZ198" s="98"/>
      <c r="BA198" s="103"/>
      <c r="BB198" s="104"/>
      <c r="BC198" s="98"/>
      <c r="BD198" s="103"/>
      <c r="BE198" s="104"/>
      <c r="BF198" s="98"/>
      <c r="BG198" s="103"/>
      <c r="BH198" s="104"/>
      <c r="BI198" s="98"/>
      <c r="BJ198" s="103"/>
      <c r="BK198" s="104"/>
    </row>
    <row r="199" spans="1:63" x14ac:dyDescent="0.2">
      <c r="A199" s="94">
        <v>42430</v>
      </c>
      <c r="B199" s="95">
        <f>+Listen!C195</f>
        <v>4.05</v>
      </c>
      <c r="C199" s="114"/>
      <c r="D199" s="98"/>
      <c r="E199" s="99"/>
      <c r="F199" s="97"/>
      <c r="G199" s="98"/>
      <c r="H199" s="103"/>
      <c r="I199" s="104"/>
      <c r="J199" s="98"/>
      <c r="K199" s="99"/>
      <c r="L199" s="97"/>
      <c r="M199" s="98"/>
      <c r="N199" s="103"/>
      <c r="O199" s="104"/>
      <c r="P199" s="98"/>
      <c r="Q199" s="103"/>
      <c r="R199" s="104"/>
      <c r="S199" s="98"/>
      <c r="T199" s="103"/>
      <c r="U199" s="104"/>
      <c r="V199" s="98"/>
      <c r="W199" s="103"/>
      <c r="X199" s="104"/>
      <c r="Y199" s="98"/>
      <c r="Z199" s="103"/>
      <c r="AA199" s="104"/>
      <c r="AB199" s="98"/>
      <c r="AC199" s="103"/>
      <c r="AD199" s="104"/>
      <c r="AE199" s="98"/>
      <c r="AF199" s="103"/>
      <c r="AG199" s="104"/>
      <c r="AH199" s="98"/>
      <c r="AI199" s="103"/>
      <c r="AJ199" s="104"/>
      <c r="AK199" s="98"/>
      <c r="AL199" s="103"/>
      <c r="AM199" s="104"/>
      <c r="AN199" s="98"/>
      <c r="AO199" s="103"/>
      <c r="AP199" s="104"/>
      <c r="AQ199" s="98"/>
      <c r="AR199" s="103"/>
      <c r="AS199" s="104"/>
      <c r="AT199" s="98"/>
      <c r="AU199" s="103"/>
      <c r="AV199" s="104"/>
      <c r="AW199" s="98"/>
      <c r="AX199" s="103"/>
      <c r="AY199" s="104"/>
      <c r="AZ199" s="98"/>
      <c r="BA199" s="103"/>
      <c r="BB199" s="104"/>
      <c r="BC199" s="98"/>
      <c r="BD199" s="103"/>
      <c r="BE199" s="104"/>
      <c r="BF199" s="98"/>
      <c r="BG199" s="103"/>
      <c r="BH199" s="104"/>
      <c r="BI199" s="98"/>
      <c r="BJ199" s="103"/>
      <c r="BK199" s="104"/>
    </row>
    <row r="200" spans="1:63" x14ac:dyDescent="0.2">
      <c r="A200" s="94">
        <v>42461</v>
      </c>
      <c r="B200" s="95">
        <f>+Listen!C196</f>
        <v>3.9489999999999998</v>
      </c>
      <c r="C200" s="114"/>
      <c r="D200" s="98"/>
      <c r="E200" s="99"/>
      <c r="F200" s="97"/>
      <c r="G200" s="98"/>
      <c r="H200" s="103"/>
      <c r="I200" s="104"/>
      <c r="J200" s="98"/>
      <c r="K200" s="99"/>
      <c r="L200" s="97"/>
      <c r="M200" s="98"/>
      <c r="N200" s="103"/>
      <c r="O200" s="104"/>
      <c r="P200" s="98"/>
      <c r="Q200" s="103"/>
      <c r="R200" s="104"/>
      <c r="S200" s="98"/>
      <c r="T200" s="103"/>
      <c r="U200" s="104"/>
      <c r="V200" s="98"/>
      <c r="W200" s="103"/>
      <c r="X200" s="104"/>
      <c r="Y200" s="98"/>
      <c r="Z200" s="103"/>
      <c r="AA200" s="104"/>
      <c r="AB200" s="98"/>
      <c r="AC200" s="103"/>
      <c r="AD200" s="104"/>
      <c r="AE200" s="98"/>
      <c r="AF200" s="103"/>
      <c r="AG200" s="104"/>
      <c r="AH200" s="98"/>
      <c r="AI200" s="103"/>
      <c r="AJ200" s="104"/>
      <c r="AK200" s="98"/>
      <c r="AL200" s="103"/>
      <c r="AM200" s="104"/>
      <c r="AN200" s="98"/>
      <c r="AO200" s="103"/>
      <c r="AP200" s="104"/>
      <c r="AQ200" s="98"/>
      <c r="AR200" s="103"/>
      <c r="AS200" s="104"/>
      <c r="AT200" s="98"/>
      <c r="AU200" s="103"/>
      <c r="AV200" s="104"/>
      <c r="AW200" s="98"/>
      <c r="AX200" s="103"/>
      <c r="AY200" s="104"/>
      <c r="AZ200" s="98"/>
      <c r="BA200" s="103"/>
      <c r="BB200" s="104"/>
      <c r="BC200" s="98"/>
      <c r="BD200" s="103"/>
      <c r="BE200" s="104"/>
      <c r="BF200" s="98"/>
      <c r="BG200" s="103"/>
      <c r="BH200" s="104"/>
      <c r="BI200" s="98"/>
      <c r="BJ200" s="103"/>
      <c r="BK200" s="104"/>
    </row>
    <row r="201" spans="1:63" x14ac:dyDescent="0.2">
      <c r="A201" s="94">
        <v>42491</v>
      </c>
      <c r="B201" s="95">
        <f>+Listen!C197</f>
        <v>3.9470000000000001</v>
      </c>
      <c r="C201" s="114"/>
      <c r="D201" s="98"/>
      <c r="E201" s="99"/>
      <c r="F201" s="97"/>
      <c r="G201" s="98"/>
      <c r="H201" s="103"/>
      <c r="I201" s="104"/>
      <c r="J201" s="98"/>
      <c r="K201" s="99"/>
      <c r="L201" s="97"/>
      <c r="M201" s="98"/>
      <c r="N201" s="103"/>
      <c r="O201" s="104"/>
      <c r="P201" s="98"/>
      <c r="Q201" s="103"/>
      <c r="R201" s="104"/>
      <c r="S201" s="98"/>
      <c r="T201" s="103"/>
      <c r="U201" s="104"/>
      <c r="V201" s="98"/>
      <c r="W201" s="103"/>
      <c r="X201" s="104"/>
      <c r="Y201" s="98"/>
      <c r="Z201" s="103"/>
      <c r="AA201" s="104"/>
      <c r="AB201" s="98"/>
      <c r="AC201" s="103"/>
      <c r="AD201" s="104"/>
      <c r="AE201" s="98"/>
      <c r="AF201" s="103"/>
      <c r="AG201" s="104"/>
      <c r="AH201" s="98"/>
      <c r="AI201" s="103"/>
      <c r="AJ201" s="104"/>
      <c r="AK201" s="98"/>
      <c r="AL201" s="103"/>
      <c r="AM201" s="104"/>
      <c r="AN201" s="98"/>
      <c r="AO201" s="103"/>
      <c r="AP201" s="104"/>
      <c r="AQ201" s="98"/>
      <c r="AR201" s="103"/>
      <c r="AS201" s="104"/>
      <c r="AT201" s="98"/>
      <c r="AU201" s="103"/>
      <c r="AV201" s="104"/>
      <c r="AW201" s="98"/>
      <c r="AX201" s="103"/>
      <c r="AY201" s="104"/>
      <c r="AZ201" s="98"/>
      <c r="BA201" s="103"/>
      <c r="BB201" s="104"/>
      <c r="BC201" s="98"/>
      <c r="BD201" s="103"/>
      <c r="BE201" s="104"/>
      <c r="BF201" s="98"/>
      <c r="BG201" s="103"/>
      <c r="BH201" s="104"/>
      <c r="BI201" s="98"/>
      <c r="BJ201" s="103"/>
      <c r="BK201" s="104"/>
    </row>
    <row r="202" spans="1:63" x14ac:dyDescent="0.2">
      <c r="A202" s="94">
        <v>42522</v>
      </c>
      <c r="B202" s="95">
        <f>+Listen!C198</f>
        <v>3.992</v>
      </c>
      <c r="C202" s="114"/>
      <c r="D202" s="98"/>
      <c r="E202" s="99"/>
      <c r="F202" s="97"/>
      <c r="G202" s="98"/>
      <c r="H202" s="103"/>
      <c r="I202" s="104"/>
      <c r="J202" s="98"/>
      <c r="K202" s="99"/>
      <c r="L202" s="97"/>
      <c r="M202" s="98"/>
      <c r="N202" s="103"/>
      <c r="O202" s="104"/>
      <c r="P202" s="98"/>
      <c r="Q202" s="103"/>
      <c r="R202" s="104"/>
      <c r="S202" s="98"/>
      <c r="T202" s="103"/>
      <c r="U202" s="104"/>
      <c r="V202" s="98"/>
      <c r="W202" s="103"/>
      <c r="X202" s="104"/>
      <c r="Y202" s="98"/>
      <c r="Z202" s="103"/>
      <c r="AA202" s="104"/>
      <c r="AB202" s="98"/>
      <c r="AC202" s="103"/>
      <c r="AD202" s="104"/>
      <c r="AE202" s="98"/>
      <c r="AF202" s="103"/>
      <c r="AG202" s="104"/>
      <c r="AH202" s="98"/>
      <c r="AI202" s="103"/>
      <c r="AJ202" s="104"/>
      <c r="AK202" s="98"/>
      <c r="AL202" s="103"/>
      <c r="AM202" s="104"/>
      <c r="AN202" s="98"/>
      <c r="AO202" s="103"/>
      <c r="AP202" s="104"/>
      <c r="AQ202" s="98"/>
      <c r="AR202" s="103"/>
      <c r="AS202" s="104"/>
      <c r="AT202" s="98"/>
      <c r="AU202" s="103"/>
      <c r="AV202" s="104"/>
      <c r="AW202" s="98"/>
      <c r="AX202" s="103"/>
      <c r="AY202" s="104"/>
      <c r="AZ202" s="98"/>
      <c r="BA202" s="103"/>
      <c r="BB202" s="104"/>
      <c r="BC202" s="98"/>
      <c r="BD202" s="103"/>
      <c r="BE202" s="104"/>
      <c r="BF202" s="98"/>
      <c r="BG202" s="103"/>
      <c r="BH202" s="104"/>
      <c r="BI202" s="98"/>
      <c r="BJ202" s="103"/>
      <c r="BK202" s="104"/>
    </row>
    <row r="203" spans="1:63" x14ac:dyDescent="0.2">
      <c r="A203" s="94">
        <v>42552</v>
      </c>
      <c r="B203" s="95">
        <f>+Listen!C199</f>
        <v>4.0039999999999996</v>
      </c>
      <c r="C203" s="114"/>
      <c r="D203" s="98"/>
      <c r="E203" s="99"/>
      <c r="F203" s="97"/>
      <c r="G203" s="98"/>
      <c r="H203" s="103"/>
      <c r="I203" s="104"/>
      <c r="J203" s="98"/>
      <c r="K203" s="99"/>
      <c r="L203" s="97"/>
      <c r="M203" s="98"/>
      <c r="N203" s="103"/>
      <c r="O203" s="104"/>
      <c r="P203" s="98"/>
      <c r="Q203" s="103"/>
      <c r="R203" s="104"/>
      <c r="S203" s="98"/>
      <c r="T203" s="103"/>
      <c r="U203" s="104"/>
      <c r="V203" s="98"/>
      <c r="W203" s="103"/>
      <c r="X203" s="104"/>
      <c r="Y203" s="98"/>
      <c r="Z203" s="103"/>
      <c r="AA203" s="104"/>
      <c r="AB203" s="98"/>
      <c r="AC203" s="103"/>
      <c r="AD203" s="104"/>
      <c r="AE203" s="98"/>
      <c r="AF203" s="103"/>
      <c r="AG203" s="104"/>
      <c r="AH203" s="98"/>
      <c r="AI203" s="103"/>
      <c r="AJ203" s="104"/>
      <c r="AK203" s="98"/>
      <c r="AL203" s="103"/>
      <c r="AM203" s="104"/>
      <c r="AN203" s="98"/>
      <c r="AO203" s="103"/>
      <c r="AP203" s="104"/>
      <c r="AQ203" s="98"/>
      <c r="AR203" s="103"/>
      <c r="AS203" s="104"/>
      <c r="AT203" s="98"/>
      <c r="AU203" s="103"/>
      <c r="AV203" s="104"/>
      <c r="AW203" s="98"/>
      <c r="AX203" s="103"/>
      <c r="AY203" s="104"/>
      <c r="AZ203" s="98"/>
      <c r="BA203" s="103"/>
      <c r="BB203" s="104"/>
      <c r="BC203" s="98"/>
      <c r="BD203" s="103"/>
      <c r="BE203" s="104"/>
      <c r="BF203" s="98"/>
      <c r="BG203" s="103"/>
      <c r="BH203" s="104"/>
      <c r="BI203" s="98"/>
      <c r="BJ203" s="103"/>
      <c r="BK203" s="104"/>
    </row>
    <row r="204" spans="1:63" x14ac:dyDescent="0.2">
      <c r="A204" s="94">
        <v>42583</v>
      </c>
      <c r="B204" s="95">
        <f>+Listen!C200</f>
        <v>4.0250000000000004</v>
      </c>
      <c r="C204" s="114"/>
      <c r="D204" s="98"/>
      <c r="E204" s="99"/>
      <c r="F204" s="97"/>
      <c r="G204" s="98"/>
      <c r="H204" s="103"/>
      <c r="I204" s="104"/>
      <c r="J204" s="98"/>
      <c r="K204" s="99"/>
      <c r="L204" s="97"/>
      <c r="M204" s="98"/>
      <c r="N204" s="103"/>
      <c r="O204" s="104"/>
      <c r="P204" s="98"/>
      <c r="Q204" s="103"/>
      <c r="R204" s="104"/>
      <c r="S204" s="98"/>
      <c r="T204" s="103"/>
      <c r="U204" s="104"/>
      <c r="V204" s="98"/>
      <c r="W204" s="103"/>
      <c r="X204" s="104"/>
      <c r="Y204" s="98"/>
      <c r="Z204" s="103"/>
      <c r="AA204" s="104"/>
      <c r="AB204" s="98"/>
      <c r="AC204" s="103"/>
      <c r="AD204" s="104"/>
      <c r="AE204" s="98"/>
      <c r="AF204" s="103"/>
      <c r="AG204" s="104"/>
      <c r="AH204" s="98"/>
      <c r="AI204" s="103"/>
      <c r="AJ204" s="104"/>
      <c r="AK204" s="98"/>
      <c r="AL204" s="103"/>
      <c r="AM204" s="104"/>
      <c r="AN204" s="98"/>
      <c r="AO204" s="103"/>
      <c r="AP204" s="104"/>
      <c r="AQ204" s="98"/>
      <c r="AR204" s="103"/>
      <c r="AS204" s="104"/>
      <c r="AT204" s="98"/>
      <c r="AU204" s="103"/>
      <c r="AV204" s="104"/>
      <c r="AW204" s="98"/>
      <c r="AX204" s="103"/>
      <c r="AY204" s="104"/>
      <c r="AZ204" s="98"/>
      <c r="BA204" s="103"/>
      <c r="BB204" s="104"/>
      <c r="BC204" s="98"/>
      <c r="BD204" s="103"/>
      <c r="BE204" s="104"/>
      <c r="BF204" s="98"/>
      <c r="BG204" s="103"/>
      <c r="BH204" s="104"/>
      <c r="BI204" s="98"/>
      <c r="BJ204" s="103"/>
      <c r="BK204" s="104"/>
    </row>
    <row r="205" spans="1:63" x14ac:dyDescent="0.2">
      <c r="A205" s="94">
        <v>42614</v>
      </c>
      <c r="B205" s="95">
        <f>+Listen!C201</f>
        <v>4.0170000000000003</v>
      </c>
      <c r="C205" s="114"/>
      <c r="D205" s="98"/>
      <c r="E205" s="99"/>
      <c r="F205" s="97"/>
      <c r="G205" s="98"/>
      <c r="H205" s="103"/>
      <c r="I205" s="104"/>
      <c r="J205" s="98"/>
      <c r="K205" s="99"/>
      <c r="L205" s="97"/>
      <c r="M205" s="98"/>
      <c r="N205" s="103"/>
      <c r="O205" s="104"/>
      <c r="P205" s="98"/>
      <c r="Q205" s="103"/>
      <c r="R205" s="104"/>
      <c r="S205" s="98"/>
      <c r="T205" s="103"/>
      <c r="U205" s="104"/>
      <c r="V205" s="98"/>
      <c r="W205" s="103"/>
      <c r="X205" s="104"/>
      <c r="Y205" s="98"/>
      <c r="Z205" s="103"/>
      <c r="AA205" s="104"/>
      <c r="AB205" s="98"/>
      <c r="AC205" s="103"/>
      <c r="AD205" s="104"/>
      <c r="AE205" s="98"/>
      <c r="AF205" s="103"/>
      <c r="AG205" s="104"/>
      <c r="AH205" s="98"/>
      <c r="AI205" s="103"/>
      <c r="AJ205" s="104"/>
      <c r="AK205" s="98"/>
      <c r="AL205" s="103"/>
      <c r="AM205" s="104"/>
      <c r="AN205" s="98"/>
      <c r="AO205" s="103"/>
      <c r="AP205" s="104"/>
      <c r="AQ205" s="98"/>
      <c r="AR205" s="103"/>
      <c r="AS205" s="104"/>
      <c r="AT205" s="98"/>
      <c r="AU205" s="103"/>
      <c r="AV205" s="104"/>
      <c r="AW205" s="98"/>
      <c r="AX205" s="103"/>
      <c r="AY205" s="104"/>
      <c r="AZ205" s="98"/>
      <c r="BA205" s="103"/>
      <c r="BB205" s="104"/>
      <c r="BC205" s="98"/>
      <c r="BD205" s="103"/>
      <c r="BE205" s="104"/>
      <c r="BF205" s="98"/>
      <c r="BG205" s="103"/>
      <c r="BH205" s="104"/>
      <c r="BI205" s="98"/>
      <c r="BJ205" s="103"/>
      <c r="BK205" s="104"/>
    </row>
    <row r="206" spans="1:63" x14ac:dyDescent="0.2">
      <c r="A206" s="94">
        <v>42644</v>
      </c>
      <c r="B206" s="95">
        <f>+Listen!C202</f>
        <v>4.024</v>
      </c>
      <c r="C206" s="114"/>
      <c r="D206" s="98"/>
      <c r="E206" s="99"/>
      <c r="F206" s="97"/>
      <c r="G206" s="98"/>
      <c r="H206" s="103"/>
      <c r="I206" s="104"/>
      <c r="J206" s="98"/>
      <c r="K206" s="99"/>
      <c r="L206" s="97"/>
      <c r="M206" s="98"/>
      <c r="N206" s="103"/>
      <c r="O206" s="104"/>
      <c r="P206" s="98"/>
      <c r="Q206" s="103"/>
      <c r="R206" s="104"/>
      <c r="S206" s="98"/>
      <c r="T206" s="103"/>
      <c r="U206" s="104"/>
      <c r="V206" s="98"/>
      <c r="W206" s="103"/>
      <c r="X206" s="104"/>
      <c r="Y206" s="98"/>
      <c r="Z206" s="103"/>
      <c r="AA206" s="104"/>
      <c r="AB206" s="98"/>
      <c r="AC206" s="103"/>
      <c r="AD206" s="104"/>
      <c r="AE206" s="98"/>
      <c r="AF206" s="103"/>
      <c r="AG206" s="104"/>
      <c r="AH206" s="98"/>
      <c r="AI206" s="103"/>
      <c r="AJ206" s="104"/>
      <c r="AK206" s="98"/>
      <c r="AL206" s="103"/>
      <c r="AM206" s="104"/>
      <c r="AN206" s="98"/>
      <c r="AO206" s="103"/>
      <c r="AP206" s="104"/>
      <c r="AQ206" s="98"/>
      <c r="AR206" s="103"/>
      <c r="AS206" s="104"/>
      <c r="AT206" s="98"/>
      <c r="AU206" s="103"/>
      <c r="AV206" s="104"/>
      <c r="AW206" s="98"/>
      <c r="AX206" s="103"/>
      <c r="AY206" s="104"/>
      <c r="AZ206" s="98"/>
      <c r="BA206" s="103"/>
      <c r="BB206" s="104"/>
      <c r="BC206" s="98"/>
      <c r="BD206" s="103"/>
      <c r="BE206" s="104"/>
      <c r="BF206" s="98"/>
      <c r="BG206" s="103"/>
      <c r="BH206" s="104"/>
      <c r="BI206" s="98"/>
      <c r="BJ206" s="103"/>
      <c r="BK206" s="104"/>
    </row>
    <row r="207" spans="1:63" x14ac:dyDescent="0.2">
      <c r="A207" s="94">
        <v>42675</v>
      </c>
      <c r="B207" s="95">
        <f>+Listen!C203</f>
        <v>4.0679999999999996</v>
      </c>
      <c r="C207" s="114"/>
      <c r="D207" s="98"/>
      <c r="E207" s="99"/>
      <c r="F207" s="97"/>
      <c r="G207" s="98"/>
      <c r="H207" s="103"/>
      <c r="I207" s="104"/>
      <c r="J207" s="98"/>
      <c r="K207" s="99"/>
      <c r="L207" s="97"/>
      <c r="M207" s="98"/>
      <c r="N207" s="103"/>
      <c r="O207" s="104"/>
      <c r="P207" s="98"/>
      <c r="Q207" s="103"/>
      <c r="R207" s="104"/>
      <c r="S207" s="98"/>
      <c r="T207" s="103"/>
      <c r="U207" s="104"/>
      <c r="V207" s="98"/>
      <c r="W207" s="103"/>
      <c r="X207" s="104"/>
      <c r="Y207" s="98"/>
      <c r="Z207" s="103"/>
      <c r="AA207" s="104"/>
      <c r="AB207" s="98"/>
      <c r="AC207" s="103"/>
      <c r="AD207" s="104"/>
      <c r="AE207" s="98"/>
      <c r="AF207" s="103"/>
      <c r="AG207" s="104"/>
      <c r="AH207" s="98"/>
      <c r="AI207" s="103"/>
      <c r="AJ207" s="104"/>
      <c r="AK207" s="98"/>
      <c r="AL207" s="103"/>
      <c r="AM207" s="104"/>
      <c r="AN207" s="98"/>
      <c r="AO207" s="103"/>
      <c r="AP207" s="104"/>
      <c r="AQ207" s="98"/>
      <c r="AR207" s="103"/>
      <c r="AS207" s="104"/>
      <c r="AT207" s="98"/>
      <c r="AU207" s="103"/>
      <c r="AV207" s="104"/>
      <c r="AW207" s="98"/>
      <c r="AX207" s="103"/>
      <c r="AY207" s="104"/>
      <c r="AZ207" s="98"/>
      <c r="BA207" s="103"/>
      <c r="BB207" s="104"/>
      <c r="BC207" s="98"/>
      <c r="BD207" s="103"/>
      <c r="BE207" s="104"/>
      <c r="BF207" s="98"/>
      <c r="BG207" s="103"/>
      <c r="BH207" s="104"/>
      <c r="BI207" s="98"/>
      <c r="BJ207" s="103"/>
      <c r="BK207" s="104"/>
    </row>
    <row r="208" spans="1:63" x14ac:dyDescent="0.2">
      <c r="A208" s="94">
        <v>42705</v>
      </c>
      <c r="B208" s="95">
        <f>+Listen!C204</f>
        <v>4.1340000000000003</v>
      </c>
      <c r="C208" s="114"/>
      <c r="D208" s="98"/>
      <c r="E208" s="99"/>
      <c r="F208" s="97"/>
      <c r="G208" s="98"/>
      <c r="H208" s="103"/>
      <c r="I208" s="104"/>
      <c r="J208" s="98"/>
      <c r="K208" s="99"/>
      <c r="L208" s="97"/>
      <c r="M208" s="98"/>
      <c r="N208" s="103"/>
      <c r="O208" s="104"/>
      <c r="P208" s="98"/>
      <c r="Q208" s="103"/>
      <c r="R208" s="104"/>
      <c r="S208" s="98"/>
      <c r="T208" s="103"/>
      <c r="U208" s="104"/>
      <c r="V208" s="98"/>
      <c r="W208" s="103"/>
      <c r="X208" s="104"/>
      <c r="Y208" s="98"/>
      <c r="Z208" s="103"/>
      <c r="AA208" s="104"/>
      <c r="AB208" s="98"/>
      <c r="AC208" s="103"/>
      <c r="AD208" s="104"/>
      <c r="AE208" s="98"/>
      <c r="AF208" s="103"/>
      <c r="AG208" s="104"/>
      <c r="AH208" s="98"/>
      <c r="AI208" s="103"/>
      <c r="AJ208" s="104"/>
      <c r="AK208" s="98"/>
      <c r="AL208" s="103"/>
      <c r="AM208" s="104"/>
      <c r="AN208" s="98"/>
      <c r="AO208" s="103"/>
      <c r="AP208" s="104"/>
      <c r="AQ208" s="98"/>
      <c r="AR208" s="103"/>
      <c r="AS208" s="104"/>
      <c r="AT208" s="98"/>
      <c r="AU208" s="103"/>
      <c r="AV208" s="104"/>
      <c r="AW208" s="98"/>
      <c r="AX208" s="103"/>
      <c r="AY208" s="104"/>
      <c r="AZ208" s="98"/>
      <c r="BA208" s="103"/>
      <c r="BB208" s="104"/>
      <c r="BC208" s="98"/>
      <c r="BD208" s="103"/>
      <c r="BE208" s="104"/>
      <c r="BF208" s="98"/>
      <c r="BG208" s="103"/>
      <c r="BH208" s="104"/>
      <c r="BI208" s="98"/>
      <c r="BJ208" s="103"/>
      <c r="BK208" s="104"/>
    </row>
    <row r="209" spans="1:63" x14ac:dyDescent="0.2">
      <c r="A209" s="94">
        <v>42736</v>
      </c>
      <c r="B209" s="95">
        <f>+Listen!C205</f>
        <v>4.3285</v>
      </c>
      <c r="C209" s="114"/>
      <c r="D209" s="98"/>
      <c r="E209" s="99"/>
      <c r="F209" s="97"/>
      <c r="G209" s="98"/>
      <c r="H209" s="103"/>
      <c r="I209" s="104"/>
      <c r="J209" s="98"/>
      <c r="K209" s="99"/>
      <c r="L209" s="97"/>
      <c r="M209" s="98"/>
      <c r="N209" s="103"/>
      <c r="O209" s="104"/>
      <c r="P209" s="98"/>
      <c r="Q209" s="103"/>
      <c r="R209" s="104"/>
      <c r="S209" s="98"/>
      <c r="T209" s="103"/>
      <c r="U209" s="104"/>
      <c r="V209" s="98"/>
      <c r="W209" s="103"/>
      <c r="X209" s="104"/>
      <c r="Y209" s="98"/>
      <c r="Z209" s="103"/>
      <c r="AA209" s="104"/>
      <c r="AB209" s="98"/>
      <c r="AC209" s="103"/>
      <c r="AD209" s="104"/>
      <c r="AE209" s="98"/>
      <c r="AF209" s="103"/>
      <c r="AG209" s="104"/>
      <c r="AH209" s="98"/>
      <c r="AI209" s="103"/>
      <c r="AJ209" s="104"/>
      <c r="AK209" s="98"/>
      <c r="AL209" s="103"/>
      <c r="AM209" s="104"/>
      <c r="AN209" s="98"/>
      <c r="AO209" s="103"/>
      <c r="AP209" s="104"/>
      <c r="AQ209" s="98"/>
      <c r="AR209" s="103"/>
      <c r="AS209" s="104"/>
      <c r="AT209" s="98"/>
      <c r="AU209" s="103"/>
      <c r="AV209" s="104"/>
      <c r="AW209" s="98"/>
      <c r="AX209" s="103"/>
      <c r="AY209" s="104"/>
      <c r="AZ209" s="98"/>
      <c r="BA209" s="103"/>
      <c r="BB209" s="104"/>
      <c r="BC209" s="98"/>
      <c r="BD209" s="103"/>
      <c r="BE209" s="104"/>
      <c r="BF209" s="98"/>
      <c r="BG209" s="103"/>
      <c r="BH209" s="104"/>
      <c r="BI209" s="98"/>
      <c r="BJ209" s="103"/>
      <c r="BK209" s="104"/>
    </row>
    <row r="210" spans="1:63" x14ac:dyDescent="0.2">
      <c r="A210" s="94">
        <v>42767</v>
      </c>
      <c r="B210" s="95">
        <f>+Listen!C206</f>
        <v>4.2545000000000002</v>
      </c>
      <c r="C210" s="114"/>
      <c r="D210" s="98"/>
      <c r="E210" s="99"/>
      <c r="F210" s="97"/>
      <c r="G210" s="98"/>
      <c r="H210" s="103"/>
      <c r="I210" s="104"/>
      <c r="J210" s="98"/>
      <c r="K210" s="99"/>
      <c r="L210" s="97"/>
      <c r="M210" s="98"/>
      <c r="N210" s="103"/>
      <c r="O210" s="104"/>
      <c r="P210" s="98"/>
      <c r="Q210" s="103"/>
      <c r="R210" s="104"/>
      <c r="S210" s="98"/>
      <c r="T210" s="103"/>
      <c r="U210" s="104"/>
      <c r="V210" s="98"/>
      <c r="W210" s="103"/>
      <c r="X210" s="104"/>
      <c r="Y210" s="98"/>
      <c r="Z210" s="103"/>
      <c r="AA210" s="104"/>
      <c r="AB210" s="98"/>
      <c r="AC210" s="103"/>
      <c r="AD210" s="104"/>
      <c r="AE210" s="98"/>
      <c r="AF210" s="103"/>
      <c r="AG210" s="104"/>
      <c r="AH210" s="98"/>
      <c r="AI210" s="103"/>
      <c r="AJ210" s="104"/>
      <c r="AK210" s="98"/>
      <c r="AL210" s="103"/>
      <c r="AM210" s="104"/>
      <c r="AN210" s="98"/>
      <c r="AO210" s="103"/>
      <c r="AP210" s="104"/>
      <c r="AQ210" s="98"/>
      <c r="AR210" s="103"/>
      <c r="AS210" s="104"/>
      <c r="AT210" s="98"/>
      <c r="AU210" s="103"/>
      <c r="AV210" s="104"/>
      <c r="AW210" s="98"/>
      <c r="AX210" s="103"/>
      <c r="AY210" s="104"/>
      <c r="AZ210" s="98"/>
      <c r="BA210" s="103"/>
      <c r="BB210" s="104"/>
      <c r="BC210" s="98"/>
      <c r="BD210" s="103"/>
      <c r="BE210" s="104"/>
      <c r="BF210" s="98"/>
      <c r="BG210" s="103"/>
      <c r="BH210" s="104"/>
      <c r="BI210" s="98"/>
      <c r="BJ210" s="103"/>
      <c r="BK210" s="104"/>
    </row>
    <row r="211" spans="1:63" x14ac:dyDescent="0.2">
      <c r="A211" s="94">
        <v>42795</v>
      </c>
      <c r="B211" s="95">
        <f>+Listen!C207</f>
        <v>4.1565000000000003</v>
      </c>
      <c r="C211" s="114"/>
      <c r="D211" s="98"/>
      <c r="E211" s="99"/>
      <c r="F211" s="97"/>
      <c r="G211" s="98"/>
      <c r="H211" s="103"/>
      <c r="I211" s="104"/>
      <c r="J211" s="98"/>
      <c r="K211" s="99"/>
      <c r="L211" s="97"/>
      <c r="M211" s="98"/>
      <c r="N211" s="103"/>
      <c r="O211" s="104"/>
      <c r="P211" s="98"/>
      <c r="Q211" s="103"/>
      <c r="R211" s="104"/>
      <c r="S211" s="98"/>
      <c r="T211" s="103"/>
      <c r="U211" s="104"/>
      <c r="V211" s="98"/>
      <c r="W211" s="103"/>
      <c r="X211" s="104"/>
      <c r="Y211" s="98"/>
      <c r="Z211" s="103"/>
      <c r="AA211" s="104"/>
      <c r="AB211" s="98"/>
      <c r="AC211" s="103"/>
      <c r="AD211" s="104"/>
      <c r="AE211" s="98"/>
      <c r="AF211" s="103"/>
      <c r="AG211" s="104"/>
      <c r="AH211" s="98"/>
      <c r="AI211" s="103"/>
      <c r="AJ211" s="104"/>
      <c r="AK211" s="98"/>
      <c r="AL211" s="103"/>
      <c r="AM211" s="104"/>
      <c r="AN211" s="98"/>
      <c r="AO211" s="103"/>
      <c r="AP211" s="104"/>
      <c r="AQ211" s="98"/>
      <c r="AR211" s="103"/>
      <c r="AS211" s="104"/>
      <c r="AT211" s="98"/>
      <c r="AU211" s="103"/>
      <c r="AV211" s="104"/>
      <c r="AW211" s="98"/>
      <c r="AX211" s="103"/>
      <c r="AY211" s="104"/>
      <c r="AZ211" s="98"/>
      <c r="BA211" s="103"/>
      <c r="BB211" s="104"/>
      <c r="BC211" s="98"/>
      <c r="BD211" s="103"/>
      <c r="BE211" s="104"/>
      <c r="BF211" s="98"/>
      <c r="BG211" s="103"/>
      <c r="BH211" s="104"/>
      <c r="BI211" s="98"/>
      <c r="BJ211" s="103"/>
      <c r="BK211" s="104"/>
    </row>
    <row r="212" spans="1:63" x14ac:dyDescent="0.2">
      <c r="A212" s="94">
        <v>42826</v>
      </c>
      <c r="B212" s="95">
        <f>+Listen!C208</f>
        <v>4.0585000000000004</v>
      </c>
      <c r="C212" s="114"/>
      <c r="D212" s="98"/>
      <c r="E212" s="99"/>
      <c r="F212" s="97"/>
      <c r="G212" s="98"/>
      <c r="H212" s="103"/>
      <c r="I212" s="104"/>
      <c r="J212" s="98"/>
      <c r="K212" s="99"/>
      <c r="L212" s="97"/>
      <c r="M212" s="98"/>
      <c r="N212" s="103"/>
      <c r="O212" s="104"/>
      <c r="P212" s="98"/>
      <c r="Q212" s="103"/>
      <c r="R212" s="104"/>
      <c r="S212" s="98"/>
      <c r="T212" s="103"/>
      <c r="U212" s="104"/>
      <c r="V212" s="98"/>
      <c r="W212" s="103"/>
      <c r="X212" s="104"/>
      <c r="Y212" s="98"/>
      <c r="Z212" s="103"/>
      <c r="AA212" s="104"/>
      <c r="AB212" s="98"/>
      <c r="AC212" s="103"/>
      <c r="AD212" s="104"/>
      <c r="AE212" s="98"/>
      <c r="AF212" s="103"/>
      <c r="AG212" s="104"/>
      <c r="AH212" s="98"/>
      <c r="AI212" s="103"/>
      <c r="AJ212" s="104"/>
      <c r="AK212" s="98"/>
      <c r="AL212" s="103"/>
      <c r="AM212" s="104"/>
      <c r="AN212" s="98"/>
      <c r="AO212" s="103"/>
      <c r="AP212" s="104"/>
      <c r="AQ212" s="98"/>
      <c r="AR212" s="103"/>
      <c r="AS212" s="104"/>
      <c r="AT212" s="98"/>
      <c r="AU212" s="103"/>
      <c r="AV212" s="104"/>
      <c r="AW212" s="98"/>
      <c r="AX212" s="103"/>
      <c r="AY212" s="104"/>
      <c r="AZ212" s="98"/>
      <c r="BA212" s="103"/>
      <c r="BB212" s="104"/>
      <c r="BC212" s="98"/>
      <c r="BD212" s="103"/>
      <c r="BE212" s="104"/>
      <c r="BF212" s="98"/>
      <c r="BG212" s="103"/>
      <c r="BH212" s="104"/>
      <c r="BI212" s="98"/>
      <c r="BJ212" s="103"/>
      <c r="BK212" s="104"/>
    </row>
    <row r="213" spans="1:63" x14ac:dyDescent="0.2">
      <c r="A213" s="94">
        <v>42856</v>
      </c>
      <c r="B213" s="95">
        <f>+Listen!C209</f>
        <v>4.0575000000000001</v>
      </c>
      <c r="C213" s="114"/>
      <c r="D213" s="98"/>
      <c r="E213" s="99"/>
      <c r="F213" s="97"/>
      <c r="G213" s="98"/>
      <c r="H213" s="103"/>
      <c r="I213" s="104"/>
      <c r="J213" s="98"/>
      <c r="K213" s="99"/>
      <c r="L213" s="97"/>
      <c r="M213" s="98"/>
      <c r="N213" s="103"/>
      <c r="O213" s="104"/>
      <c r="P213" s="98"/>
      <c r="Q213" s="103"/>
      <c r="R213" s="104"/>
      <c r="S213" s="98"/>
      <c r="T213" s="103"/>
      <c r="U213" s="104"/>
      <c r="V213" s="98"/>
      <c r="W213" s="103"/>
      <c r="X213" s="104"/>
      <c r="Y213" s="98"/>
      <c r="Z213" s="103"/>
      <c r="AA213" s="104"/>
      <c r="AB213" s="98"/>
      <c r="AC213" s="103"/>
      <c r="AD213" s="104"/>
      <c r="AE213" s="98"/>
      <c r="AF213" s="103"/>
      <c r="AG213" s="104"/>
      <c r="AH213" s="98"/>
      <c r="AI213" s="103"/>
      <c r="AJ213" s="104"/>
      <c r="AK213" s="98"/>
      <c r="AL213" s="103"/>
      <c r="AM213" s="104"/>
      <c r="AN213" s="98"/>
      <c r="AO213" s="103"/>
      <c r="AP213" s="104"/>
      <c r="AQ213" s="98"/>
      <c r="AR213" s="103"/>
      <c r="AS213" s="104"/>
      <c r="AT213" s="98"/>
      <c r="AU213" s="103"/>
      <c r="AV213" s="104"/>
      <c r="AW213" s="98"/>
      <c r="AX213" s="103"/>
      <c r="AY213" s="104"/>
      <c r="AZ213" s="98"/>
      <c r="BA213" s="103"/>
      <c r="BB213" s="104"/>
      <c r="BC213" s="98"/>
      <c r="BD213" s="103"/>
      <c r="BE213" s="104"/>
      <c r="BF213" s="98"/>
      <c r="BG213" s="103"/>
      <c r="BH213" s="104"/>
      <c r="BI213" s="98"/>
      <c r="BJ213" s="103"/>
      <c r="BK213" s="104"/>
    </row>
    <row r="214" spans="1:63" x14ac:dyDescent="0.2">
      <c r="A214" s="94">
        <v>42887</v>
      </c>
      <c r="B214" s="95">
        <f>+Listen!C210</f>
        <v>4.1035000000000004</v>
      </c>
      <c r="C214" s="114"/>
      <c r="D214" s="98"/>
      <c r="E214" s="99"/>
      <c r="F214" s="97"/>
      <c r="G214" s="98"/>
      <c r="H214" s="103"/>
      <c r="I214" s="104"/>
      <c r="J214" s="98"/>
      <c r="K214" s="99"/>
      <c r="L214" s="97"/>
      <c r="M214" s="98"/>
      <c r="N214" s="103"/>
      <c r="O214" s="104"/>
      <c r="P214" s="98"/>
      <c r="Q214" s="103"/>
      <c r="R214" s="104"/>
      <c r="S214" s="98"/>
      <c r="T214" s="103"/>
      <c r="U214" s="104"/>
      <c r="V214" s="98"/>
      <c r="W214" s="103"/>
      <c r="X214" s="104"/>
      <c r="Y214" s="98"/>
      <c r="Z214" s="103"/>
      <c r="AA214" s="104"/>
      <c r="AB214" s="98"/>
      <c r="AC214" s="103"/>
      <c r="AD214" s="104"/>
      <c r="AE214" s="98"/>
      <c r="AF214" s="103"/>
      <c r="AG214" s="104"/>
      <c r="AH214" s="98"/>
      <c r="AI214" s="103"/>
      <c r="AJ214" s="104"/>
      <c r="AK214" s="98"/>
      <c r="AL214" s="103"/>
      <c r="AM214" s="104"/>
      <c r="AN214" s="98"/>
      <c r="AO214" s="103"/>
      <c r="AP214" s="104"/>
      <c r="AQ214" s="98"/>
      <c r="AR214" s="103"/>
      <c r="AS214" s="104"/>
      <c r="AT214" s="98"/>
      <c r="AU214" s="103"/>
      <c r="AV214" s="104"/>
      <c r="AW214" s="98"/>
      <c r="AX214" s="103"/>
      <c r="AY214" s="104"/>
      <c r="AZ214" s="98"/>
      <c r="BA214" s="103"/>
      <c r="BB214" s="104"/>
      <c r="BC214" s="98"/>
      <c r="BD214" s="103"/>
      <c r="BE214" s="104"/>
      <c r="BF214" s="98"/>
      <c r="BG214" s="103"/>
      <c r="BH214" s="104"/>
      <c r="BI214" s="98"/>
      <c r="BJ214" s="103"/>
      <c r="BK214" s="104"/>
    </row>
    <row r="215" spans="1:63" x14ac:dyDescent="0.2">
      <c r="A215" s="94">
        <v>42917</v>
      </c>
      <c r="B215" s="95">
        <f>+Listen!C211</f>
        <v>4.1154999999999999</v>
      </c>
      <c r="C215" s="114"/>
      <c r="D215" s="98"/>
      <c r="E215" s="99"/>
      <c r="F215" s="97"/>
      <c r="G215" s="98"/>
      <c r="H215" s="103"/>
      <c r="I215" s="104"/>
      <c r="J215" s="98"/>
      <c r="K215" s="99"/>
      <c r="L215" s="97"/>
      <c r="M215" s="98"/>
      <c r="N215" s="103"/>
      <c r="O215" s="104"/>
      <c r="P215" s="98"/>
      <c r="Q215" s="103"/>
      <c r="R215" s="104"/>
      <c r="S215" s="98"/>
      <c r="T215" s="103"/>
      <c r="U215" s="104"/>
      <c r="V215" s="98"/>
      <c r="W215" s="103"/>
      <c r="X215" s="104"/>
      <c r="Y215" s="98"/>
      <c r="Z215" s="103"/>
      <c r="AA215" s="104"/>
      <c r="AB215" s="98"/>
      <c r="AC215" s="103"/>
      <c r="AD215" s="104"/>
      <c r="AE215" s="98"/>
      <c r="AF215" s="103"/>
      <c r="AG215" s="104"/>
      <c r="AH215" s="98"/>
      <c r="AI215" s="103"/>
      <c r="AJ215" s="104"/>
      <c r="AK215" s="98"/>
      <c r="AL215" s="103"/>
      <c r="AM215" s="104"/>
      <c r="AN215" s="98"/>
      <c r="AO215" s="103"/>
      <c r="AP215" s="104"/>
      <c r="AQ215" s="98"/>
      <c r="AR215" s="103"/>
      <c r="AS215" s="104"/>
      <c r="AT215" s="98"/>
      <c r="AU215" s="103"/>
      <c r="AV215" s="104"/>
      <c r="AW215" s="98"/>
      <c r="AX215" s="103"/>
      <c r="AY215" s="104"/>
      <c r="AZ215" s="98"/>
      <c r="BA215" s="103"/>
      <c r="BB215" s="104"/>
      <c r="BC215" s="98"/>
      <c r="BD215" s="103"/>
      <c r="BE215" s="104"/>
      <c r="BF215" s="98"/>
      <c r="BG215" s="103"/>
      <c r="BH215" s="104"/>
      <c r="BI215" s="98"/>
      <c r="BJ215" s="103"/>
      <c r="BK215" s="104"/>
    </row>
    <row r="216" spans="1:63" x14ac:dyDescent="0.2">
      <c r="A216" s="94">
        <v>42948</v>
      </c>
      <c r="B216" s="95">
        <f>+Listen!C212</f>
        <v>4.1364999999999998</v>
      </c>
      <c r="C216" s="114"/>
      <c r="D216" s="98"/>
      <c r="E216" s="99"/>
      <c r="F216" s="97"/>
      <c r="G216" s="98"/>
      <c r="H216" s="103"/>
      <c r="I216" s="104"/>
      <c r="J216" s="98"/>
      <c r="K216" s="99"/>
      <c r="L216" s="97"/>
      <c r="M216" s="98"/>
      <c r="N216" s="103"/>
      <c r="O216" s="104"/>
      <c r="P216" s="98"/>
      <c r="Q216" s="103"/>
      <c r="R216" s="104"/>
      <c r="S216" s="98"/>
      <c r="T216" s="103"/>
      <c r="U216" s="104"/>
      <c r="V216" s="98"/>
      <c r="W216" s="103"/>
      <c r="X216" s="104"/>
      <c r="Y216" s="98"/>
      <c r="Z216" s="103"/>
      <c r="AA216" s="104"/>
      <c r="AB216" s="98"/>
      <c r="AC216" s="103"/>
      <c r="AD216" s="104"/>
      <c r="AE216" s="98"/>
      <c r="AF216" s="103"/>
      <c r="AG216" s="104"/>
      <c r="AH216" s="98"/>
      <c r="AI216" s="103"/>
      <c r="AJ216" s="104"/>
      <c r="AK216" s="98"/>
      <c r="AL216" s="103"/>
      <c r="AM216" s="104"/>
      <c r="AN216" s="98"/>
      <c r="AO216" s="103"/>
      <c r="AP216" s="104"/>
      <c r="AQ216" s="98"/>
      <c r="AR216" s="103"/>
      <c r="AS216" s="104"/>
      <c r="AT216" s="98"/>
      <c r="AU216" s="103"/>
      <c r="AV216" s="104"/>
      <c r="AW216" s="98"/>
      <c r="AX216" s="103"/>
      <c r="AY216" s="104"/>
      <c r="AZ216" s="98"/>
      <c r="BA216" s="103"/>
      <c r="BB216" s="104"/>
      <c r="BC216" s="98"/>
      <c r="BD216" s="103"/>
      <c r="BE216" s="104"/>
      <c r="BF216" s="98"/>
      <c r="BG216" s="103"/>
      <c r="BH216" s="104"/>
      <c r="BI216" s="98"/>
      <c r="BJ216" s="103"/>
      <c r="BK216" s="104"/>
    </row>
    <row r="217" spans="1:63" x14ac:dyDescent="0.2">
      <c r="A217" s="94">
        <v>42979</v>
      </c>
      <c r="B217" s="95">
        <f>+Listen!C213</f>
        <v>4.1275000000000004</v>
      </c>
      <c r="C217" s="114"/>
      <c r="D217" s="98"/>
      <c r="E217" s="99"/>
      <c r="F217" s="97"/>
      <c r="G217" s="98"/>
      <c r="H217" s="103"/>
      <c r="I217" s="104"/>
      <c r="J217" s="98"/>
      <c r="K217" s="99"/>
      <c r="L217" s="97"/>
      <c r="M217" s="98"/>
      <c r="N217" s="103"/>
      <c r="O217" s="104"/>
      <c r="P217" s="98"/>
      <c r="Q217" s="103"/>
      <c r="R217" s="104"/>
      <c r="S217" s="98"/>
      <c r="T217" s="103"/>
      <c r="U217" s="104"/>
      <c r="V217" s="98"/>
      <c r="W217" s="103"/>
      <c r="X217" s="104"/>
      <c r="Y217" s="98"/>
      <c r="Z217" s="103"/>
      <c r="AA217" s="104"/>
      <c r="AB217" s="98"/>
      <c r="AC217" s="103"/>
      <c r="AD217" s="104"/>
      <c r="AE217" s="98"/>
      <c r="AF217" s="103"/>
      <c r="AG217" s="104"/>
      <c r="AH217" s="98"/>
      <c r="AI217" s="103"/>
      <c r="AJ217" s="104"/>
      <c r="AK217" s="98"/>
      <c r="AL217" s="103"/>
      <c r="AM217" s="104"/>
      <c r="AN217" s="98"/>
      <c r="AO217" s="103"/>
      <c r="AP217" s="104"/>
      <c r="AQ217" s="98"/>
      <c r="AR217" s="103"/>
      <c r="AS217" s="104"/>
      <c r="AT217" s="98"/>
      <c r="AU217" s="103"/>
      <c r="AV217" s="104"/>
      <c r="AW217" s="98"/>
      <c r="AX217" s="103"/>
      <c r="AY217" s="104"/>
      <c r="AZ217" s="98"/>
      <c r="BA217" s="103"/>
      <c r="BB217" s="104"/>
      <c r="BC217" s="98"/>
      <c r="BD217" s="103"/>
      <c r="BE217" s="104"/>
      <c r="BF217" s="98"/>
      <c r="BG217" s="103"/>
      <c r="BH217" s="104"/>
      <c r="BI217" s="98"/>
      <c r="BJ217" s="103"/>
      <c r="BK217" s="104"/>
    </row>
    <row r="218" spans="1:63" x14ac:dyDescent="0.2">
      <c r="A218" s="94">
        <v>43009</v>
      </c>
      <c r="B218" s="95">
        <f>+Listen!C214</f>
        <v>4.1334999999999997</v>
      </c>
      <c r="C218" s="114"/>
      <c r="D218" s="98"/>
      <c r="E218" s="99"/>
      <c r="F218" s="97"/>
      <c r="G218" s="98"/>
      <c r="H218" s="103"/>
      <c r="I218" s="104"/>
      <c r="J218" s="98"/>
      <c r="K218" s="99"/>
      <c r="L218" s="97"/>
      <c r="M218" s="98"/>
      <c r="N218" s="103"/>
      <c r="O218" s="104"/>
      <c r="P218" s="98"/>
      <c r="Q218" s="103"/>
      <c r="R218" s="104"/>
      <c r="S218" s="98"/>
      <c r="T218" s="103"/>
      <c r="U218" s="104"/>
      <c r="V218" s="98"/>
      <c r="W218" s="103"/>
      <c r="X218" s="104"/>
      <c r="Y218" s="98"/>
      <c r="Z218" s="103"/>
      <c r="AA218" s="104"/>
      <c r="AB218" s="98"/>
      <c r="AC218" s="103"/>
      <c r="AD218" s="104"/>
      <c r="AE218" s="98"/>
      <c r="AF218" s="103"/>
      <c r="AG218" s="104"/>
      <c r="AH218" s="98"/>
      <c r="AI218" s="103"/>
      <c r="AJ218" s="104"/>
      <c r="AK218" s="98"/>
      <c r="AL218" s="103"/>
      <c r="AM218" s="104"/>
      <c r="AN218" s="98"/>
      <c r="AO218" s="103"/>
      <c r="AP218" s="104"/>
      <c r="AQ218" s="98"/>
      <c r="AR218" s="103"/>
      <c r="AS218" s="104"/>
      <c r="AT218" s="98"/>
      <c r="AU218" s="103"/>
      <c r="AV218" s="104"/>
      <c r="AW218" s="98"/>
      <c r="AX218" s="103"/>
      <c r="AY218" s="104"/>
      <c r="AZ218" s="98"/>
      <c r="BA218" s="103"/>
      <c r="BB218" s="104"/>
      <c r="BC218" s="98"/>
      <c r="BD218" s="103"/>
      <c r="BE218" s="104"/>
      <c r="BF218" s="98"/>
      <c r="BG218" s="103"/>
      <c r="BH218" s="104"/>
      <c r="BI218" s="98"/>
      <c r="BJ218" s="103"/>
      <c r="BK218" s="104"/>
    </row>
    <row r="219" spans="1:63" x14ac:dyDescent="0.2">
      <c r="A219" s="94">
        <v>43040</v>
      </c>
      <c r="B219" s="95">
        <f>+Listen!C215</f>
        <v>4.1725000000000003</v>
      </c>
      <c r="C219" s="114"/>
      <c r="D219" s="98"/>
      <c r="E219" s="99"/>
      <c r="F219" s="97"/>
      <c r="G219" s="98"/>
      <c r="H219" s="103"/>
      <c r="I219" s="104"/>
      <c r="J219" s="98"/>
      <c r="K219" s="99"/>
      <c r="L219" s="97"/>
      <c r="M219" s="98"/>
      <c r="N219" s="103"/>
      <c r="O219" s="104"/>
      <c r="P219" s="98"/>
      <c r="Q219" s="103"/>
      <c r="R219" s="104"/>
      <c r="S219" s="98"/>
      <c r="T219" s="103"/>
      <c r="U219" s="104"/>
      <c r="V219" s="98"/>
      <c r="W219" s="103"/>
      <c r="X219" s="104"/>
      <c r="Y219" s="98"/>
      <c r="Z219" s="103"/>
      <c r="AA219" s="104"/>
      <c r="AB219" s="98"/>
      <c r="AC219" s="103"/>
      <c r="AD219" s="104"/>
      <c r="AE219" s="98"/>
      <c r="AF219" s="103"/>
      <c r="AG219" s="104"/>
      <c r="AH219" s="98"/>
      <c r="AI219" s="103"/>
      <c r="AJ219" s="104"/>
      <c r="AK219" s="98"/>
      <c r="AL219" s="103"/>
      <c r="AM219" s="104"/>
      <c r="AN219" s="98"/>
      <c r="AO219" s="103"/>
      <c r="AP219" s="104"/>
      <c r="AQ219" s="98"/>
      <c r="AR219" s="103"/>
      <c r="AS219" s="104"/>
      <c r="AT219" s="98"/>
      <c r="AU219" s="103"/>
      <c r="AV219" s="104"/>
      <c r="AW219" s="98"/>
      <c r="AX219" s="103"/>
      <c r="AY219" s="104"/>
      <c r="AZ219" s="98"/>
      <c r="BA219" s="103"/>
      <c r="BB219" s="104"/>
      <c r="BC219" s="98"/>
      <c r="BD219" s="103"/>
      <c r="BE219" s="104"/>
      <c r="BF219" s="98"/>
      <c r="BG219" s="103"/>
      <c r="BH219" s="104"/>
      <c r="BI219" s="98"/>
      <c r="BJ219" s="103"/>
      <c r="BK219" s="104"/>
    </row>
    <row r="220" spans="1:63" x14ac:dyDescent="0.2">
      <c r="A220" s="94">
        <v>43070</v>
      </c>
      <c r="B220" s="95">
        <f>+Listen!C216</f>
        <v>4.2355</v>
      </c>
      <c r="C220" s="114"/>
      <c r="D220" s="98"/>
      <c r="E220" s="99"/>
      <c r="F220" s="97"/>
      <c r="G220" s="98"/>
      <c r="H220" s="103"/>
      <c r="I220" s="104"/>
      <c r="J220" s="98"/>
      <c r="K220" s="99"/>
      <c r="L220" s="97"/>
      <c r="M220" s="98"/>
      <c r="N220" s="103"/>
      <c r="O220" s="104"/>
      <c r="P220" s="98"/>
      <c r="Q220" s="103"/>
      <c r="R220" s="104"/>
      <c r="S220" s="98"/>
      <c r="T220" s="103"/>
      <c r="U220" s="104"/>
      <c r="V220" s="98"/>
      <c r="W220" s="103"/>
      <c r="X220" s="104"/>
      <c r="Y220" s="98"/>
      <c r="Z220" s="103"/>
      <c r="AA220" s="104"/>
      <c r="AB220" s="98"/>
      <c r="AC220" s="103"/>
      <c r="AD220" s="104"/>
      <c r="AE220" s="98"/>
      <c r="AF220" s="103"/>
      <c r="AG220" s="104"/>
      <c r="AH220" s="98"/>
      <c r="AI220" s="103"/>
      <c r="AJ220" s="104"/>
      <c r="AK220" s="98"/>
      <c r="AL220" s="103"/>
      <c r="AM220" s="104"/>
      <c r="AN220" s="98"/>
      <c r="AO220" s="103"/>
      <c r="AP220" s="104"/>
      <c r="AQ220" s="98"/>
      <c r="AR220" s="103"/>
      <c r="AS220" s="104"/>
      <c r="AT220" s="98"/>
      <c r="AU220" s="103"/>
      <c r="AV220" s="104"/>
      <c r="AW220" s="98"/>
      <c r="AX220" s="103"/>
      <c r="AY220" s="104"/>
      <c r="AZ220" s="98"/>
      <c r="BA220" s="103"/>
      <c r="BB220" s="104"/>
      <c r="BC220" s="98"/>
      <c r="BD220" s="103"/>
      <c r="BE220" s="104"/>
      <c r="BF220" s="98"/>
      <c r="BG220" s="103"/>
      <c r="BH220" s="104"/>
      <c r="BI220" s="98"/>
      <c r="BJ220" s="103"/>
      <c r="BK220" s="104"/>
    </row>
    <row r="221" spans="1:63" x14ac:dyDescent="0.2">
      <c r="A221" s="94">
        <v>43101</v>
      </c>
      <c r="B221" s="95">
        <f>+Listen!C217</f>
        <v>4.4305000000000003</v>
      </c>
      <c r="C221" s="114"/>
      <c r="D221" s="98"/>
      <c r="E221" s="99"/>
      <c r="F221" s="97"/>
      <c r="G221" s="98"/>
      <c r="H221" s="103"/>
      <c r="I221" s="104"/>
      <c r="J221" s="98"/>
      <c r="K221" s="99"/>
      <c r="L221" s="97"/>
      <c r="M221" s="98"/>
      <c r="N221" s="103"/>
      <c r="O221" s="104"/>
      <c r="P221" s="98"/>
      <c r="Q221" s="103"/>
      <c r="R221" s="104"/>
      <c r="S221" s="98"/>
      <c r="T221" s="103"/>
      <c r="U221" s="104"/>
      <c r="V221" s="98"/>
      <c r="W221" s="103"/>
      <c r="X221" s="104"/>
      <c r="Y221" s="98"/>
      <c r="Z221" s="103"/>
      <c r="AA221" s="104"/>
      <c r="AB221" s="98"/>
      <c r="AC221" s="103"/>
      <c r="AD221" s="104"/>
      <c r="AE221" s="98"/>
      <c r="AF221" s="103"/>
      <c r="AG221" s="104"/>
      <c r="AH221" s="98"/>
      <c r="AI221" s="103"/>
      <c r="AJ221" s="104"/>
      <c r="AK221" s="98"/>
      <c r="AL221" s="103"/>
      <c r="AM221" s="104"/>
      <c r="AN221" s="98"/>
      <c r="AO221" s="103"/>
      <c r="AP221" s="104"/>
      <c r="AQ221" s="98"/>
      <c r="AR221" s="103"/>
      <c r="AS221" s="104"/>
      <c r="AT221" s="98"/>
      <c r="AU221" s="103"/>
      <c r="AV221" s="104"/>
      <c r="AW221" s="98"/>
      <c r="AX221" s="103"/>
      <c r="AY221" s="104"/>
      <c r="AZ221" s="98"/>
      <c r="BA221" s="103"/>
      <c r="BB221" s="104"/>
      <c r="BC221" s="98"/>
      <c r="BD221" s="103"/>
      <c r="BE221" s="104"/>
      <c r="BF221" s="98"/>
      <c r="BG221" s="103"/>
      <c r="BH221" s="104"/>
      <c r="BI221" s="98"/>
      <c r="BJ221" s="103"/>
      <c r="BK221" s="104"/>
    </row>
    <row r="222" spans="1:63" x14ac:dyDescent="0.2">
      <c r="A222" s="94">
        <v>43132</v>
      </c>
      <c r="B222" s="95">
        <f>+Listen!C218</f>
        <v>4.3605</v>
      </c>
      <c r="C222" s="114"/>
      <c r="D222" s="98"/>
      <c r="E222" s="99"/>
      <c r="F222" s="97"/>
      <c r="G222" s="98"/>
      <c r="H222" s="103"/>
      <c r="I222" s="104"/>
      <c r="J222" s="98"/>
      <c r="K222" s="99"/>
      <c r="L222" s="97"/>
      <c r="M222" s="98"/>
      <c r="N222" s="103"/>
      <c r="O222" s="104"/>
      <c r="P222" s="98"/>
      <c r="Q222" s="103"/>
      <c r="R222" s="104"/>
      <c r="S222" s="98"/>
      <c r="T222" s="103"/>
      <c r="U222" s="104"/>
      <c r="V222" s="98"/>
      <c r="W222" s="103"/>
      <c r="X222" s="104"/>
      <c r="Y222" s="98"/>
      <c r="Z222" s="103"/>
      <c r="AA222" s="104"/>
      <c r="AB222" s="98"/>
      <c r="AC222" s="103"/>
      <c r="AD222" s="104"/>
      <c r="AE222" s="98"/>
      <c r="AF222" s="103"/>
      <c r="AG222" s="104"/>
      <c r="AH222" s="98"/>
      <c r="AI222" s="103"/>
      <c r="AJ222" s="104"/>
      <c r="AK222" s="98"/>
      <c r="AL222" s="103"/>
      <c r="AM222" s="104"/>
      <c r="AN222" s="98"/>
      <c r="AO222" s="103"/>
      <c r="AP222" s="104"/>
      <c r="AQ222" s="98"/>
      <c r="AR222" s="103"/>
      <c r="AS222" s="104"/>
      <c r="AT222" s="98"/>
      <c r="AU222" s="103"/>
      <c r="AV222" s="104"/>
      <c r="AW222" s="98"/>
      <c r="AX222" s="103"/>
      <c r="AY222" s="104"/>
      <c r="AZ222" s="98"/>
      <c r="BA222" s="103"/>
      <c r="BB222" s="104"/>
      <c r="BC222" s="98"/>
      <c r="BD222" s="103"/>
      <c r="BE222" s="104"/>
      <c r="BF222" s="98"/>
      <c r="BG222" s="103"/>
      <c r="BH222" s="104"/>
      <c r="BI222" s="98"/>
      <c r="BJ222" s="103"/>
      <c r="BK222" s="104"/>
    </row>
    <row r="223" spans="1:63" x14ac:dyDescent="0.2">
      <c r="A223" s="94">
        <v>43160</v>
      </c>
      <c r="B223" s="95">
        <f>+Listen!C219</f>
        <v>4.2655000000000003</v>
      </c>
      <c r="C223" s="114"/>
      <c r="D223" s="98"/>
      <c r="E223" s="99"/>
      <c r="F223" s="97"/>
      <c r="G223" s="98"/>
      <c r="H223" s="103"/>
      <c r="I223" s="104"/>
      <c r="J223" s="98"/>
      <c r="K223" s="99"/>
      <c r="L223" s="97"/>
      <c r="M223" s="98"/>
      <c r="N223" s="103"/>
      <c r="O223" s="104"/>
      <c r="P223" s="98"/>
      <c r="Q223" s="103"/>
      <c r="R223" s="104"/>
      <c r="S223" s="98"/>
      <c r="T223" s="103"/>
      <c r="U223" s="104"/>
      <c r="V223" s="98"/>
      <c r="W223" s="103"/>
      <c r="X223" s="104"/>
      <c r="Y223" s="98"/>
      <c r="Z223" s="103"/>
      <c r="AA223" s="104"/>
      <c r="AB223" s="98"/>
      <c r="AC223" s="103"/>
      <c r="AD223" s="104"/>
      <c r="AE223" s="98"/>
      <c r="AF223" s="103"/>
      <c r="AG223" s="104"/>
      <c r="AH223" s="98"/>
      <c r="AI223" s="103"/>
      <c r="AJ223" s="104"/>
      <c r="AK223" s="98"/>
      <c r="AL223" s="103"/>
      <c r="AM223" s="104"/>
      <c r="AN223" s="98"/>
      <c r="AO223" s="103"/>
      <c r="AP223" s="104"/>
      <c r="AQ223" s="98"/>
      <c r="AR223" s="103"/>
      <c r="AS223" s="104"/>
      <c r="AT223" s="98"/>
      <c r="AU223" s="103"/>
      <c r="AV223" s="104"/>
      <c r="AW223" s="98"/>
      <c r="AX223" s="103"/>
      <c r="AY223" s="104"/>
      <c r="AZ223" s="98"/>
      <c r="BA223" s="103"/>
      <c r="BB223" s="104"/>
      <c r="BC223" s="98"/>
      <c r="BD223" s="103"/>
      <c r="BE223" s="104"/>
      <c r="BF223" s="98"/>
      <c r="BG223" s="103"/>
      <c r="BH223" s="104"/>
      <c r="BI223" s="98"/>
      <c r="BJ223" s="103"/>
      <c r="BK223" s="104"/>
    </row>
    <row r="224" spans="1:63" x14ac:dyDescent="0.2">
      <c r="A224" s="94">
        <v>43191</v>
      </c>
      <c r="B224" s="95">
        <f>+Listen!C220</f>
        <v>4.1704999999999997</v>
      </c>
      <c r="C224" s="114"/>
      <c r="D224" s="98"/>
      <c r="E224" s="99"/>
      <c r="F224" s="97"/>
      <c r="G224" s="98"/>
      <c r="H224" s="103"/>
      <c r="I224" s="104"/>
      <c r="J224" s="98"/>
      <c r="K224" s="99"/>
      <c r="L224" s="97"/>
      <c r="M224" s="98"/>
      <c r="N224" s="103"/>
      <c r="O224" s="104"/>
      <c r="P224" s="98"/>
      <c r="Q224" s="103"/>
      <c r="R224" s="104"/>
      <c r="S224" s="98"/>
      <c r="T224" s="103"/>
      <c r="U224" s="104"/>
      <c r="V224" s="98"/>
      <c r="W224" s="103"/>
      <c r="X224" s="104"/>
      <c r="Y224" s="98"/>
      <c r="Z224" s="103"/>
      <c r="AA224" s="104"/>
      <c r="AB224" s="98"/>
      <c r="AC224" s="103"/>
      <c r="AD224" s="104"/>
      <c r="AE224" s="98"/>
      <c r="AF224" s="103"/>
      <c r="AG224" s="104"/>
      <c r="AH224" s="98"/>
      <c r="AI224" s="103"/>
      <c r="AJ224" s="104"/>
      <c r="AK224" s="98"/>
      <c r="AL224" s="103"/>
      <c r="AM224" s="104"/>
      <c r="AN224" s="98"/>
      <c r="AO224" s="103"/>
      <c r="AP224" s="104"/>
      <c r="AQ224" s="98"/>
      <c r="AR224" s="103"/>
      <c r="AS224" s="104"/>
      <c r="AT224" s="98"/>
      <c r="AU224" s="103"/>
      <c r="AV224" s="104"/>
      <c r="AW224" s="98"/>
      <c r="AX224" s="103"/>
      <c r="AY224" s="104"/>
      <c r="AZ224" s="98"/>
      <c r="BA224" s="103"/>
      <c r="BB224" s="104"/>
      <c r="BC224" s="98"/>
      <c r="BD224" s="103"/>
      <c r="BE224" s="104"/>
      <c r="BF224" s="98"/>
      <c r="BG224" s="103"/>
      <c r="BH224" s="104"/>
      <c r="BI224" s="98"/>
      <c r="BJ224" s="103"/>
      <c r="BK224" s="104"/>
    </row>
    <row r="225" spans="1:63" x14ac:dyDescent="0.2">
      <c r="A225" s="94">
        <v>43221</v>
      </c>
      <c r="B225" s="95">
        <f>+Listen!C221</f>
        <v>4.1704999999999997</v>
      </c>
      <c r="C225" s="114"/>
      <c r="D225" s="98"/>
      <c r="E225" s="99"/>
      <c r="F225" s="97"/>
      <c r="G225" s="98"/>
      <c r="H225" s="103"/>
      <c r="I225" s="104"/>
      <c r="J225" s="98"/>
      <c r="K225" s="99"/>
      <c r="L225" s="97"/>
      <c r="M225" s="98"/>
      <c r="N225" s="103"/>
      <c r="O225" s="104"/>
      <c r="P225" s="98"/>
      <c r="Q225" s="103"/>
      <c r="R225" s="104"/>
      <c r="S225" s="98"/>
      <c r="T225" s="103"/>
      <c r="U225" s="104"/>
      <c r="V225" s="98"/>
      <c r="W225" s="103"/>
      <c r="X225" s="104"/>
      <c r="Y225" s="98"/>
      <c r="Z225" s="103"/>
      <c r="AA225" s="104"/>
      <c r="AB225" s="98"/>
      <c r="AC225" s="103"/>
      <c r="AD225" s="104"/>
      <c r="AE225" s="98"/>
      <c r="AF225" s="103"/>
      <c r="AG225" s="104"/>
      <c r="AH225" s="98"/>
      <c r="AI225" s="103"/>
      <c r="AJ225" s="104"/>
      <c r="AK225" s="98"/>
      <c r="AL225" s="103"/>
      <c r="AM225" s="104"/>
      <c r="AN225" s="98"/>
      <c r="AO225" s="103"/>
      <c r="AP225" s="104"/>
      <c r="AQ225" s="98"/>
      <c r="AR225" s="103"/>
      <c r="AS225" s="104"/>
      <c r="AT225" s="98"/>
      <c r="AU225" s="103"/>
      <c r="AV225" s="104"/>
      <c r="AW225" s="98"/>
      <c r="AX225" s="103"/>
      <c r="AY225" s="104"/>
      <c r="AZ225" s="98"/>
      <c r="BA225" s="103"/>
      <c r="BB225" s="104"/>
      <c r="BC225" s="98"/>
      <c r="BD225" s="103"/>
      <c r="BE225" s="104"/>
      <c r="BF225" s="98"/>
      <c r="BG225" s="103"/>
      <c r="BH225" s="104"/>
      <c r="BI225" s="98"/>
      <c r="BJ225" s="103"/>
      <c r="BK225" s="104"/>
    </row>
    <row r="226" spans="1:63" x14ac:dyDescent="0.2">
      <c r="A226" s="94">
        <v>43252</v>
      </c>
      <c r="B226" s="95">
        <f>+Listen!C222</f>
        <v>4.2175000000000002</v>
      </c>
      <c r="C226" s="114"/>
      <c r="D226" s="98"/>
      <c r="E226" s="99"/>
      <c r="F226" s="97"/>
      <c r="G226" s="98"/>
      <c r="H226" s="103"/>
      <c r="I226" s="104"/>
      <c r="J226" s="98"/>
      <c r="K226" s="99"/>
      <c r="L226" s="97"/>
      <c r="M226" s="98"/>
      <c r="N226" s="103"/>
      <c r="O226" s="104"/>
      <c r="P226" s="98"/>
      <c r="Q226" s="103"/>
      <c r="R226" s="104"/>
      <c r="S226" s="98"/>
      <c r="T226" s="103"/>
      <c r="U226" s="104"/>
      <c r="V226" s="98"/>
      <c r="W226" s="103"/>
      <c r="X226" s="104"/>
      <c r="Y226" s="98"/>
      <c r="Z226" s="103"/>
      <c r="AA226" s="104"/>
      <c r="AB226" s="98"/>
      <c r="AC226" s="103"/>
      <c r="AD226" s="104"/>
      <c r="AE226" s="98"/>
      <c r="AF226" s="103"/>
      <c r="AG226" s="104"/>
      <c r="AH226" s="98"/>
      <c r="AI226" s="103"/>
      <c r="AJ226" s="104"/>
      <c r="AK226" s="98"/>
      <c r="AL226" s="103"/>
      <c r="AM226" s="104"/>
      <c r="AN226" s="98"/>
      <c r="AO226" s="103"/>
      <c r="AP226" s="104"/>
      <c r="AQ226" s="98"/>
      <c r="AR226" s="103"/>
      <c r="AS226" s="104"/>
      <c r="AT226" s="98"/>
      <c r="AU226" s="103"/>
      <c r="AV226" s="104"/>
      <c r="AW226" s="98"/>
      <c r="AX226" s="103"/>
      <c r="AY226" s="104"/>
      <c r="AZ226" s="98"/>
      <c r="BA226" s="103"/>
      <c r="BB226" s="104"/>
      <c r="BC226" s="98"/>
      <c r="BD226" s="103"/>
      <c r="BE226" s="104"/>
      <c r="BF226" s="98"/>
      <c r="BG226" s="103"/>
      <c r="BH226" s="104"/>
      <c r="BI226" s="98"/>
      <c r="BJ226" s="103"/>
      <c r="BK226" s="104"/>
    </row>
    <row r="227" spans="1:63" x14ac:dyDescent="0.2">
      <c r="A227" s="94">
        <v>43282</v>
      </c>
      <c r="B227" s="95">
        <f>+Listen!C223</f>
        <v>4.2294999999999998</v>
      </c>
      <c r="C227" s="114"/>
      <c r="D227" s="98"/>
      <c r="E227" s="99"/>
      <c r="F227" s="97"/>
      <c r="G227" s="98"/>
      <c r="H227" s="103"/>
      <c r="I227" s="104"/>
      <c r="J227" s="98"/>
      <c r="K227" s="99"/>
      <c r="L227" s="97"/>
      <c r="M227" s="98"/>
      <c r="N227" s="103"/>
      <c r="O227" s="104"/>
      <c r="P227" s="98"/>
      <c r="Q227" s="103"/>
      <c r="R227" s="104"/>
      <c r="S227" s="98"/>
      <c r="T227" s="103"/>
      <c r="U227" s="104"/>
      <c r="V227" s="98"/>
      <c r="W227" s="103"/>
      <c r="X227" s="104"/>
      <c r="Y227" s="98"/>
      <c r="Z227" s="103"/>
      <c r="AA227" s="104"/>
      <c r="AB227" s="98"/>
      <c r="AC227" s="103"/>
      <c r="AD227" s="104"/>
      <c r="AE227" s="98"/>
      <c r="AF227" s="103"/>
      <c r="AG227" s="104"/>
      <c r="AH227" s="98"/>
      <c r="AI227" s="103"/>
      <c r="AJ227" s="104"/>
      <c r="AK227" s="98"/>
      <c r="AL227" s="103"/>
      <c r="AM227" s="104"/>
      <c r="AN227" s="98"/>
      <c r="AO227" s="103"/>
      <c r="AP227" s="104"/>
      <c r="AQ227" s="98"/>
      <c r="AR227" s="103"/>
      <c r="AS227" s="104"/>
      <c r="AT227" s="98"/>
      <c r="AU227" s="103"/>
      <c r="AV227" s="104"/>
      <c r="AW227" s="98"/>
      <c r="AX227" s="103"/>
      <c r="AY227" s="104"/>
      <c r="AZ227" s="98"/>
      <c r="BA227" s="103"/>
      <c r="BB227" s="104"/>
      <c r="BC227" s="98"/>
      <c r="BD227" s="103"/>
      <c r="BE227" s="104"/>
      <c r="BF227" s="98"/>
      <c r="BG227" s="103"/>
      <c r="BH227" s="104"/>
      <c r="BI227" s="98"/>
      <c r="BJ227" s="103"/>
      <c r="BK227" s="104"/>
    </row>
    <row r="228" spans="1:63" x14ac:dyDescent="0.2">
      <c r="A228" s="94">
        <v>43313</v>
      </c>
      <c r="B228" s="95">
        <f>+Listen!C224</f>
        <v>4.2504999999999997</v>
      </c>
      <c r="C228" s="114"/>
      <c r="D228" s="98"/>
      <c r="E228" s="99"/>
      <c r="F228" s="97"/>
      <c r="G228" s="98"/>
      <c r="H228" s="103"/>
      <c r="I228" s="104"/>
      <c r="J228" s="98"/>
      <c r="K228" s="99"/>
      <c r="L228" s="97"/>
      <c r="M228" s="98"/>
      <c r="N228" s="103"/>
      <c r="O228" s="104"/>
      <c r="P228" s="98"/>
      <c r="Q228" s="103"/>
      <c r="R228" s="104"/>
      <c r="S228" s="98"/>
      <c r="T228" s="103"/>
      <c r="U228" s="104"/>
      <c r="V228" s="98"/>
      <c r="W228" s="103"/>
      <c r="X228" s="104"/>
      <c r="Y228" s="98"/>
      <c r="Z228" s="103"/>
      <c r="AA228" s="104"/>
      <c r="AB228" s="98"/>
      <c r="AC228" s="103"/>
      <c r="AD228" s="104"/>
      <c r="AE228" s="98"/>
      <c r="AF228" s="103"/>
      <c r="AG228" s="104"/>
      <c r="AH228" s="98"/>
      <c r="AI228" s="103"/>
      <c r="AJ228" s="104"/>
      <c r="AK228" s="98"/>
      <c r="AL228" s="103"/>
      <c r="AM228" s="104"/>
      <c r="AN228" s="98"/>
      <c r="AO228" s="103"/>
      <c r="AP228" s="104"/>
      <c r="AQ228" s="98"/>
      <c r="AR228" s="103"/>
      <c r="AS228" s="104"/>
      <c r="AT228" s="98"/>
      <c r="AU228" s="103"/>
      <c r="AV228" s="104"/>
      <c r="AW228" s="98"/>
      <c r="AX228" s="103"/>
      <c r="AY228" s="104"/>
      <c r="AZ228" s="98"/>
      <c r="BA228" s="103"/>
      <c r="BB228" s="104"/>
      <c r="BC228" s="98"/>
      <c r="BD228" s="103"/>
      <c r="BE228" s="104"/>
      <c r="BF228" s="98"/>
      <c r="BG228" s="103"/>
      <c r="BH228" s="104"/>
      <c r="BI228" s="98"/>
      <c r="BJ228" s="103"/>
      <c r="BK228" s="104"/>
    </row>
    <row r="229" spans="1:63" x14ac:dyDescent="0.2">
      <c r="A229" s="94">
        <v>43344</v>
      </c>
      <c r="B229" s="95">
        <f>+Listen!C225</f>
        <v>4.2404999999999999</v>
      </c>
      <c r="C229" s="114"/>
      <c r="D229" s="98"/>
      <c r="E229" s="99"/>
      <c r="F229" s="97"/>
      <c r="G229" s="98"/>
      <c r="H229" s="103"/>
      <c r="I229" s="104"/>
      <c r="J229" s="98"/>
      <c r="K229" s="99"/>
      <c r="L229" s="97"/>
      <c r="M229" s="98"/>
      <c r="N229" s="103"/>
      <c r="O229" s="104"/>
      <c r="P229" s="98"/>
      <c r="Q229" s="103"/>
      <c r="R229" s="104"/>
      <c r="S229" s="98"/>
      <c r="T229" s="103"/>
      <c r="U229" s="104"/>
      <c r="V229" s="98"/>
      <c r="W229" s="103"/>
      <c r="X229" s="104"/>
      <c r="Y229" s="98"/>
      <c r="Z229" s="103"/>
      <c r="AA229" s="104"/>
      <c r="AB229" s="98"/>
      <c r="AC229" s="103"/>
      <c r="AD229" s="104"/>
      <c r="AE229" s="98"/>
      <c r="AF229" s="103"/>
      <c r="AG229" s="104"/>
      <c r="AH229" s="98"/>
      <c r="AI229" s="103"/>
      <c r="AJ229" s="104"/>
      <c r="AK229" s="98"/>
      <c r="AL229" s="103"/>
      <c r="AM229" s="104"/>
      <c r="AN229" s="98"/>
      <c r="AO229" s="103"/>
      <c r="AP229" s="104"/>
      <c r="AQ229" s="98"/>
      <c r="AR229" s="103"/>
      <c r="AS229" s="104"/>
      <c r="AT229" s="98"/>
      <c r="AU229" s="103"/>
      <c r="AV229" s="104"/>
      <c r="AW229" s="98"/>
      <c r="AX229" s="103"/>
      <c r="AY229" s="104"/>
      <c r="AZ229" s="98"/>
      <c r="BA229" s="103"/>
      <c r="BB229" s="104"/>
      <c r="BC229" s="98"/>
      <c r="BD229" s="103"/>
      <c r="BE229" s="104"/>
      <c r="BF229" s="98"/>
      <c r="BG229" s="103"/>
      <c r="BH229" s="104"/>
      <c r="BI229" s="98"/>
      <c r="BJ229" s="103"/>
      <c r="BK229" s="104"/>
    </row>
    <row r="230" spans="1:63" x14ac:dyDescent="0.2">
      <c r="A230" s="94">
        <v>43374</v>
      </c>
      <c r="B230" s="95">
        <f>+Listen!C226</f>
        <v>4.2454999999999998</v>
      </c>
      <c r="C230" s="114"/>
      <c r="D230" s="98"/>
      <c r="E230" s="99"/>
      <c r="F230" s="97"/>
      <c r="G230" s="98"/>
      <c r="H230" s="103"/>
      <c r="I230" s="104"/>
      <c r="J230" s="98"/>
      <c r="K230" s="99"/>
      <c r="L230" s="97"/>
      <c r="M230" s="98"/>
      <c r="N230" s="103"/>
      <c r="O230" s="104"/>
      <c r="P230" s="98"/>
      <c r="Q230" s="103"/>
      <c r="R230" s="104"/>
      <c r="S230" s="98"/>
      <c r="T230" s="103"/>
      <c r="U230" s="104"/>
      <c r="V230" s="98"/>
      <c r="W230" s="103"/>
      <c r="X230" s="104"/>
      <c r="Y230" s="98"/>
      <c r="Z230" s="103"/>
      <c r="AA230" s="104"/>
      <c r="AB230" s="98"/>
      <c r="AC230" s="103"/>
      <c r="AD230" s="104"/>
      <c r="AE230" s="98"/>
      <c r="AF230" s="103"/>
      <c r="AG230" s="104"/>
      <c r="AH230" s="98"/>
      <c r="AI230" s="103"/>
      <c r="AJ230" s="104"/>
      <c r="AK230" s="98"/>
      <c r="AL230" s="103"/>
      <c r="AM230" s="104"/>
      <c r="AN230" s="98"/>
      <c r="AO230" s="103"/>
      <c r="AP230" s="104"/>
      <c r="AQ230" s="98"/>
      <c r="AR230" s="103"/>
      <c r="AS230" s="104"/>
      <c r="AT230" s="98"/>
      <c r="AU230" s="103"/>
      <c r="AV230" s="104"/>
      <c r="AW230" s="98"/>
      <c r="AX230" s="103"/>
      <c r="AY230" s="104"/>
      <c r="AZ230" s="98"/>
      <c r="BA230" s="103"/>
      <c r="BB230" s="104"/>
      <c r="BC230" s="98"/>
      <c r="BD230" s="103"/>
      <c r="BE230" s="104"/>
      <c r="BF230" s="98"/>
      <c r="BG230" s="103"/>
      <c r="BH230" s="104"/>
      <c r="BI230" s="98"/>
      <c r="BJ230" s="103"/>
      <c r="BK230" s="104"/>
    </row>
    <row r="231" spans="1:63" x14ac:dyDescent="0.2">
      <c r="A231" s="94">
        <v>43405</v>
      </c>
      <c r="B231" s="95">
        <f>+Listen!C227</f>
        <v>4.2794999999999996</v>
      </c>
      <c r="C231" s="114"/>
      <c r="D231" s="98"/>
      <c r="E231" s="99"/>
      <c r="F231" s="97"/>
      <c r="G231" s="98"/>
      <c r="H231" s="103"/>
      <c r="I231" s="104"/>
      <c r="J231" s="98"/>
      <c r="K231" s="99"/>
      <c r="L231" s="97"/>
      <c r="M231" s="98"/>
      <c r="N231" s="103"/>
      <c r="O231" s="104"/>
      <c r="P231" s="98"/>
      <c r="Q231" s="103"/>
      <c r="R231" s="104"/>
      <c r="S231" s="98"/>
      <c r="T231" s="103"/>
      <c r="U231" s="104"/>
      <c r="V231" s="98"/>
      <c r="W231" s="103"/>
      <c r="X231" s="104"/>
      <c r="Y231" s="98"/>
      <c r="Z231" s="103"/>
      <c r="AA231" s="104"/>
      <c r="AB231" s="98"/>
      <c r="AC231" s="103"/>
      <c r="AD231" s="104"/>
      <c r="AE231" s="98"/>
      <c r="AF231" s="103"/>
      <c r="AG231" s="104"/>
      <c r="AH231" s="98"/>
      <c r="AI231" s="103"/>
      <c r="AJ231" s="104"/>
      <c r="AK231" s="98"/>
      <c r="AL231" s="103"/>
      <c r="AM231" s="104"/>
      <c r="AN231" s="98"/>
      <c r="AO231" s="103"/>
      <c r="AP231" s="104"/>
      <c r="AQ231" s="98"/>
      <c r="AR231" s="103"/>
      <c r="AS231" s="104"/>
      <c r="AT231" s="98"/>
      <c r="AU231" s="103"/>
      <c r="AV231" s="104"/>
      <c r="AW231" s="98"/>
      <c r="AX231" s="103"/>
      <c r="AY231" s="104"/>
      <c r="AZ231" s="98"/>
      <c r="BA231" s="103"/>
      <c r="BB231" s="104"/>
      <c r="BC231" s="98"/>
      <c r="BD231" s="103"/>
      <c r="BE231" s="104"/>
      <c r="BF231" s="98"/>
      <c r="BG231" s="103"/>
      <c r="BH231" s="104"/>
      <c r="BI231" s="98"/>
      <c r="BJ231" s="103"/>
      <c r="BK231" s="104"/>
    </row>
    <row r="232" spans="1:63" x14ac:dyDescent="0.2">
      <c r="A232" s="94">
        <v>43435</v>
      </c>
      <c r="B232" s="95">
        <f>+Listen!C228</f>
        <v>4.3395000000000001</v>
      </c>
      <c r="C232" s="114"/>
      <c r="D232" s="98"/>
      <c r="E232" s="99"/>
      <c r="F232" s="97"/>
      <c r="G232" s="98"/>
      <c r="H232" s="103"/>
      <c r="I232" s="104"/>
      <c r="J232" s="98"/>
      <c r="K232" s="99"/>
      <c r="L232" s="97"/>
      <c r="M232" s="98"/>
      <c r="N232" s="103"/>
      <c r="O232" s="104"/>
      <c r="P232" s="98"/>
      <c r="Q232" s="103"/>
      <c r="R232" s="104"/>
      <c r="S232" s="98"/>
      <c r="T232" s="103"/>
      <c r="U232" s="104"/>
      <c r="V232" s="98"/>
      <c r="W232" s="103"/>
      <c r="X232" s="104"/>
      <c r="Y232" s="98"/>
      <c r="Z232" s="103"/>
      <c r="AA232" s="104"/>
      <c r="AB232" s="98"/>
      <c r="AC232" s="103"/>
      <c r="AD232" s="104"/>
      <c r="AE232" s="98"/>
      <c r="AF232" s="103"/>
      <c r="AG232" s="104"/>
      <c r="AH232" s="98"/>
      <c r="AI232" s="103"/>
      <c r="AJ232" s="104"/>
      <c r="AK232" s="98"/>
      <c r="AL232" s="103"/>
      <c r="AM232" s="104"/>
      <c r="AN232" s="98"/>
      <c r="AO232" s="103"/>
      <c r="AP232" s="104"/>
      <c r="AQ232" s="98"/>
      <c r="AR232" s="103"/>
      <c r="AS232" s="104"/>
      <c r="AT232" s="98"/>
      <c r="AU232" s="103"/>
      <c r="AV232" s="104"/>
      <c r="AW232" s="98"/>
      <c r="AX232" s="103"/>
      <c r="AY232" s="104"/>
      <c r="AZ232" s="98"/>
      <c r="BA232" s="103"/>
      <c r="BB232" s="104"/>
      <c r="BC232" s="98"/>
      <c r="BD232" s="103"/>
      <c r="BE232" s="104"/>
      <c r="BF232" s="98"/>
      <c r="BG232" s="103"/>
      <c r="BH232" s="104"/>
      <c r="BI232" s="98"/>
      <c r="BJ232" s="103"/>
      <c r="BK232" s="104"/>
    </row>
    <row r="233" spans="1:63" x14ac:dyDescent="0.2">
      <c r="A233" s="94">
        <v>43466</v>
      </c>
      <c r="B233" s="95">
        <f>+Listen!C229</f>
        <v>4.5350000000000001</v>
      </c>
      <c r="C233" s="114"/>
      <c r="D233" s="98"/>
      <c r="E233" s="99"/>
      <c r="F233" s="97"/>
      <c r="G233" s="98"/>
      <c r="H233" s="103"/>
      <c r="I233" s="104"/>
      <c r="J233" s="98"/>
      <c r="K233" s="99"/>
      <c r="L233" s="97"/>
      <c r="M233" s="98"/>
      <c r="N233" s="103"/>
      <c r="O233" s="104"/>
      <c r="P233" s="98"/>
      <c r="Q233" s="103"/>
      <c r="R233" s="104"/>
      <c r="S233" s="98"/>
      <c r="T233" s="103"/>
      <c r="U233" s="104"/>
      <c r="V233" s="98"/>
      <c r="W233" s="103"/>
      <c r="X233" s="104"/>
      <c r="Y233" s="98"/>
      <c r="Z233" s="103"/>
      <c r="AA233" s="104"/>
      <c r="AB233" s="98"/>
      <c r="AC233" s="103"/>
      <c r="AD233" s="104"/>
      <c r="AE233" s="98"/>
      <c r="AF233" s="103"/>
      <c r="AG233" s="104"/>
      <c r="AH233" s="98"/>
      <c r="AI233" s="103"/>
      <c r="AJ233" s="104"/>
      <c r="AK233" s="98"/>
      <c r="AL233" s="103"/>
      <c r="AM233" s="104"/>
      <c r="AN233" s="98"/>
      <c r="AO233" s="103"/>
      <c r="AP233" s="104"/>
      <c r="AQ233" s="98"/>
      <c r="AR233" s="103"/>
      <c r="AS233" s="104"/>
      <c r="AT233" s="98"/>
      <c r="AU233" s="103"/>
      <c r="AV233" s="104"/>
      <c r="AW233" s="98"/>
      <c r="AX233" s="103"/>
      <c r="AY233" s="104"/>
      <c r="AZ233" s="98"/>
      <c r="BA233" s="103"/>
      <c r="BB233" s="104"/>
      <c r="BC233" s="98"/>
      <c r="BD233" s="103"/>
      <c r="BE233" s="104"/>
      <c r="BF233" s="98"/>
      <c r="BG233" s="103"/>
      <c r="BH233" s="104"/>
      <c r="BI233" s="98"/>
      <c r="BJ233" s="103"/>
      <c r="BK233" s="104"/>
    </row>
    <row r="234" spans="1:63" x14ac:dyDescent="0.2">
      <c r="A234" s="94">
        <v>43497</v>
      </c>
      <c r="B234" s="95">
        <f>+Listen!C230</f>
        <v>4.4690000000000003</v>
      </c>
      <c r="C234" s="114"/>
      <c r="D234" s="98"/>
      <c r="E234" s="99"/>
      <c r="F234" s="97"/>
      <c r="G234" s="98"/>
      <c r="H234" s="103"/>
      <c r="I234" s="104"/>
      <c r="J234" s="98"/>
      <c r="K234" s="99"/>
      <c r="L234" s="97"/>
      <c r="M234" s="98"/>
      <c r="N234" s="103"/>
      <c r="O234" s="104"/>
      <c r="P234" s="98"/>
      <c r="Q234" s="103"/>
      <c r="R234" s="104"/>
      <c r="S234" s="98"/>
      <c r="T234" s="103"/>
      <c r="U234" s="104"/>
      <c r="V234" s="98"/>
      <c r="W234" s="103"/>
      <c r="X234" s="104"/>
      <c r="Y234" s="98"/>
      <c r="Z234" s="103"/>
      <c r="AA234" s="104"/>
      <c r="AB234" s="98"/>
      <c r="AC234" s="103"/>
      <c r="AD234" s="104"/>
      <c r="AE234" s="98"/>
      <c r="AF234" s="103"/>
      <c r="AG234" s="104"/>
      <c r="AH234" s="98"/>
      <c r="AI234" s="103"/>
      <c r="AJ234" s="104"/>
      <c r="AK234" s="98"/>
      <c r="AL234" s="103"/>
      <c r="AM234" s="104"/>
      <c r="AN234" s="98"/>
      <c r="AO234" s="103"/>
      <c r="AP234" s="104"/>
      <c r="AQ234" s="98"/>
      <c r="AR234" s="103"/>
      <c r="AS234" s="104"/>
      <c r="AT234" s="98"/>
      <c r="AU234" s="103"/>
      <c r="AV234" s="104"/>
      <c r="AW234" s="98"/>
      <c r="AX234" s="103"/>
      <c r="AY234" s="104"/>
      <c r="AZ234" s="98"/>
      <c r="BA234" s="103"/>
      <c r="BB234" s="104"/>
      <c r="BC234" s="98"/>
      <c r="BD234" s="103"/>
      <c r="BE234" s="104"/>
      <c r="BF234" s="98"/>
      <c r="BG234" s="103"/>
      <c r="BH234" s="104"/>
      <c r="BI234" s="98"/>
      <c r="BJ234" s="103"/>
      <c r="BK234" s="104"/>
    </row>
    <row r="235" spans="1:63" x14ac:dyDescent="0.2">
      <c r="A235" s="94">
        <v>43525</v>
      </c>
      <c r="B235" s="95">
        <f>+Listen!C231</f>
        <v>4.3769999999999998</v>
      </c>
      <c r="C235" s="114"/>
      <c r="D235" s="98"/>
      <c r="E235" s="99"/>
      <c r="F235" s="97"/>
      <c r="G235" s="98"/>
      <c r="H235" s="103"/>
      <c r="I235" s="104"/>
      <c r="J235" s="98"/>
      <c r="K235" s="99"/>
      <c r="L235" s="97"/>
      <c r="M235" s="98"/>
      <c r="N235" s="103"/>
      <c r="O235" s="104"/>
      <c r="P235" s="98"/>
      <c r="Q235" s="103"/>
      <c r="R235" s="104"/>
      <c r="S235" s="98"/>
      <c r="T235" s="103"/>
      <c r="U235" s="104"/>
      <c r="V235" s="98"/>
      <c r="W235" s="103"/>
      <c r="X235" s="104"/>
      <c r="Y235" s="98"/>
      <c r="Z235" s="103"/>
      <c r="AA235" s="104"/>
      <c r="AB235" s="98"/>
      <c r="AC235" s="103"/>
      <c r="AD235" s="104"/>
      <c r="AE235" s="98"/>
      <c r="AF235" s="103"/>
      <c r="AG235" s="104"/>
      <c r="AH235" s="98"/>
      <c r="AI235" s="103"/>
      <c r="AJ235" s="104"/>
      <c r="AK235" s="98"/>
      <c r="AL235" s="103"/>
      <c r="AM235" s="104"/>
      <c r="AN235" s="98"/>
      <c r="AO235" s="103"/>
      <c r="AP235" s="104"/>
      <c r="AQ235" s="98"/>
      <c r="AR235" s="103"/>
      <c r="AS235" s="104"/>
      <c r="AT235" s="98"/>
      <c r="AU235" s="103"/>
      <c r="AV235" s="104"/>
      <c r="AW235" s="98"/>
      <c r="AX235" s="103"/>
      <c r="AY235" s="104"/>
      <c r="AZ235" s="98"/>
      <c r="BA235" s="103"/>
      <c r="BB235" s="104"/>
      <c r="BC235" s="98"/>
      <c r="BD235" s="103"/>
      <c r="BE235" s="104"/>
      <c r="BF235" s="98"/>
      <c r="BG235" s="103"/>
      <c r="BH235" s="104"/>
      <c r="BI235" s="98"/>
      <c r="BJ235" s="103"/>
      <c r="BK235" s="104"/>
    </row>
    <row r="236" spans="1:63" x14ac:dyDescent="0.2">
      <c r="A236" s="94">
        <v>43556</v>
      </c>
      <c r="B236" s="95">
        <f>+Listen!C232</f>
        <v>4.2850000000000001</v>
      </c>
      <c r="C236" s="114"/>
      <c r="D236" s="98"/>
      <c r="E236" s="99"/>
      <c r="F236" s="97"/>
      <c r="G236" s="98"/>
      <c r="H236" s="103"/>
      <c r="I236" s="104"/>
      <c r="J236" s="98"/>
      <c r="K236" s="99"/>
      <c r="L236" s="97"/>
      <c r="M236" s="98"/>
      <c r="N236" s="103"/>
      <c r="O236" s="104"/>
      <c r="P236" s="98"/>
      <c r="Q236" s="103"/>
      <c r="R236" s="104"/>
      <c r="S236" s="98"/>
      <c r="T236" s="103"/>
      <c r="U236" s="104"/>
      <c r="V236" s="98"/>
      <c r="W236" s="103"/>
      <c r="X236" s="104"/>
      <c r="Y236" s="98"/>
      <c r="Z236" s="103"/>
      <c r="AA236" s="104"/>
      <c r="AB236" s="98"/>
      <c r="AC236" s="103"/>
      <c r="AD236" s="104"/>
      <c r="AE236" s="98"/>
      <c r="AF236" s="103"/>
      <c r="AG236" s="104"/>
      <c r="AH236" s="98"/>
      <c r="AI236" s="103"/>
      <c r="AJ236" s="104"/>
      <c r="AK236" s="98"/>
      <c r="AL236" s="103"/>
      <c r="AM236" s="104"/>
      <c r="AN236" s="98"/>
      <c r="AO236" s="103"/>
      <c r="AP236" s="104"/>
      <c r="AQ236" s="98"/>
      <c r="AR236" s="103"/>
      <c r="AS236" s="104"/>
      <c r="AT236" s="98"/>
      <c r="AU236" s="103"/>
      <c r="AV236" s="104"/>
      <c r="AW236" s="98"/>
      <c r="AX236" s="103"/>
      <c r="AY236" s="104"/>
      <c r="AZ236" s="98"/>
      <c r="BA236" s="103"/>
      <c r="BB236" s="104"/>
      <c r="BC236" s="98"/>
      <c r="BD236" s="103"/>
      <c r="BE236" s="104"/>
      <c r="BF236" s="98"/>
      <c r="BG236" s="103"/>
      <c r="BH236" s="104"/>
      <c r="BI236" s="98"/>
      <c r="BJ236" s="103"/>
      <c r="BK236" s="104"/>
    </row>
    <row r="237" spans="1:63" x14ac:dyDescent="0.2">
      <c r="A237" s="94">
        <v>43586</v>
      </c>
      <c r="B237" s="95">
        <f>+Listen!C233</f>
        <v>4.2859999999999996</v>
      </c>
      <c r="C237" s="114"/>
      <c r="D237" s="98"/>
      <c r="E237" s="99"/>
      <c r="F237" s="97"/>
      <c r="G237" s="98"/>
      <c r="H237" s="103"/>
      <c r="I237" s="104"/>
      <c r="J237" s="98"/>
      <c r="K237" s="99"/>
      <c r="L237" s="97"/>
      <c r="M237" s="98"/>
      <c r="N237" s="103"/>
      <c r="O237" s="104"/>
      <c r="P237" s="98"/>
      <c r="Q237" s="103"/>
      <c r="R237" s="104"/>
      <c r="S237" s="98"/>
      <c r="T237" s="103"/>
      <c r="U237" s="104"/>
      <c r="V237" s="98"/>
      <c r="W237" s="103"/>
      <c r="X237" s="104"/>
      <c r="Y237" s="98"/>
      <c r="Z237" s="103"/>
      <c r="AA237" s="104"/>
      <c r="AB237" s="98"/>
      <c r="AC237" s="103"/>
      <c r="AD237" s="104"/>
      <c r="AE237" s="98"/>
      <c r="AF237" s="103"/>
      <c r="AG237" s="104"/>
      <c r="AH237" s="98"/>
      <c r="AI237" s="103"/>
      <c r="AJ237" s="104"/>
      <c r="AK237" s="98"/>
      <c r="AL237" s="103"/>
      <c r="AM237" s="104"/>
      <c r="AN237" s="98"/>
      <c r="AO237" s="103"/>
      <c r="AP237" s="104"/>
      <c r="AQ237" s="98"/>
      <c r="AR237" s="103"/>
      <c r="AS237" s="104"/>
      <c r="AT237" s="98"/>
      <c r="AU237" s="103"/>
      <c r="AV237" s="104"/>
      <c r="AW237" s="98"/>
      <c r="AX237" s="103"/>
      <c r="AY237" s="104"/>
      <c r="AZ237" s="98"/>
      <c r="BA237" s="103"/>
      <c r="BB237" s="104"/>
      <c r="BC237" s="98"/>
      <c r="BD237" s="103"/>
      <c r="BE237" s="104"/>
      <c r="BF237" s="98"/>
      <c r="BG237" s="103"/>
      <c r="BH237" s="104"/>
      <c r="BI237" s="98"/>
      <c r="BJ237" s="103"/>
      <c r="BK237" s="104"/>
    </row>
    <row r="238" spans="1:63" x14ac:dyDescent="0.2">
      <c r="A238" s="94">
        <v>43617</v>
      </c>
      <c r="B238" s="95">
        <f>+Listen!C234</f>
        <v>4.3339999999999996</v>
      </c>
      <c r="C238" s="114"/>
      <c r="D238" s="98"/>
      <c r="E238" s="99"/>
      <c r="F238" s="97"/>
      <c r="G238" s="98"/>
      <c r="H238" s="103"/>
      <c r="I238" s="104"/>
      <c r="J238" s="98"/>
      <c r="K238" s="99"/>
      <c r="L238" s="97"/>
      <c r="M238" s="98"/>
      <c r="N238" s="103"/>
      <c r="O238" s="104"/>
      <c r="P238" s="98"/>
      <c r="Q238" s="103"/>
      <c r="R238" s="104"/>
      <c r="S238" s="98"/>
      <c r="T238" s="103"/>
      <c r="U238" s="104"/>
      <c r="V238" s="98"/>
      <c r="W238" s="103"/>
      <c r="X238" s="104"/>
      <c r="Y238" s="98"/>
      <c r="Z238" s="103"/>
      <c r="AA238" s="104"/>
      <c r="AB238" s="98"/>
      <c r="AC238" s="103"/>
      <c r="AD238" s="104"/>
      <c r="AE238" s="98"/>
      <c r="AF238" s="103"/>
      <c r="AG238" s="104"/>
      <c r="AH238" s="98"/>
      <c r="AI238" s="103"/>
      <c r="AJ238" s="104"/>
      <c r="AK238" s="98"/>
      <c r="AL238" s="103"/>
      <c r="AM238" s="104"/>
      <c r="AN238" s="98"/>
      <c r="AO238" s="103"/>
      <c r="AP238" s="104"/>
      <c r="AQ238" s="98"/>
      <c r="AR238" s="103"/>
      <c r="AS238" s="104"/>
      <c r="AT238" s="98"/>
      <c r="AU238" s="103"/>
      <c r="AV238" s="104"/>
      <c r="AW238" s="98"/>
      <c r="AX238" s="103"/>
      <c r="AY238" s="104"/>
      <c r="AZ238" s="98"/>
      <c r="BA238" s="103"/>
      <c r="BB238" s="104"/>
      <c r="BC238" s="98"/>
      <c r="BD238" s="103"/>
      <c r="BE238" s="104"/>
      <c r="BF238" s="98"/>
      <c r="BG238" s="103"/>
      <c r="BH238" s="104"/>
      <c r="BI238" s="98"/>
      <c r="BJ238" s="103"/>
      <c r="BK238" s="104"/>
    </row>
    <row r="239" spans="1:63" x14ac:dyDescent="0.2">
      <c r="A239" s="94">
        <v>43647</v>
      </c>
      <c r="B239" s="95">
        <f>+Listen!C235</f>
        <v>4.3460000000000001</v>
      </c>
      <c r="C239" s="114"/>
      <c r="D239" s="98"/>
      <c r="E239" s="99"/>
      <c r="F239" s="97"/>
      <c r="G239" s="98"/>
      <c r="H239" s="103"/>
      <c r="I239" s="104"/>
      <c r="J239" s="98"/>
      <c r="K239" s="99"/>
      <c r="L239" s="97"/>
      <c r="M239" s="98"/>
      <c r="N239" s="103"/>
      <c r="O239" s="104"/>
      <c r="P239" s="98"/>
      <c r="Q239" s="103"/>
      <c r="R239" s="104"/>
      <c r="S239" s="98"/>
      <c r="T239" s="103"/>
      <c r="U239" s="104"/>
      <c r="V239" s="98"/>
      <c r="W239" s="103"/>
      <c r="X239" s="104"/>
      <c r="Y239" s="98"/>
      <c r="Z239" s="103"/>
      <c r="AA239" s="104"/>
      <c r="AB239" s="98"/>
      <c r="AC239" s="103"/>
      <c r="AD239" s="104"/>
      <c r="AE239" s="98"/>
      <c r="AF239" s="103"/>
      <c r="AG239" s="104"/>
      <c r="AH239" s="98"/>
      <c r="AI239" s="103"/>
      <c r="AJ239" s="104"/>
      <c r="AK239" s="98"/>
      <c r="AL239" s="103"/>
      <c r="AM239" s="104"/>
      <c r="AN239" s="98"/>
      <c r="AO239" s="103"/>
      <c r="AP239" s="104"/>
      <c r="AQ239" s="98"/>
      <c r="AR239" s="103"/>
      <c r="AS239" s="104"/>
      <c r="AT239" s="98"/>
      <c r="AU239" s="103"/>
      <c r="AV239" s="104"/>
      <c r="AW239" s="98"/>
      <c r="AX239" s="103"/>
      <c r="AY239" s="104"/>
      <c r="AZ239" s="98"/>
      <c r="BA239" s="103"/>
      <c r="BB239" s="104"/>
      <c r="BC239" s="98"/>
      <c r="BD239" s="103"/>
      <c r="BE239" s="104"/>
      <c r="BF239" s="98"/>
      <c r="BG239" s="103"/>
      <c r="BH239" s="104"/>
      <c r="BI239" s="98"/>
      <c r="BJ239" s="103"/>
      <c r="BK239" s="104"/>
    </row>
    <row r="240" spans="1:63" x14ac:dyDescent="0.2">
      <c r="A240" s="94">
        <v>43678</v>
      </c>
      <c r="B240" s="95">
        <f>+Listen!C236</f>
        <v>4.367</v>
      </c>
      <c r="C240" s="114"/>
      <c r="D240" s="98"/>
      <c r="E240" s="99"/>
      <c r="F240" s="97"/>
      <c r="G240" s="98"/>
      <c r="H240" s="103"/>
      <c r="I240" s="104"/>
      <c r="J240" s="98"/>
      <c r="K240" s="99"/>
      <c r="L240" s="97"/>
      <c r="M240" s="98"/>
      <c r="N240" s="103"/>
      <c r="O240" s="104"/>
      <c r="P240" s="98"/>
      <c r="Q240" s="103"/>
      <c r="R240" s="104"/>
      <c r="S240" s="98"/>
      <c r="T240" s="103"/>
      <c r="U240" s="104"/>
      <c r="V240" s="98"/>
      <c r="W240" s="103"/>
      <c r="X240" s="104"/>
      <c r="Y240" s="98"/>
      <c r="Z240" s="103"/>
      <c r="AA240" s="104"/>
      <c r="AB240" s="98"/>
      <c r="AC240" s="103"/>
      <c r="AD240" s="104"/>
      <c r="AE240" s="98"/>
      <c r="AF240" s="103"/>
      <c r="AG240" s="104"/>
      <c r="AH240" s="98"/>
      <c r="AI240" s="103"/>
      <c r="AJ240" s="104"/>
      <c r="AK240" s="98"/>
      <c r="AL240" s="103"/>
      <c r="AM240" s="104"/>
      <c r="AN240" s="98"/>
      <c r="AO240" s="103"/>
      <c r="AP240" s="104"/>
      <c r="AQ240" s="98"/>
      <c r="AR240" s="103"/>
      <c r="AS240" s="104"/>
      <c r="AT240" s="98"/>
      <c r="AU240" s="103"/>
      <c r="AV240" s="104"/>
      <c r="AW240" s="98"/>
      <c r="AX240" s="103"/>
      <c r="AY240" s="104"/>
      <c r="AZ240" s="98"/>
      <c r="BA240" s="103"/>
      <c r="BB240" s="104"/>
      <c r="BC240" s="98"/>
      <c r="BD240" s="103"/>
      <c r="BE240" s="104"/>
      <c r="BF240" s="98"/>
      <c r="BG240" s="103"/>
      <c r="BH240" s="104"/>
      <c r="BI240" s="98"/>
      <c r="BJ240" s="103"/>
      <c r="BK240" s="104"/>
    </row>
    <row r="241" spans="1:63" x14ac:dyDescent="0.2">
      <c r="A241" s="94">
        <v>43709</v>
      </c>
      <c r="B241" s="95">
        <f>+Listen!C237</f>
        <v>4.3559999999999999</v>
      </c>
      <c r="C241" s="114"/>
      <c r="D241" s="98"/>
      <c r="E241" s="99"/>
      <c r="F241" s="97"/>
      <c r="G241" s="98"/>
      <c r="H241" s="103"/>
      <c r="I241" s="104"/>
      <c r="J241" s="98"/>
      <c r="K241" s="99"/>
      <c r="L241" s="97"/>
      <c r="M241" s="98"/>
      <c r="N241" s="103"/>
      <c r="O241" s="104"/>
      <c r="P241" s="98"/>
      <c r="Q241" s="103"/>
      <c r="R241" s="104"/>
      <c r="S241" s="98"/>
      <c r="T241" s="103"/>
      <c r="U241" s="104"/>
      <c r="V241" s="98"/>
      <c r="W241" s="103"/>
      <c r="X241" s="104"/>
      <c r="Y241" s="98"/>
      <c r="Z241" s="103"/>
      <c r="AA241" s="104"/>
      <c r="AB241" s="98"/>
      <c r="AC241" s="103"/>
      <c r="AD241" s="104"/>
      <c r="AE241" s="98"/>
      <c r="AF241" s="103"/>
      <c r="AG241" s="104"/>
      <c r="AH241" s="98"/>
      <c r="AI241" s="103"/>
      <c r="AJ241" s="104"/>
      <c r="AK241" s="98"/>
      <c r="AL241" s="103"/>
      <c r="AM241" s="104"/>
      <c r="AN241" s="98"/>
      <c r="AO241" s="103"/>
      <c r="AP241" s="104"/>
      <c r="AQ241" s="98"/>
      <c r="AR241" s="103"/>
      <c r="AS241" s="104"/>
      <c r="AT241" s="98"/>
      <c r="AU241" s="103"/>
      <c r="AV241" s="104"/>
      <c r="AW241" s="98"/>
      <c r="AX241" s="103"/>
      <c r="AY241" s="104"/>
      <c r="AZ241" s="98"/>
      <c r="BA241" s="103"/>
      <c r="BB241" s="104"/>
      <c r="BC241" s="98"/>
      <c r="BD241" s="103"/>
      <c r="BE241" s="104"/>
      <c r="BF241" s="98"/>
      <c r="BG241" s="103"/>
      <c r="BH241" s="104"/>
      <c r="BI241" s="98"/>
      <c r="BJ241" s="103"/>
      <c r="BK241" s="104"/>
    </row>
    <row r="242" spans="1:63" x14ac:dyDescent="0.2">
      <c r="A242" s="94">
        <v>43739</v>
      </c>
      <c r="B242" s="95">
        <f>+Listen!C238</f>
        <v>4.3600000000000003</v>
      </c>
      <c r="C242" s="114"/>
      <c r="D242" s="98"/>
      <c r="E242" s="99"/>
      <c r="F242" s="97"/>
      <c r="G242" s="98"/>
      <c r="H242" s="103"/>
      <c r="I242" s="104"/>
      <c r="J242" s="98"/>
      <c r="K242" s="99"/>
      <c r="L242" s="97"/>
      <c r="M242" s="98"/>
      <c r="N242" s="103"/>
      <c r="O242" s="104"/>
      <c r="P242" s="98"/>
      <c r="Q242" s="103"/>
      <c r="R242" s="104"/>
      <c r="S242" s="98"/>
      <c r="T242" s="103"/>
      <c r="U242" s="104"/>
      <c r="V242" s="98"/>
      <c r="W242" s="103"/>
      <c r="X242" s="104"/>
      <c r="Y242" s="98"/>
      <c r="Z242" s="103"/>
      <c r="AA242" s="104"/>
      <c r="AB242" s="98"/>
      <c r="AC242" s="103"/>
      <c r="AD242" s="104"/>
      <c r="AE242" s="98"/>
      <c r="AF242" s="103"/>
      <c r="AG242" s="104"/>
      <c r="AH242" s="98"/>
      <c r="AI242" s="103"/>
      <c r="AJ242" s="104"/>
      <c r="AK242" s="98"/>
      <c r="AL242" s="103"/>
      <c r="AM242" s="104"/>
      <c r="AN242" s="98"/>
      <c r="AO242" s="103"/>
      <c r="AP242" s="104"/>
      <c r="AQ242" s="98"/>
      <c r="AR242" s="103"/>
      <c r="AS242" s="104"/>
      <c r="AT242" s="98"/>
      <c r="AU242" s="103"/>
      <c r="AV242" s="104"/>
      <c r="AW242" s="98"/>
      <c r="AX242" s="103"/>
      <c r="AY242" s="104"/>
      <c r="AZ242" s="98"/>
      <c r="BA242" s="103"/>
      <c r="BB242" s="104"/>
      <c r="BC242" s="98"/>
      <c r="BD242" s="103"/>
      <c r="BE242" s="104"/>
      <c r="BF242" s="98"/>
      <c r="BG242" s="103"/>
      <c r="BH242" s="104"/>
      <c r="BI242" s="98"/>
      <c r="BJ242" s="103"/>
      <c r="BK242" s="104"/>
    </row>
    <row r="243" spans="1:63" x14ac:dyDescent="0.2">
      <c r="A243" s="94">
        <v>43770</v>
      </c>
      <c r="B243" s="95">
        <f>+Listen!C239</f>
        <v>4.3890000000000002</v>
      </c>
      <c r="C243" s="114"/>
      <c r="D243" s="98"/>
      <c r="E243" s="99"/>
      <c r="F243" s="97"/>
      <c r="G243" s="98"/>
      <c r="H243" s="103"/>
      <c r="I243" s="104"/>
      <c r="J243" s="98"/>
      <c r="K243" s="99"/>
      <c r="L243" s="97"/>
      <c r="M243" s="98"/>
      <c r="N243" s="103"/>
      <c r="O243" s="104"/>
      <c r="P243" s="98"/>
      <c r="Q243" s="103"/>
      <c r="R243" s="104"/>
      <c r="S243" s="98"/>
      <c r="T243" s="103"/>
      <c r="U243" s="104"/>
      <c r="V243" s="98"/>
      <c r="W243" s="103"/>
      <c r="X243" s="104"/>
      <c r="Y243" s="98"/>
      <c r="Z243" s="103"/>
      <c r="AA243" s="104"/>
      <c r="AB243" s="98"/>
      <c r="AC243" s="103"/>
      <c r="AD243" s="104"/>
      <c r="AE243" s="98"/>
      <c r="AF243" s="103"/>
      <c r="AG243" s="104"/>
      <c r="AH243" s="98"/>
      <c r="AI243" s="103"/>
      <c r="AJ243" s="104"/>
      <c r="AK243" s="98"/>
      <c r="AL243" s="103"/>
      <c r="AM243" s="104"/>
      <c r="AN243" s="98"/>
      <c r="AO243" s="103"/>
      <c r="AP243" s="104"/>
      <c r="AQ243" s="98"/>
      <c r="AR243" s="103"/>
      <c r="AS243" s="104"/>
      <c r="AT243" s="98"/>
      <c r="AU243" s="103"/>
      <c r="AV243" s="104"/>
      <c r="AW243" s="98"/>
      <c r="AX243" s="103"/>
      <c r="AY243" s="104"/>
      <c r="AZ243" s="98"/>
      <c r="BA243" s="103"/>
      <c r="BB243" s="104"/>
      <c r="BC243" s="98"/>
      <c r="BD243" s="103"/>
      <c r="BE243" s="104"/>
      <c r="BF243" s="98"/>
      <c r="BG243" s="103"/>
      <c r="BH243" s="104"/>
      <c r="BI243" s="98"/>
      <c r="BJ243" s="103"/>
      <c r="BK243" s="104"/>
    </row>
    <row r="244" spans="1:63" x14ac:dyDescent="0.2">
      <c r="A244" s="94">
        <v>43800</v>
      </c>
      <c r="B244" s="95">
        <f>+Listen!C240</f>
        <v>4.4459999999999997</v>
      </c>
      <c r="C244" s="114"/>
      <c r="D244" s="98"/>
      <c r="E244" s="99"/>
      <c r="F244" s="97"/>
      <c r="G244" s="98"/>
      <c r="H244" s="103"/>
      <c r="I244" s="104"/>
      <c r="J244" s="98"/>
      <c r="K244" s="99"/>
      <c r="L244" s="97"/>
      <c r="M244" s="98"/>
      <c r="N244" s="103"/>
      <c r="O244" s="104"/>
      <c r="P244" s="98"/>
      <c r="Q244" s="103"/>
      <c r="R244" s="104"/>
      <c r="S244" s="98"/>
      <c r="T244" s="103"/>
      <c r="U244" s="104"/>
      <c r="V244" s="98"/>
      <c r="W244" s="103"/>
      <c r="X244" s="104"/>
      <c r="Y244" s="98"/>
      <c r="Z244" s="103"/>
      <c r="AA244" s="104"/>
      <c r="AB244" s="98"/>
      <c r="AC244" s="103"/>
      <c r="AD244" s="104"/>
      <c r="AE244" s="98"/>
      <c r="AF244" s="103"/>
      <c r="AG244" s="104"/>
      <c r="AH244" s="98"/>
      <c r="AI244" s="103"/>
      <c r="AJ244" s="104"/>
      <c r="AK244" s="98"/>
      <c r="AL244" s="103"/>
      <c r="AM244" s="104"/>
      <c r="AN244" s="98"/>
      <c r="AO244" s="103"/>
      <c r="AP244" s="104"/>
      <c r="AQ244" s="98"/>
      <c r="AR244" s="103"/>
      <c r="AS244" s="104"/>
      <c r="AT244" s="98"/>
      <c r="AU244" s="103"/>
      <c r="AV244" s="104"/>
      <c r="AW244" s="98"/>
      <c r="AX244" s="103"/>
      <c r="AY244" s="104"/>
      <c r="AZ244" s="98"/>
      <c r="BA244" s="103"/>
      <c r="BB244" s="104"/>
      <c r="BC244" s="98"/>
      <c r="BD244" s="103"/>
      <c r="BE244" s="104"/>
      <c r="BF244" s="98"/>
      <c r="BG244" s="103"/>
      <c r="BH244" s="104"/>
      <c r="BI244" s="98"/>
      <c r="BJ244" s="103"/>
      <c r="BK244" s="104"/>
    </row>
    <row r="245" spans="1:63" x14ac:dyDescent="0.2">
      <c r="A245" s="94">
        <v>43831</v>
      </c>
      <c r="B245" s="95">
        <f>+Listen!C241</f>
        <v>4.6420000000000003</v>
      </c>
      <c r="C245" s="114"/>
      <c r="D245" s="98"/>
      <c r="E245" s="99"/>
      <c r="F245" s="97"/>
      <c r="G245" s="98"/>
      <c r="H245" s="103"/>
      <c r="I245" s="104"/>
      <c r="J245" s="98"/>
      <c r="K245" s="99"/>
      <c r="L245" s="97"/>
      <c r="M245" s="98"/>
      <c r="N245" s="103"/>
      <c r="O245" s="104"/>
      <c r="P245" s="98"/>
      <c r="Q245" s="103"/>
      <c r="R245" s="104"/>
      <c r="S245" s="98"/>
      <c r="T245" s="103"/>
      <c r="U245" s="104"/>
      <c r="V245" s="98"/>
      <c r="W245" s="103"/>
      <c r="X245" s="104"/>
      <c r="Y245" s="98"/>
      <c r="Z245" s="103"/>
      <c r="AA245" s="104"/>
      <c r="AB245" s="98"/>
      <c r="AC245" s="103"/>
      <c r="AD245" s="104"/>
      <c r="AE245" s="98"/>
      <c r="AF245" s="103"/>
      <c r="AG245" s="104"/>
      <c r="AH245" s="98"/>
      <c r="AI245" s="103"/>
      <c r="AJ245" s="104"/>
      <c r="AK245" s="98"/>
      <c r="AL245" s="103"/>
      <c r="AM245" s="104"/>
      <c r="AN245" s="98"/>
      <c r="AO245" s="103"/>
      <c r="AP245" s="104"/>
      <c r="AQ245" s="98"/>
      <c r="AR245" s="103"/>
      <c r="AS245" s="104"/>
      <c r="AT245" s="98"/>
      <c r="AU245" s="103"/>
      <c r="AV245" s="104"/>
      <c r="AW245" s="98"/>
      <c r="AX245" s="103"/>
      <c r="AY245" s="104"/>
      <c r="AZ245" s="98"/>
      <c r="BA245" s="103"/>
      <c r="BB245" s="104"/>
      <c r="BC245" s="98"/>
      <c r="BD245" s="103"/>
      <c r="BE245" s="104"/>
      <c r="BF245" s="98"/>
      <c r="BG245" s="103"/>
      <c r="BH245" s="104"/>
      <c r="BI245" s="98"/>
      <c r="BJ245" s="103"/>
      <c r="BK245" s="104"/>
    </row>
    <row r="246" spans="1:63" x14ac:dyDescent="0.2">
      <c r="A246" s="94">
        <v>43862</v>
      </c>
      <c r="B246" s="95">
        <f>+Listen!C242</f>
        <v>4.58</v>
      </c>
      <c r="C246" s="114"/>
      <c r="D246" s="98"/>
      <c r="E246" s="99"/>
      <c r="F246" s="97"/>
      <c r="G246" s="98"/>
      <c r="H246" s="103"/>
      <c r="I246" s="104"/>
      <c r="J246" s="98"/>
      <c r="K246" s="99"/>
      <c r="L246" s="97"/>
      <c r="M246" s="98"/>
      <c r="N246" s="103"/>
      <c r="O246" s="104"/>
      <c r="P246" s="98"/>
      <c r="Q246" s="103"/>
      <c r="R246" s="104"/>
      <c r="S246" s="98"/>
      <c r="T246" s="103"/>
      <c r="U246" s="104"/>
      <c r="V246" s="98"/>
      <c r="W246" s="103"/>
      <c r="X246" s="104"/>
      <c r="Y246" s="98"/>
      <c r="Z246" s="103"/>
      <c r="AA246" s="104"/>
      <c r="AB246" s="98"/>
      <c r="AC246" s="103"/>
      <c r="AD246" s="104"/>
      <c r="AE246" s="98"/>
      <c r="AF246" s="103"/>
      <c r="AG246" s="104"/>
      <c r="AH246" s="98"/>
      <c r="AI246" s="103"/>
      <c r="AJ246" s="104"/>
      <c r="AK246" s="98"/>
      <c r="AL246" s="103"/>
      <c r="AM246" s="104"/>
      <c r="AN246" s="98"/>
      <c r="AO246" s="103"/>
      <c r="AP246" s="104"/>
      <c r="AQ246" s="98"/>
      <c r="AR246" s="103"/>
      <c r="AS246" s="104"/>
      <c r="AT246" s="98"/>
      <c r="AU246" s="103"/>
      <c r="AV246" s="104"/>
      <c r="AW246" s="98"/>
      <c r="AX246" s="103"/>
      <c r="AY246" s="104"/>
      <c r="AZ246" s="98"/>
      <c r="BA246" s="103"/>
      <c r="BB246" s="104"/>
      <c r="BC246" s="98"/>
      <c r="BD246" s="103"/>
      <c r="BE246" s="104"/>
      <c r="BF246" s="98"/>
      <c r="BG246" s="103"/>
      <c r="BH246" s="104"/>
      <c r="BI246" s="98"/>
      <c r="BJ246" s="103"/>
      <c r="BK246" s="104"/>
    </row>
    <row r="247" spans="1:63" x14ac:dyDescent="0.2">
      <c r="A247" s="94">
        <v>43891</v>
      </c>
      <c r="B247" s="95">
        <f>+Listen!C243</f>
        <v>4.4909999999999997</v>
      </c>
      <c r="C247" s="114"/>
      <c r="D247" s="98"/>
      <c r="E247" s="99"/>
      <c r="F247" s="97"/>
      <c r="G247" s="98"/>
      <c r="H247" s="103"/>
      <c r="I247" s="104"/>
      <c r="J247" s="98"/>
      <c r="K247" s="99"/>
      <c r="L247" s="97"/>
      <c r="M247" s="98"/>
      <c r="N247" s="103"/>
      <c r="O247" s="104"/>
      <c r="P247" s="98"/>
      <c r="Q247" s="103"/>
      <c r="R247" s="104"/>
      <c r="S247" s="98"/>
      <c r="T247" s="103"/>
      <c r="U247" s="104"/>
      <c r="V247" s="98"/>
      <c r="W247" s="103"/>
      <c r="X247" s="104"/>
      <c r="Y247" s="98"/>
      <c r="Z247" s="103"/>
      <c r="AA247" s="104"/>
      <c r="AB247" s="98"/>
      <c r="AC247" s="103"/>
      <c r="AD247" s="104"/>
      <c r="AE247" s="98"/>
      <c r="AF247" s="103"/>
      <c r="AG247" s="104"/>
      <c r="AH247" s="98"/>
      <c r="AI247" s="103"/>
      <c r="AJ247" s="104"/>
      <c r="AK247" s="98"/>
      <c r="AL247" s="103"/>
      <c r="AM247" s="104"/>
      <c r="AN247" s="98"/>
      <c r="AO247" s="103"/>
      <c r="AP247" s="104"/>
      <c r="AQ247" s="98"/>
      <c r="AR247" s="103"/>
      <c r="AS247" s="104"/>
      <c r="AT247" s="98"/>
      <c r="AU247" s="103"/>
      <c r="AV247" s="104"/>
      <c r="AW247" s="98"/>
      <c r="AX247" s="103"/>
      <c r="AY247" s="104"/>
      <c r="AZ247" s="98"/>
      <c r="BA247" s="103"/>
      <c r="BB247" s="104"/>
      <c r="BC247" s="98"/>
      <c r="BD247" s="103"/>
      <c r="BE247" s="104"/>
      <c r="BF247" s="98"/>
      <c r="BG247" s="103"/>
      <c r="BH247" s="104"/>
      <c r="BI247" s="98"/>
      <c r="BJ247" s="103"/>
      <c r="BK247" s="104"/>
    </row>
    <row r="248" spans="1:63" x14ac:dyDescent="0.2">
      <c r="A248" s="94">
        <v>43922</v>
      </c>
      <c r="B248" s="95">
        <f>+Listen!C244</f>
        <v>4.4020000000000001</v>
      </c>
      <c r="C248" s="114"/>
      <c r="D248" s="98"/>
      <c r="E248" s="99"/>
      <c r="F248" s="97"/>
      <c r="G248" s="98"/>
      <c r="H248" s="103"/>
      <c r="I248" s="104"/>
      <c r="J248" s="98"/>
      <c r="K248" s="99"/>
      <c r="L248" s="97"/>
      <c r="M248" s="98"/>
      <c r="N248" s="103"/>
      <c r="O248" s="104"/>
      <c r="P248" s="98"/>
      <c r="Q248" s="103"/>
      <c r="R248" s="104"/>
      <c r="S248" s="98"/>
      <c r="T248" s="103"/>
      <c r="U248" s="104"/>
      <c r="V248" s="98"/>
      <c r="W248" s="103"/>
      <c r="X248" s="104"/>
      <c r="Y248" s="98"/>
      <c r="Z248" s="103"/>
      <c r="AA248" s="104"/>
      <c r="AB248" s="98"/>
      <c r="AC248" s="103"/>
      <c r="AD248" s="104"/>
      <c r="AE248" s="98"/>
      <c r="AF248" s="103"/>
      <c r="AG248" s="104"/>
      <c r="AH248" s="98"/>
      <c r="AI248" s="103"/>
      <c r="AJ248" s="104"/>
      <c r="AK248" s="98"/>
      <c r="AL248" s="103"/>
      <c r="AM248" s="104"/>
      <c r="AN248" s="98"/>
      <c r="AO248" s="103"/>
      <c r="AP248" s="104"/>
      <c r="AQ248" s="98"/>
      <c r="AR248" s="103"/>
      <c r="AS248" s="104"/>
      <c r="AT248" s="98"/>
      <c r="AU248" s="103"/>
      <c r="AV248" s="104"/>
      <c r="AW248" s="98"/>
      <c r="AX248" s="103"/>
      <c r="AY248" s="104"/>
      <c r="AZ248" s="98"/>
      <c r="BA248" s="103"/>
      <c r="BB248" s="104"/>
      <c r="BC248" s="98"/>
      <c r="BD248" s="103"/>
      <c r="BE248" s="104"/>
      <c r="BF248" s="98"/>
      <c r="BG248" s="103"/>
      <c r="BH248" s="104"/>
      <c r="BI248" s="98"/>
      <c r="BJ248" s="103"/>
      <c r="BK248" s="104"/>
    </row>
    <row r="249" spans="1:63" x14ac:dyDescent="0.2">
      <c r="A249" s="94">
        <v>43952</v>
      </c>
      <c r="B249" s="95">
        <f>+Listen!C245</f>
        <v>4.4039999999999999</v>
      </c>
      <c r="C249" s="114"/>
      <c r="D249" s="98"/>
      <c r="E249" s="99"/>
      <c r="F249" s="97"/>
      <c r="G249" s="98"/>
      <c r="H249" s="103"/>
      <c r="I249" s="104"/>
      <c r="J249" s="98"/>
      <c r="K249" s="99"/>
      <c r="L249" s="97"/>
      <c r="M249" s="98"/>
      <c r="N249" s="103"/>
      <c r="O249" s="104"/>
      <c r="P249" s="98"/>
      <c r="Q249" s="103"/>
      <c r="R249" s="104"/>
      <c r="S249" s="98"/>
      <c r="T249" s="103"/>
      <c r="U249" s="104"/>
      <c r="V249" s="98"/>
      <c r="W249" s="103"/>
      <c r="X249" s="104"/>
      <c r="Y249" s="98"/>
      <c r="Z249" s="103"/>
      <c r="AA249" s="104"/>
      <c r="AB249" s="98"/>
      <c r="AC249" s="103"/>
      <c r="AD249" s="104"/>
      <c r="AE249" s="98"/>
      <c r="AF249" s="103"/>
      <c r="AG249" s="104"/>
      <c r="AH249" s="98"/>
      <c r="AI249" s="103"/>
      <c r="AJ249" s="104"/>
      <c r="AK249" s="98"/>
      <c r="AL249" s="103"/>
      <c r="AM249" s="104"/>
      <c r="AN249" s="98"/>
      <c r="AO249" s="103"/>
      <c r="AP249" s="104"/>
      <c r="AQ249" s="98"/>
      <c r="AR249" s="103"/>
      <c r="AS249" s="104"/>
      <c r="AT249" s="98"/>
      <c r="AU249" s="103"/>
      <c r="AV249" s="104"/>
      <c r="AW249" s="98"/>
      <c r="AX249" s="103"/>
      <c r="AY249" s="104"/>
      <c r="AZ249" s="98"/>
      <c r="BA249" s="103"/>
      <c r="BB249" s="104"/>
      <c r="BC249" s="98"/>
      <c r="BD249" s="103"/>
      <c r="BE249" s="104"/>
      <c r="BF249" s="98"/>
      <c r="BG249" s="103"/>
      <c r="BH249" s="104"/>
      <c r="BI249" s="98"/>
      <c r="BJ249" s="103"/>
      <c r="BK249" s="104"/>
    </row>
    <row r="250" spans="1:63" x14ac:dyDescent="0.2">
      <c r="A250" s="94">
        <v>43983</v>
      </c>
      <c r="B250" s="95">
        <f>+Listen!C246</f>
        <v>4.4530000000000003</v>
      </c>
      <c r="C250" s="114"/>
      <c r="D250" s="98"/>
      <c r="E250" s="99"/>
      <c r="F250" s="97"/>
      <c r="G250" s="98"/>
      <c r="H250" s="103"/>
      <c r="I250" s="104"/>
      <c r="J250" s="98"/>
      <c r="K250" s="99"/>
      <c r="L250" s="97"/>
      <c r="M250" s="98"/>
      <c r="N250" s="103"/>
      <c r="O250" s="104"/>
      <c r="P250" s="98"/>
      <c r="Q250" s="103"/>
      <c r="R250" s="104"/>
      <c r="S250" s="98"/>
      <c r="T250" s="103"/>
      <c r="U250" s="104"/>
      <c r="V250" s="98"/>
      <c r="W250" s="103"/>
      <c r="X250" s="104"/>
      <c r="Y250" s="98"/>
      <c r="Z250" s="103"/>
      <c r="AA250" s="104"/>
      <c r="AB250" s="98"/>
      <c r="AC250" s="103"/>
      <c r="AD250" s="104"/>
      <c r="AE250" s="98"/>
      <c r="AF250" s="103"/>
      <c r="AG250" s="104"/>
      <c r="AH250" s="98"/>
      <c r="AI250" s="103"/>
      <c r="AJ250" s="104"/>
      <c r="AK250" s="98"/>
      <c r="AL250" s="103"/>
      <c r="AM250" s="104"/>
      <c r="AN250" s="98"/>
      <c r="AO250" s="103"/>
      <c r="AP250" s="104"/>
      <c r="AQ250" s="98"/>
      <c r="AR250" s="103"/>
      <c r="AS250" s="104"/>
      <c r="AT250" s="98"/>
      <c r="AU250" s="103"/>
      <c r="AV250" s="104"/>
      <c r="AW250" s="98"/>
      <c r="AX250" s="103"/>
      <c r="AY250" s="104"/>
      <c r="AZ250" s="98"/>
      <c r="BA250" s="103"/>
      <c r="BB250" s="104"/>
      <c r="BC250" s="98"/>
      <c r="BD250" s="103"/>
      <c r="BE250" s="104"/>
      <c r="BF250" s="98"/>
      <c r="BG250" s="103"/>
      <c r="BH250" s="104"/>
      <c r="BI250" s="98"/>
      <c r="BJ250" s="103"/>
      <c r="BK250" s="104"/>
    </row>
    <row r="251" spans="1:63" x14ac:dyDescent="0.2">
      <c r="A251" s="94">
        <v>44013</v>
      </c>
      <c r="B251" s="95">
        <f>+Listen!C247</f>
        <v>4.4649999999999999</v>
      </c>
      <c r="C251" s="114"/>
      <c r="D251" s="98"/>
      <c r="E251" s="99"/>
      <c r="F251" s="97"/>
      <c r="G251" s="98"/>
      <c r="H251" s="103"/>
      <c r="I251" s="104"/>
      <c r="J251" s="98"/>
      <c r="K251" s="99"/>
      <c r="L251" s="97"/>
      <c r="M251" s="98"/>
      <c r="N251" s="103"/>
      <c r="O251" s="104"/>
      <c r="P251" s="98"/>
      <c r="Q251" s="103"/>
      <c r="R251" s="104"/>
      <c r="S251" s="98"/>
      <c r="T251" s="103"/>
      <c r="U251" s="104"/>
      <c r="V251" s="98"/>
      <c r="W251" s="103"/>
      <c r="X251" s="104"/>
      <c r="Y251" s="98"/>
      <c r="Z251" s="103"/>
      <c r="AA251" s="104"/>
      <c r="AB251" s="98"/>
      <c r="AC251" s="103"/>
      <c r="AD251" s="104"/>
      <c r="AE251" s="98"/>
      <c r="AF251" s="103"/>
      <c r="AG251" s="104"/>
      <c r="AH251" s="98"/>
      <c r="AI251" s="103"/>
      <c r="AJ251" s="104"/>
      <c r="AK251" s="98"/>
      <c r="AL251" s="103"/>
      <c r="AM251" s="104"/>
      <c r="AN251" s="98"/>
      <c r="AO251" s="103"/>
      <c r="AP251" s="104"/>
      <c r="AQ251" s="98"/>
      <c r="AR251" s="103"/>
      <c r="AS251" s="104"/>
      <c r="AT251" s="98"/>
      <c r="AU251" s="103"/>
      <c r="AV251" s="104"/>
      <c r="AW251" s="98"/>
      <c r="AX251" s="103"/>
      <c r="AY251" s="104"/>
      <c r="AZ251" s="98"/>
      <c r="BA251" s="103"/>
      <c r="BB251" s="104"/>
      <c r="BC251" s="98"/>
      <c r="BD251" s="103"/>
      <c r="BE251" s="104"/>
      <c r="BF251" s="98"/>
      <c r="BG251" s="103"/>
      <c r="BH251" s="104"/>
      <c r="BI251" s="98"/>
      <c r="BJ251" s="103"/>
      <c r="BK251" s="104"/>
    </row>
    <row r="252" spans="1:63" x14ac:dyDescent="0.2">
      <c r="A252" s="94">
        <v>44044</v>
      </c>
      <c r="B252" s="95">
        <f>+Listen!C248</f>
        <v>4.4859999999999998</v>
      </c>
      <c r="C252" s="114"/>
      <c r="D252" s="98"/>
      <c r="E252" s="99"/>
      <c r="F252" s="97"/>
      <c r="G252" s="98"/>
      <c r="H252" s="103"/>
      <c r="I252" s="104"/>
      <c r="J252" s="98"/>
      <c r="K252" s="99"/>
      <c r="L252" s="97"/>
      <c r="M252" s="98"/>
      <c r="N252" s="103"/>
      <c r="O252" s="104"/>
      <c r="P252" s="98"/>
      <c r="Q252" s="103"/>
      <c r="R252" s="104"/>
      <c r="S252" s="98"/>
      <c r="T252" s="103"/>
      <c r="U252" s="104"/>
      <c r="V252" s="98"/>
      <c r="W252" s="103"/>
      <c r="X252" s="104"/>
      <c r="Y252" s="98"/>
      <c r="Z252" s="103"/>
      <c r="AA252" s="104"/>
      <c r="AB252" s="98"/>
      <c r="AC252" s="103"/>
      <c r="AD252" s="104"/>
      <c r="AE252" s="98"/>
      <c r="AF252" s="103"/>
      <c r="AG252" s="104"/>
      <c r="AH252" s="98"/>
      <c r="AI252" s="103"/>
      <c r="AJ252" s="104"/>
      <c r="AK252" s="98"/>
      <c r="AL252" s="103"/>
      <c r="AM252" s="104"/>
      <c r="AN252" s="98"/>
      <c r="AO252" s="103"/>
      <c r="AP252" s="104"/>
      <c r="AQ252" s="98"/>
      <c r="AR252" s="103"/>
      <c r="AS252" s="104"/>
      <c r="AT252" s="98"/>
      <c r="AU252" s="103"/>
      <c r="AV252" s="104"/>
      <c r="AW252" s="98"/>
      <c r="AX252" s="103"/>
      <c r="AY252" s="104"/>
      <c r="AZ252" s="98"/>
      <c r="BA252" s="103"/>
      <c r="BB252" s="104"/>
      <c r="BC252" s="98"/>
      <c r="BD252" s="103"/>
      <c r="BE252" s="104"/>
      <c r="BF252" s="98"/>
      <c r="BG252" s="103"/>
      <c r="BH252" s="104"/>
      <c r="BI252" s="98"/>
      <c r="BJ252" s="103"/>
      <c r="BK252" s="104"/>
    </row>
    <row r="253" spans="1:63" x14ac:dyDescent="0.2">
      <c r="A253" s="94">
        <v>44075</v>
      </c>
      <c r="B253" s="95">
        <f>+Listen!C249</f>
        <v>4.4740000000000002</v>
      </c>
      <c r="C253" s="114"/>
      <c r="D253" s="98"/>
      <c r="E253" s="99"/>
      <c r="F253" s="97"/>
      <c r="G253" s="98"/>
      <c r="H253" s="103"/>
      <c r="I253" s="104"/>
      <c r="J253" s="98"/>
      <c r="K253" s="99"/>
      <c r="L253" s="97"/>
      <c r="M253" s="98"/>
      <c r="N253" s="103"/>
      <c r="O253" s="104"/>
      <c r="P253" s="98"/>
      <c r="Q253" s="103"/>
      <c r="R253" s="104"/>
      <c r="S253" s="98"/>
      <c r="T253" s="103"/>
      <c r="U253" s="104"/>
      <c r="V253" s="98"/>
      <c r="W253" s="103"/>
      <c r="X253" s="104"/>
      <c r="Y253" s="98"/>
      <c r="Z253" s="103"/>
      <c r="AA253" s="104"/>
      <c r="AB253" s="98"/>
      <c r="AC253" s="103"/>
      <c r="AD253" s="104"/>
      <c r="AE253" s="98"/>
      <c r="AF253" s="103"/>
      <c r="AG253" s="104"/>
      <c r="AH253" s="98"/>
      <c r="AI253" s="103"/>
      <c r="AJ253" s="104"/>
      <c r="AK253" s="98"/>
      <c r="AL253" s="103"/>
      <c r="AM253" s="104"/>
      <c r="AN253" s="98"/>
      <c r="AO253" s="103"/>
      <c r="AP253" s="104"/>
      <c r="AQ253" s="98"/>
      <c r="AR253" s="103"/>
      <c r="AS253" s="104"/>
      <c r="AT253" s="98"/>
      <c r="AU253" s="103"/>
      <c r="AV253" s="104"/>
      <c r="AW253" s="98"/>
      <c r="AX253" s="103"/>
      <c r="AY253" s="104"/>
      <c r="AZ253" s="98"/>
      <c r="BA253" s="103"/>
      <c r="BB253" s="104"/>
      <c r="BC253" s="98"/>
      <c r="BD253" s="103"/>
      <c r="BE253" s="104"/>
      <c r="BF253" s="98"/>
      <c r="BG253" s="103"/>
      <c r="BH253" s="104"/>
      <c r="BI253" s="98"/>
      <c r="BJ253" s="103"/>
      <c r="BK253" s="104"/>
    </row>
    <row r="254" spans="1:63" x14ac:dyDescent="0.2">
      <c r="A254" s="94">
        <v>44105</v>
      </c>
      <c r="B254" s="95">
        <f>+Listen!C250</f>
        <v>4.4770000000000003</v>
      </c>
      <c r="C254" s="114"/>
      <c r="D254" s="98"/>
      <c r="E254" s="99"/>
      <c r="F254" s="97"/>
      <c r="G254" s="98"/>
      <c r="H254" s="103"/>
      <c r="I254" s="104"/>
      <c r="J254" s="98"/>
      <c r="K254" s="99"/>
      <c r="L254" s="97"/>
      <c r="M254" s="98"/>
      <c r="N254" s="103"/>
      <c r="O254" s="104"/>
      <c r="P254" s="98"/>
      <c r="Q254" s="103"/>
      <c r="R254" s="104"/>
      <c r="S254" s="98"/>
      <c r="T254" s="103"/>
      <c r="U254" s="104"/>
      <c r="V254" s="98"/>
      <c r="W254" s="103"/>
      <c r="X254" s="104"/>
      <c r="Y254" s="98"/>
      <c r="Z254" s="103"/>
      <c r="AA254" s="104"/>
      <c r="AB254" s="98"/>
      <c r="AC254" s="103"/>
      <c r="AD254" s="104"/>
      <c r="AE254" s="98"/>
      <c r="AF254" s="103"/>
      <c r="AG254" s="104"/>
      <c r="AH254" s="98"/>
      <c r="AI254" s="103"/>
      <c r="AJ254" s="104"/>
      <c r="AK254" s="98"/>
      <c r="AL254" s="103"/>
      <c r="AM254" s="104"/>
      <c r="AN254" s="98"/>
      <c r="AO254" s="103"/>
      <c r="AP254" s="104"/>
      <c r="AQ254" s="98"/>
      <c r="AR254" s="103"/>
      <c r="AS254" s="104"/>
      <c r="AT254" s="98"/>
      <c r="AU254" s="103"/>
      <c r="AV254" s="104"/>
      <c r="AW254" s="98"/>
      <c r="AX254" s="103"/>
      <c r="AY254" s="104"/>
      <c r="AZ254" s="98"/>
      <c r="BA254" s="103"/>
      <c r="BB254" s="104"/>
      <c r="BC254" s="98"/>
      <c r="BD254" s="103"/>
      <c r="BE254" s="104"/>
      <c r="BF254" s="98"/>
      <c r="BG254" s="103"/>
      <c r="BH254" s="104"/>
      <c r="BI254" s="98"/>
      <c r="BJ254" s="103"/>
      <c r="BK254" s="104"/>
    </row>
    <row r="255" spans="1:63" x14ac:dyDescent="0.2">
      <c r="A255" s="94">
        <v>44136</v>
      </c>
      <c r="B255" s="95">
        <f>+Listen!C251</f>
        <v>4.5010000000000003</v>
      </c>
      <c r="C255" s="114"/>
      <c r="D255" s="98"/>
      <c r="E255" s="99"/>
      <c r="F255" s="97"/>
      <c r="G255" s="98"/>
      <c r="H255" s="103"/>
      <c r="I255" s="104"/>
      <c r="J255" s="98"/>
      <c r="K255" s="99"/>
      <c r="L255" s="97"/>
      <c r="M255" s="98"/>
      <c r="N255" s="103"/>
      <c r="O255" s="104"/>
      <c r="P255" s="98"/>
      <c r="Q255" s="103"/>
      <c r="R255" s="104"/>
      <c r="S255" s="98"/>
      <c r="T255" s="103"/>
      <c r="U255" s="104"/>
      <c r="V255" s="98"/>
      <c r="W255" s="103"/>
      <c r="X255" s="104"/>
      <c r="Y255" s="98"/>
      <c r="Z255" s="103"/>
      <c r="AA255" s="104"/>
      <c r="AB255" s="98"/>
      <c r="AC255" s="103"/>
      <c r="AD255" s="104"/>
      <c r="AE255" s="98"/>
      <c r="AF255" s="103"/>
      <c r="AG255" s="104"/>
      <c r="AH255" s="98"/>
      <c r="AI255" s="103"/>
      <c r="AJ255" s="104"/>
      <c r="AK255" s="98"/>
      <c r="AL255" s="103"/>
      <c r="AM255" s="104"/>
      <c r="AN255" s="98"/>
      <c r="AO255" s="103"/>
      <c r="AP255" s="104"/>
      <c r="AQ255" s="98"/>
      <c r="AR255" s="103"/>
      <c r="AS255" s="104"/>
      <c r="AT255" s="98"/>
      <c r="AU255" s="103"/>
      <c r="AV255" s="104"/>
      <c r="AW255" s="98"/>
      <c r="AX255" s="103"/>
      <c r="AY255" s="104"/>
      <c r="AZ255" s="98"/>
      <c r="BA255" s="103"/>
      <c r="BB255" s="104"/>
      <c r="BC255" s="98"/>
      <c r="BD255" s="103"/>
      <c r="BE255" s="104"/>
      <c r="BF255" s="98"/>
      <c r="BG255" s="103"/>
      <c r="BH255" s="104"/>
      <c r="BI255" s="98"/>
      <c r="BJ255" s="103"/>
      <c r="BK255" s="104"/>
    </row>
    <row r="256" spans="1:63" x14ac:dyDescent="0.2">
      <c r="A256" s="94">
        <v>44166</v>
      </c>
      <c r="B256" s="95">
        <f>+Listen!C252</f>
        <v>4.5549999999999997</v>
      </c>
      <c r="C256" s="114"/>
      <c r="D256" s="98"/>
      <c r="E256" s="99"/>
      <c r="F256" s="97"/>
      <c r="G256" s="98"/>
      <c r="H256" s="103"/>
      <c r="I256" s="104"/>
      <c r="J256" s="98"/>
      <c r="K256" s="99"/>
      <c r="L256" s="97"/>
      <c r="M256" s="98"/>
      <c r="N256" s="103"/>
      <c r="O256" s="104"/>
      <c r="P256" s="98"/>
      <c r="Q256" s="103"/>
      <c r="R256" s="104"/>
      <c r="S256" s="98"/>
      <c r="T256" s="103"/>
      <c r="U256" s="104"/>
      <c r="V256" s="98"/>
      <c r="W256" s="103"/>
      <c r="X256" s="104"/>
      <c r="Y256" s="98"/>
      <c r="Z256" s="103"/>
      <c r="AA256" s="104"/>
      <c r="AB256" s="98"/>
      <c r="AC256" s="103"/>
      <c r="AD256" s="104"/>
      <c r="AE256" s="98"/>
      <c r="AF256" s="103"/>
      <c r="AG256" s="104"/>
      <c r="AH256" s="98"/>
      <c r="AI256" s="103"/>
      <c r="AJ256" s="104"/>
      <c r="AK256" s="98"/>
      <c r="AL256" s="103"/>
      <c r="AM256" s="104"/>
      <c r="AN256" s="98"/>
      <c r="AO256" s="103"/>
      <c r="AP256" s="104"/>
      <c r="AQ256" s="98"/>
      <c r="AR256" s="103"/>
      <c r="AS256" s="104"/>
      <c r="AT256" s="98"/>
      <c r="AU256" s="103"/>
      <c r="AV256" s="104"/>
      <c r="AW256" s="98"/>
      <c r="AX256" s="103"/>
      <c r="AY256" s="104"/>
      <c r="AZ256" s="98"/>
      <c r="BA256" s="103"/>
      <c r="BB256" s="104"/>
      <c r="BC256" s="98"/>
      <c r="BD256" s="103"/>
      <c r="BE256" s="104"/>
      <c r="BF256" s="98"/>
      <c r="BG256" s="103"/>
      <c r="BH256" s="104"/>
      <c r="BI256" s="98"/>
      <c r="BJ256" s="103"/>
      <c r="BK256" s="104"/>
    </row>
    <row r="257" spans="1:63" x14ac:dyDescent="0.2">
      <c r="A257" s="94">
        <v>44197</v>
      </c>
      <c r="B257" s="95">
        <f>+Listen!C253</f>
        <v>4.7515000000000001</v>
      </c>
      <c r="C257" s="114"/>
      <c r="D257" s="98"/>
      <c r="E257" s="99"/>
      <c r="F257" s="97"/>
      <c r="G257" s="98"/>
      <c r="H257" s="103"/>
      <c r="I257" s="104"/>
      <c r="J257" s="98"/>
      <c r="K257" s="99"/>
      <c r="L257" s="97"/>
      <c r="M257" s="98"/>
      <c r="N257" s="103"/>
      <c r="O257" s="104"/>
      <c r="P257" s="98"/>
      <c r="Q257" s="103"/>
      <c r="R257" s="104"/>
      <c r="S257" s="98"/>
      <c r="T257" s="103"/>
      <c r="U257" s="104"/>
      <c r="V257" s="98"/>
      <c r="W257" s="103"/>
      <c r="X257" s="104"/>
      <c r="Y257" s="98"/>
      <c r="Z257" s="103"/>
      <c r="AA257" s="104"/>
      <c r="AB257" s="98"/>
      <c r="AC257" s="103"/>
      <c r="AD257" s="104"/>
      <c r="AE257" s="98"/>
      <c r="AF257" s="103"/>
      <c r="AG257" s="104"/>
      <c r="AH257" s="98"/>
      <c r="AI257" s="103"/>
      <c r="AJ257" s="104"/>
      <c r="AK257" s="98"/>
      <c r="AL257" s="103"/>
      <c r="AM257" s="104"/>
      <c r="AN257" s="98"/>
      <c r="AO257" s="103"/>
      <c r="AP257" s="104"/>
      <c r="AQ257" s="98"/>
      <c r="AR257" s="103"/>
      <c r="AS257" s="104"/>
      <c r="AT257" s="98"/>
      <c r="AU257" s="103"/>
      <c r="AV257" s="104"/>
      <c r="AW257" s="98"/>
      <c r="AX257" s="103"/>
      <c r="AY257" s="104"/>
      <c r="AZ257" s="98"/>
      <c r="BA257" s="103"/>
      <c r="BB257" s="104"/>
      <c r="BC257" s="98"/>
      <c r="BD257" s="103"/>
      <c r="BE257" s="104"/>
      <c r="BF257" s="98"/>
      <c r="BG257" s="103"/>
      <c r="BH257" s="104"/>
      <c r="BI257" s="98"/>
      <c r="BJ257" s="103"/>
      <c r="BK257" s="104"/>
    </row>
    <row r="258" spans="1:63" x14ac:dyDescent="0.2">
      <c r="A258" s="94">
        <v>44228</v>
      </c>
      <c r="B258" s="95">
        <f>+Listen!C254</f>
        <v>4.6935000000000002</v>
      </c>
      <c r="C258" s="114"/>
      <c r="D258" s="98"/>
      <c r="E258" s="99"/>
      <c r="F258" s="97"/>
      <c r="G258" s="98"/>
      <c r="H258" s="103"/>
      <c r="I258" s="104"/>
      <c r="J258" s="98"/>
      <c r="K258" s="99"/>
      <c r="L258" s="97"/>
      <c r="M258" s="98"/>
      <c r="N258" s="103"/>
      <c r="O258" s="104"/>
      <c r="P258" s="98"/>
      <c r="Q258" s="103"/>
      <c r="R258" s="104"/>
      <c r="S258" s="98"/>
      <c r="T258" s="103"/>
      <c r="U258" s="104"/>
      <c r="V258" s="98"/>
      <c r="W258" s="103"/>
      <c r="X258" s="104"/>
      <c r="Y258" s="98"/>
      <c r="Z258" s="103"/>
      <c r="AA258" s="104"/>
      <c r="AB258" s="98"/>
      <c r="AC258" s="103"/>
      <c r="AD258" s="104"/>
      <c r="AE258" s="98"/>
      <c r="AF258" s="103"/>
      <c r="AG258" s="104"/>
      <c r="AH258" s="98"/>
      <c r="AI258" s="103"/>
      <c r="AJ258" s="104"/>
      <c r="AK258" s="98"/>
      <c r="AL258" s="103"/>
      <c r="AM258" s="104"/>
      <c r="AN258" s="98"/>
      <c r="AO258" s="103"/>
      <c r="AP258" s="104"/>
      <c r="AQ258" s="98"/>
      <c r="AR258" s="103"/>
      <c r="AS258" s="104"/>
      <c r="AT258" s="98"/>
      <c r="AU258" s="103"/>
      <c r="AV258" s="104"/>
      <c r="AW258" s="98"/>
      <c r="AX258" s="103"/>
      <c r="AY258" s="104"/>
      <c r="AZ258" s="98"/>
      <c r="BA258" s="103"/>
      <c r="BB258" s="104"/>
      <c r="BC258" s="98"/>
      <c r="BD258" s="103"/>
      <c r="BE258" s="104"/>
      <c r="BF258" s="98"/>
      <c r="BG258" s="103"/>
      <c r="BH258" s="104"/>
      <c r="BI258" s="98"/>
      <c r="BJ258" s="103"/>
      <c r="BK258" s="104"/>
    </row>
    <row r="259" spans="1:63" x14ac:dyDescent="0.2">
      <c r="A259" s="94">
        <v>44256</v>
      </c>
      <c r="B259" s="95">
        <f>+Listen!C255</f>
        <v>4.6074999999999999</v>
      </c>
      <c r="C259" s="114"/>
      <c r="D259" s="98"/>
      <c r="E259" s="99"/>
      <c r="F259" s="97"/>
      <c r="G259" s="98"/>
      <c r="H259" s="103"/>
      <c r="I259" s="104"/>
      <c r="J259" s="98"/>
      <c r="K259" s="99"/>
      <c r="L259" s="97"/>
      <c r="M259" s="98"/>
      <c r="N259" s="103"/>
      <c r="O259" s="104"/>
      <c r="P259" s="98"/>
      <c r="Q259" s="103"/>
      <c r="R259" s="104"/>
      <c r="S259" s="98"/>
      <c r="T259" s="103"/>
      <c r="U259" s="104"/>
      <c r="V259" s="98"/>
      <c r="W259" s="103"/>
      <c r="X259" s="104"/>
      <c r="Y259" s="98"/>
      <c r="Z259" s="103"/>
      <c r="AA259" s="104"/>
      <c r="AB259" s="98"/>
      <c r="AC259" s="103"/>
      <c r="AD259" s="104"/>
      <c r="AE259" s="98"/>
      <c r="AF259" s="103"/>
      <c r="AG259" s="104"/>
      <c r="AH259" s="98"/>
      <c r="AI259" s="103"/>
      <c r="AJ259" s="104"/>
      <c r="AK259" s="98"/>
      <c r="AL259" s="103"/>
      <c r="AM259" s="104"/>
      <c r="AN259" s="98"/>
      <c r="AO259" s="103"/>
      <c r="AP259" s="104"/>
      <c r="AQ259" s="98"/>
      <c r="AR259" s="103"/>
      <c r="AS259" s="104"/>
      <c r="AT259" s="98"/>
      <c r="AU259" s="103"/>
      <c r="AV259" s="104"/>
      <c r="AW259" s="98"/>
      <c r="AX259" s="103"/>
      <c r="AY259" s="104"/>
      <c r="AZ259" s="98"/>
      <c r="BA259" s="103"/>
      <c r="BB259" s="104"/>
      <c r="BC259" s="98"/>
      <c r="BD259" s="103"/>
      <c r="BE259" s="104"/>
      <c r="BF259" s="98"/>
      <c r="BG259" s="103"/>
      <c r="BH259" s="104"/>
      <c r="BI259" s="98"/>
      <c r="BJ259" s="103"/>
      <c r="BK259" s="104"/>
    </row>
    <row r="260" spans="1:63" x14ac:dyDescent="0.2">
      <c r="A260" s="94">
        <v>44287</v>
      </c>
      <c r="B260" s="95">
        <f>+Listen!C256</f>
        <v>4.5214999999999996</v>
      </c>
      <c r="C260" s="114"/>
      <c r="D260" s="98"/>
      <c r="E260" s="99"/>
      <c r="F260" s="97"/>
      <c r="G260" s="98"/>
      <c r="H260" s="103"/>
      <c r="I260" s="104"/>
      <c r="J260" s="98"/>
      <c r="K260" s="99"/>
      <c r="L260" s="97"/>
      <c r="M260" s="98"/>
      <c r="N260" s="103"/>
      <c r="O260" s="104"/>
      <c r="P260" s="98"/>
      <c r="Q260" s="103"/>
      <c r="R260" s="104"/>
      <c r="S260" s="98"/>
      <c r="T260" s="103"/>
      <c r="U260" s="104"/>
      <c r="V260" s="98"/>
      <c r="W260" s="103"/>
      <c r="X260" s="104"/>
      <c r="Y260" s="98"/>
      <c r="Z260" s="103"/>
      <c r="AA260" s="104"/>
      <c r="AB260" s="98"/>
      <c r="AC260" s="103"/>
      <c r="AD260" s="104"/>
      <c r="AE260" s="98"/>
      <c r="AF260" s="103"/>
      <c r="AG260" s="104"/>
      <c r="AH260" s="98"/>
      <c r="AI260" s="103"/>
      <c r="AJ260" s="104"/>
      <c r="AK260" s="98"/>
      <c r="AL260" s="103"/>
      <c r="AM260" s="104"/>
      <c r="AN260" s="98"/>
      <c r="AO260" s="103"/>
      <c r="AP260" s="104"/>
      <c r="AQ260" s="98"/>
      <c r="AR260" s="103"/>
      <c r="AS260" s="104"/>
      <c r="AT260" s="98"/>
      <c r="AU260" s="103"/>
      <c r="AV260" s="104"/>
      <c r="AW260" s="98"/>
      <c r="AX260" s="103"/>
      <c r="AY260" s="104"/>
      <c r="AZ260" s="98"/>
      <c r="BA260" s="103"/>
      <c r="BB260" s="104"/>
      <c r="BC260" s="98"/>
      <c r="BD260" s="103"/>
      <c r="BE260" s="104"/>
      <c r="BF260" s="98"/>
      <c r="BG260" s="103"/>
      <c r="BH260" s="104"/>
      <c r="BI260" s="98"/>
      <c r="BJ260" s="103"/>
      <c r="BK260" s="104"/>
    </row>
    <row r="261" spans="1:63" x14ac:dyDescent="0.2">
      <c r="A261" s="94">
        <v>44317</v>
      </c>
      <c r="B261" s="95">
        <f>+Listen!C257</f>
        <v>4.5244999999999997</v>
      </c>
      <c r="C261" s="114"/>
      <c r="D261" s="98"/>
      <c r="E261" s="99"/>
      <c r="F261" s="97"/>
      <c r="G261" s="98"/>
      <c r="H261" s="103"/>
      <c r="I261" s="104"/>
      <c r="J261" s="98"/>
      <c r="K261" s="99"/>
      <c r="L261" s="97"/>
      <c r="M261" s="98"/>
      <c r="N261" s="103"/>
      <c r="O261" s="104"/>
      <c r="P261" s="98"/>
      <c r="Q261" s="103"/>
      <c r="R261" s="104"/>
      <c r="S261" s="98"/>
      <c r="T261" s="103"/>
      <c r="U261" s="104"/>
      <c r="V261" s="98"/>
      <c r="W261" s="103"/>
      <c r="X261" s="104"/>
      <c r="Y261" s="98"/>
      <c r="Z261" s="103"/>
      <c r="AA261" s="104"/>
      <c r="AB261" s="98"/>
      <c r="AC261" s="103"/>
      <c r="AD261" s="104"/>
      <c r="AE261" s="98"/>
      <c r="AF261" s="103"/>
      <c r="AG261" s="104"/>
      <c r="AH261" s="98"/>
      <c r="AI261" s="103"/>
      <c r="AJ261" s="104"/>
      <c r="AK261" s="98"/>
      <c r="AL261" s="103"/>
      <c r="AM261" s="104"/>
      <c r="AN261" s="98"/>
      <c r="AO261" s="103"/>
      <c r="AP261" s="104"/>
      <c r="AQ261" s="98"/>
      <c r="AR261" s="103"/>
      <c r="AS261" s="104"/>
      <c r="AT261" s="98"/>
      <c r="AU261" s="103"/>
      <c r="AV261" s="104"/>
      <c r="AW261" s="98"/>
      <c r="AX261" s="103"/>
      <c r="AY261" s="104"/>
      <c r="AZ261" s="98"/>
      <c r="BA261" s="103"/>
      <c r="BB261" s="104"/>
      <c r="BC261" s="98"/>
      <c r="BD261" s="103"/>
      <c r="BE261" s="104"/>
      <c r="BF261" s="98"/>
      <c r="BG261" s="103"/>
      <c r="BH261" s="104"/>
      <c r="BI261" s="98"/>
      <c r="BJ261" s="103"/>
      <c r="BK261" s="104"/>
    </row>
    <row r="262" spans="1:63" x14ac:dyDescent="0.2">
      <c r="A262" s="94">
        <v>44348</v>
      </c>
      <c r="B262" s="95">
        <f>+Listen!C258</f>
        <v>4.5744999999999996</v>
      </c>
      <c r="C262" s="114"/>
      <c r="D262" s="98"/>
      <c r="E262" s="99"/>
      <c r="F262" s="97"/>
      <c r="G262" s="98"/>
      <c r="H262" s="103"/>
      <c r="I262" s="104"/>
      <c r="J262" s="98"/>
      <c r="K262" s="99"/>
      <c r="L262" s="97"/>
      <c r="M262" s="98"/>
      <c r="N262" s="103"/>
      <c r="O262" s="104"/>
      <c r="P262" s="98"/>
      <c r="Q262" s="103"/>
      <c r="R262" s="104"/>
      <c r="S262" s="98"/>
      <c r="T262" s="103"/>
      <c r="U262" s="104"/>
      <c r="V262" s="98"/>
      <c r="W262" s="103"/>
      <c r="X262" s="104"/>
      <c r="Y262" s="98"/>
      <c r="Z262" s="103"/>
      <c r="AA262" s="104"/>
      <c r="AB262" s="98"/>
      <c r="AC262" s="103"/>
      <c r="AD262" s="104"/>
      <c r="AE262" s="98"/>
      <c r="AF262" s="103"/>
      <c r="AG262" s="104"/>
      <c r="AH262" s="98"/>
      <c r="AI262" s="103"/>
      <c r="AJ262" s="104"/>
      <c r="AK262" s="98"/>
      <c r="AL262" s="103"/>
      <c r="AM262" s="104"/>
      <c r="AN262" s="98"/>
      <c r="AO262" s="103"/>
      <c r="AP262" s="104"/>
      <c r="AQ262" s="98"/>
      <c r="AR262" s="103"/>
      <c r="AS262" s="104"/>
      <c r="AT262" s="98"/>
      <c r="AU262" s="103"/>
      <c r="AV262" s="104"/>
      <c r="AW262" s="98"/>
      <c r="AX262" s="103"/>
      <c r="AY262" s="104"/>
      <c r="AZ262" s="98"/>
      <c r="BA262" s="103"/>
      <c r="BB262" s="104"/>
      <c r="BC262" s="98"/>
      <c r="BD262" s="103"/>
      <c r="BE262" s="104"/>
      <c r="BF262" s="98"/>
      <c r="BG262" s="103"/>
      <c r="BH262" s="104"/>
      <c r="BI262" s="98"/>
      <c r="BJ262" s="103"/>
      <c r="BK262" s="104"/>
    </row>
    <row r="263" spans="1:63" x14ac:dyDescent="0.2">
      <c r="A263" s="94">
        <v>44378</v>
      </c>
      <c r="B263" s="95">
        <f>+Listen!C259</f>
        <v>4.5865</v>
      </c>
      <c r="C263" s="114"/>
      <c r="D263" s="98"/>
      <c r="E263" s="99"/>
      <c r="F263" s="97"/>
      <c r="G263" s="98"/>
      <c r="H263" s="103"/>
      <c r="I263" s="104"/>
      <c r="J263" s="98"/>
      <c r="K263" s="99"/>
      <c r="L263" s="97"/>
      <c r="M263" s="98"/>
      <c r="N263" s="103"/>
      <c r="O263" s="104"/>
      <c r="P263" s="98"/>
      <c r="Q263" s="103"/>
      <c r="R263" s="104"/>
      <c r="S263" s="98"/>
      <c r="T263" s="103"/>
      <c r="U263" s="104"/>
      <c r="V263" s="98"/>
      <c r="W263" s="103"/>
      <c r="X263" s="104"/>
      <c r="Y263" s="98"/>
      <c r="Z263" s="103"/>
      <c r="AA263" s="104"/>
      <c r="AB263" s="98"/>
      <c r="AC263" s="103"/>
      <c r="AD263" s="104"/>
      <c r="AE263" s="98"/>
      <c r="AF263" s="103"/>
      <c r="AG263" s="104"/>
      <c r="AH263" s="98"/>
      <c r="AI263" s="103"/>
      <c r="AJ263" s="104"/>
      <c r="AK263" s="98"/>
      <c r="AL263" s="103"/>
      <c r="AM263" s="104"/>
      <c r="AN263" s="98"/>
      <c r="AO263" s="103"/>
      <c r="AP263" s="104"/>
      <c r="AQ263" s="98"/>
      <c r="AR263" s="103"/>
      <c r="AS263" s="104"/>
      <c r="AT263" s="98"/>
      <c r="AU263" s="103"/>
      <c r="AV263" s="104"/>
      <c r="AW263" s="98"/>
      <c r="AX263" s="103"/>
      <c r="AY263" s="104"/>
      <c r="AZ263" s="98"/>
      <c r="BA263" s="103"/>
      <c r="BB263" s="104"/>
      <c r="BC263" s="98"/>
      <c r="BD263" s="103"/>
      <c r="BE263" s="104"/>
      <c r="BF263" s="98"/>
      <c r="BG263" s="103"/>
      <c r="BH263" s="104"/>
      <c r="BI263" s="98"/>
      <c r="BJ263" s="103"/>
      <c r="BK263" s="104"/>
    </row>
    <row r="264" spans="1:63" x14ac:dyDescent="0.2">
      <c r="A264" s="94">
        <v>44409</v>
      </c>
      <c r="B264" s="95">
        <f>+Listen!C260</f>
        <v>4.6074999999999999</v>
      </c>
      <c r="C264" s="114"/>
      <c r="D264" s="98"/>
      <c r="E264" s="99"/>
      <c r="F264" s="97"/>
      <c r="G264" s="98"/>
      <c r="H264" s="103"/>
      <c r="I264" s="104"/>
      <c r="J264" s="98"/>
      <c r="K264" s="99"/>
      <c r="L264" s="97"/>
      <c r="M264" s="98"/>
      <c r="N264" s="103"/>
      <c r="O264" s="104"/>
      <c r="P264" s="98"/>
      <c r="Q264" s="103"/>
      <c r="R264" s="104"/>
      <c r="S264" s="98"/>
      <c r="T264" s="103"/>
      <c r="U264" s="104"/>
      <c r="V264" s="98"/>
      <c r="W264" s="103"/>
      <c r="X264" s="104"/>
      <c r="Y264" s="98"/>
      <c r="Z264" s="103"/>
      <c r="AA264" s="104"/>
      <c r="AB264" s="98"/>
      <c r="AC264" s="103"/>
      <c r="AD264" s="104"/>
      <c r="AE264" s="98"/>
      <c r="AF264" s="103"/>
      <c r="AG264" s="104"/>
      <c r="AH264" s="98"/>
      <c r="AI264" s="103"/>
      <c r="AJ264" s="104"/>
      <c r="AK264" s="98"/>
      <c r="AL264" s="103"/>
      <c r="AM264" s="104"/>
      <c r="AN264" s="98"/>
      <c r="AO264" s="103"/>
      <c r="AP264" s="104"/>
      <c r="AQ264" s="98"/>
      <c r="AR264" s="103"/>
      <c r="AS264" s="104"/>
      <c r="AT264" s="98"/>
      <c r="AU264" s="103"/>
      <c r="AV264" s="104"/>
      <c r="AW264" s="98"/>
      <c r="AX264" s="103"/>
      <c r="AY264" s="104"/>
      <c r="AZ264" s="98"/>
      <c r="BA264" s="103"/>
      <c r="BB264" s="104"/>
      <c r="BC264" s="98"/>
      <c r="BD264" s="103"/>
      <c r="BE264" s="104"/>
      <c r="BF264" s="98"/>
      <c r="BG264" s="103"/>
      <c r="BH264" s="104"/>
      <c r="BI264" s="98"/>
      <c r="BJ264" s="103"/>
      <c r="BK264" s="104"/>
    </row>
    <row r="265" spans="1:63" x14ac:dyDescent="0.2">
      <c r="A265" s="94">
        <v>44440</v>
      </c>
      <c r="B265" s="95">
        <f>+Listen!C261</f>
        <v>4.5945</v>
      </c>
      <c r="C265" s="114"/>
      <c r="D265" s="98"/>
      <c r="E265" s="99"/>
      <c r="F265" s="97"/>
      <c r="G265" s="98"/>
      <c r="H265" s="103"/>
      <c r="I265" s="104"/>
      <c r="J265" s="98"/>
      <c r="K265" s="99"/>
      <c r="L265" s="97"/>
      <c r="M265" s="98"/>
      <c r="N265" s="103"/>
      <c r="O265" s="104"/>
      <c r="P265" s="98"/>
      <c r="Q265" s="103"/>
      <c r="R265" s="104"/>
      <c r="S265" s="98"/>
      <c r="T265" s="103"/>
      <c r="U265" s="104"/>
      <c r="V265" s="98"/>
      <c r="W265" s="103"/>
      <c r="X265" s="104"/>
      <c r="Y265" s="98"/>
      <c r="Z265" s="103"/>
      <c r="AA265" s="104"/>
      <c r="AB265" s="98"/>
      <c r="AC265" s="103"/>
      <c r="AD265" s="104"/>
      <c r="AE265" s="98"/>
      <c r="AF265" s="103"/>
      <c r="AG265" s="104"/>
      <c r="AH265" s="98"/>
      <c r="AI265" s="103"/>
      <c r="AJ265" s="104"/>
      <c r="AK265" s="98"/>
      <c r="AL265" s="103"/>
      <c r="AM265" s="104"/>
      <c r="AN265" s="98"/>
      <c r="AO265" s="103"/>
      <c r="AP265" s="104"/>
      <c r="AQ265" s="98"/>
      <c r="AR265" s="103"/>
      <c r="AS265" s="104"/>
      <c r="AT265" s="98"/>
      <c r="AU265" s="103"/>
      <c r="AV265" s="104"/>
      <c r="AW265" s="98"/>
      <c r="AX265" s="103"/>
      <c r="AY265" s="104"/>
      <c r="AZ265" s="98"/>
      <c r="BA265" s="103"/>
      <c r="BB265" s="104"/>
      <c r="BC265" s="98"/>
      <c r="BD265" s="103"/>
      <c r="BE265" s="104"/>
      <c r="BF265" s="98"/>
      <c r="BG265" s="103"/>
      <c r="BH265" s="104"/>
      <c r="BI265" s="98"/>
      <c r="BJ265" s="103"/>
      <c r="BK265" s="104"/>
    </row>
    <row r="266" spans="1:63" x14ac:dyDescent="0.2">
      <c r="A266" s="94">
        <v>44470</v>
      </c>
      <c r="B266" s="95">
        <f>+Listen!C262</f>
        <v>4.5964999999999998</v>
      </c>
      <c r="C266" s="114"/>
      <c r="D266" s="98"/>
      <c r="E266" s="99"/>
      <c r="F266" s="97"/>
      <c r="G266" s="98"/>
      <c r="H266" s="103"/>
      <c r="I266" s="104"/>
      <c r="J266" s="98"/>
      <c r="K266" s="99"/>
      <c r="L266" s="97"/>
      <c r="M266" s="98"/>
      <c r="N266" s="103"/>
      <c r="O266" s="104"/>
      <c r="P266" s="98"/>
      <c r="Q266" s="103"/>
      <c r="R266" s="104"/>
      <c r="S266" s="98"/>
      <c r="T266" s="103"/>
      <c r="U266" s="104"/>
      <c r="V266" s="98"/>
      <c r="W266" s="103"/>
      <c r="X266" s="104"/>
      <c r="Y266" s="98"/>
      <c r="Z266" s="103"/>
      <c r="AA266" s="104"/>
      <c r="AB266" s="98"/>
      <c r="AC266" s="103"/>
      <c r="AD266" s="104"/>
      <c r="AE266" s="98"/>
      <c r="AF266" s="103"/>
      <c r="AG266" s="104"/>
      <c r="AH266" s="98"/>
      <c r="AI266" s="103"/>
      <c r="AJ266" s="104"/>
      <c r="AK266" s="98"/>
      <c r="AL266" s="103"/>
      <c r="AM266" s="104"/>
      <c r="AN266" s="98"/>
      <c r="AO266" s="103"/>
      <c r="AP266" s="104"/>
      <c r="AQ266" s="98"/>
      <c r="AR266" s="103"/>
      <c r="AS266" s="104"/>
      <c r="AT266" s="98"/>
      <c r="AU266" s="103"/>
      <c r="AV266" s="104"/>
      <c r="AW266" s="98"/>
      <c r="AX266" s="103"/>
      <c r="AY266" s="104"/>
      <c r="AZ266" s="98"/>
      <c r="BA266" s="103"/>
      <c r="BB266" s="104"/>
      <c r="BC266" s="98"/>
      <c r="BD266" s="103"/>
      <c r="BE266" s="104"/>
      <c r="BF266" s="98"/>
      <c r="BG266" s="103"/>
      <c r="BH266" s="104"/>
      <c r="BI266" s="98"/>
      <c r="BJ266" s="103"/>
      <c r="BK266" s="104"/>
    </row>
    <row r="267" spans="1:63" x14ac:dyDescent="0.2">
      <c r="A267" s="94">
        <v>44501</v>
      </c>
      <c r="B267" s="95">
        <f>+Listen!C263</f>
        <v>4.6154999999999999</v>
      </c>
      <c r="C267" s="114"/>
      <c r="D267" s="98"/>
      <c r="E267" s="99"/>
      <c r="F267" s="97"/>
      <c r="G267" s="98"/>
      <c r="H267" s="103"/>
      <c r="I267" s="104"/>
      <c r="J267" s="98"/>
      <c r="K267" s="99"/>
      <c r="L267" s="97"/>
      <c r="M267" s="98"/>
      <c r="N267" s="103"/>
      <c r="O267" s="104"/>
      <c r="P267" s="98"/>
      <c r="Q267" s="103"/>
      <c r="R267" s="104"/>
      <c r="S267" s="98"/>
      <c r="T267" s="103"/>
      <c r="U267" s="104"/>
      <c r="V267" s="98"/>
      <c r="W267" s="103"/>
      <c r="X267" s="104"/>
      <c r="Y267" s="98"/>
      <c r="Z267" s="103"/>
      <c r="AA267" s="104"/>
      <c r="AB267" s="98"/>
      <c r="AC267" s="103"/>
      <c r="AD267" s="104"/>
      <c r="AE267" s="98"/>
      <c r="AF267" s="103"/>
      <c r="AG267" s="104"/>
      <c r="AH267" s="98"/>
      <c r="AI267" s="103"/>
      <c r="AJ267" s="104"/>
      <c r="AK267" s="98"/>
      <c r="AL267" s="103"/>
      <c r="AM267" s="104"/>
      <c r="AN267" s="98"/>
      <c r="AO267" s="103"/>
      <c r="AP267" s="104"/>
      <c r="AQ267" s="98"/>
      <c r="AR267" s="103"/>
      <c r="AS267" s="104"/>
      <c r="AT267" s="98"/>
      <c r="AU267" s="103"/>
      <c r="AV267" s="104"/>
      <c r="AW267" s="98"/>
      <c r="AX267" s="103"/>
      <c r="AY267" s="104"/>
      <c r="AZ267" s="98"/>
      <c r="BA267" s="103"/>
      <c r="BB267" s="104"/>
      <c r="BC267" s="98"/>
      <c r="BD267" s="103"/>
      <c r="BE267" s="104"/>
      <c r="BF267" s="98"/>
      <c r="BG267" s="103"/>
      <c r="BH267" s="104"/>
      <c r="BI267" s="98"/>
      <c r="BJ267" s="103"/>
      <c r="BK267" s="104"/>
    </row>
    <row r="268" spans="1:63" x14ac:dyDescent="0.2">
      <c r="A268" s="94">
        <v>44531</v>
      </c>
      <c r="B268" s="95">
        <f>+Listen!C264</f>
        <v>4.6665000000000001</v>
      </c>
      <c r="C268" s="114"/>
      <c r="D268" s="98"/>
      <c r="E268" s="99"/>
      <c r="F268" s="97"/>
      <c r="G268" s="98"/>
      <c r="H268" s="103"/>
      <c r="I268" s="104"/>
      <c r="J268" s="98"/>
      <c r="K268" s="99"/>
      <c r="L268" s="97"/>
      <c r="M268" s="98"/>
      <c r="N268" s="103"/>
      <c r="O268" s="104"/>
      <c r="P268" s="98"/>
      <c r="Q268" s="103"/>
      <c r="R268" s="104"/>
      <c r="S268" s="98"/>
      <c r="T268" s="103"/>
      <c r="U268" s="104"/>
      <c r="V268" s="98"/>
      <c r="W268" s="103"/>
      <c r="X268" s="104"/>
      <c r="Y268" s="98"/>
      <c r="Z268" s="103"/>
      <c r="AA268" s="104"/>
      <c r="AB268" s="98"/>
      <c r="AC268" s="103"/>
      <c r="AD268" s="104"/>
      <c r="AE268" s="98"/>
      <c r="AF268" s="103"/>
      <c r="AG268" s="104"/>
      <c r="AH268" s="98"/>
      <c r="AI268" s="103"/>
      <c r="AJ268" s="104"/>
      <c r="AK268" s="98"/>
      <c r="AL268" s="103"/>
      <c r="AM268" s="104"/>
      <c r="AN268" s="98"/>
      <c r="AO268" s="103"/>
      <c r="AP268" s="104"/>
      <c r="AQ268" s="98"/>
      <c r="AR268" s="103"/>
      <c r="AS268" s="104"/>
      <c r="AT268" s="98"/>
      <c r="AU268" s="103"/>
      <c r="AV268" s="104"/>
      <c r="AW268" s="98"/>
      <c r="AX268" s="103"/>
      <c r="AY268" s="104"/>
      <c r="AZ268" s="98"/>
      <c r="BA268" s="103"/>
      <c r="BB268" s="104"/>
      <c r="BC268" s="98"/>
      <c r="BD268" s="103"/>
      <c r="BE268" s="104"/>
      <c r="BF268" s="98"/>
      <c r="BG268" s="103"/>
      <c r="BH268" s="104"/>
      <c r="BI268" s="98"/>
      <c r="BJ268" s="103"/>
      <c r="BK268" s="104"/>
    </row>
    <row r="269" spans="1:63" x14ac:dyDescent="0.2">
      <c r="A269" s="94">
        <v>44562</v>
      </c>
      <c r="B269" s="95">
        <f>+Listen!C265</f>
        <v>4.8635000000000002</v>
      </c>
      <c r="C269" s="114"/>
      <c r="D269" s="98"/>
      <c r="E269" s="99"/>
      <c r="F269" s="97"/>
      <c r="G269" s="98"/>
      <c r="H269" s="103"/>
      <c r="I269" s="104"/>
      <c r="J269" s="98"/>
      <c r="K269" s="99"/>
      <c r="L269" s="97"/>
      <c r="M269" s="98"/>
      <c r="N269" s="103"/>
      <c r="O269" s="104"/>
      <c r="P269" s="98"/>
      <c r="Q269" s="103"/>
      <c r="R269" s="104"/>
      <c r="S269" s="98"/>
      <c r="T269" s="103"/>
      <c r="U269" s="104"/>
      <c r="V269" s="98"/>
      <c r="W269" s="103"/>
      <c r="X269" s="104"/>
      <c r="Y269" s="98"/>
      <c r="Z269" s="103"/>
      <c r="AA269" s="104"/>
      <c r="AB269" s="98"/>
      <c r="AC269" s="103"/>
      <c r="AD269" s="104"/>
      <c r="AE269" s="98"/>
      <c r="AF269" s="103"/>
      <c r="AG269" s="104"/>
      <c r="AH269" s="98"/>
      <c r="AI269" s="103"/>
      <c r="AJ269" s="104"/>
      <c r="AK269" s="98"/>
      <c r="AL269" s="103"/>
      <c r="AM269" s="104"/>
      <c r="AN269" s="98"/>
      <c r="AO269" s="103"/>
      <c r="AP269" s="104"/>
      <c r="AQ269" s="98"/>
      <c r="AR269" s="103"/>
      <c r="AS269" s="104"/>
      <c r="AT269" s="98"/>
      <c r="AU269" s="103"/>
      <c r="AV269" s="104"/>
      <c r="AW269" s="98"/>
      <c r="AX269" s="103"/>
      <c r="AY269" s="104"/>
      <c r="AZ269" s="98"/>
      <c r="BA269" s="103"/>
      <c r="BB269" s="104"/>
      <c r="BC269" s="98"/>
      <c r="BD269" s="103"/>
      <c r="BE269" s="104"/>
      <c r="BF269" s="98"/>
      <c r="BG269" s="103"/>
      <c r="BH269" s="104"/>
      <c r="BI269" s="98"/>
      <c r="BJ269" s="103"/>
      <c r="BK269" s="104"/>
    </row>
    <row r="270" spans="1:63" x14ac:dyDescent="0.2">
      <c r="A270" s="94">
        <v>44593</v>
      </c>
      <c r="B270" s="95">
        <f>+Listen!C266</f>
        <v>4.8094999999999999</v>
      </c>
      <c r="C270" s="114"/>
      <c r="D270" s="98"/>
      <c r="E270" s="99"/>
      <c r="F270" s="97"/>
      <c r="G270" s="98"/>
      <c r="H270" s="103"/>
      <c r="I270" s="104"/>
      <c r="J270" s="98"/>
      <c r="K270" s="99"/>
      <c r="L270" s="97"/>
      <c r="M270" s="98"/>
      <c r="N270" s="103"/>
      <c r="O270" s="104"/>
      <c r="P270" s="98"/>
      <c r="Q270" s="103"/>
      <c r="R270" s="104"/>
      <c r="S270" s="98"/>
      <c r="T270" s="103"/>
      <c r="U270" s="104"/>
      <c r="V270" s="98"/>
      <c r="W270" s="103"/>
      <c r="X270" s="104"/>
      <c r="Y270" s="98"/>
      <c r="Z270" s="103"/>
      <c r="AA270" s="104"/>
      <c r="AB270" s="98"/>
      <c r="AC270" s="103"/>
      <c r="AD270" s="104"/>
      <c r="AE270" s="98"/>
      <c r="AF270" s="103"/>
      <c r="AG270" s="104"/>
      <c r="AH270" s="98"/>
      <c r="AI270" s="103"/>
      <c r="AJ270" s="104"/>
      <c r="AK270" s="98"/>
      <c r="AL270" s="103"/>
      <c r="AM270" s="104"/>
      <c r="AN270" s="98"/>
      <c r="AO270" s="103"/>
      <c r="AP270" s="104"/>
      <c r="AQ270" s="98"/>
      <c r="AR270" s="103"/>
      <c r="AS270" s="104"/>
      <c r="AT270" s="98"/>
      <c r="AU270" s="103"/>
      <c r="AV270" s="104"/>
      <c r="AW270" s="98"/>
      <c r="AX270" s="103"/>
      <c r="AY270" s="104"/>
      <c r="AZ270" s="98"/>
      <c r="BA270" s="103"/>
      <c r="BB270" s="104"/>
      <c r="BC270" s="98"/>
      <c r="BD270" s="103"/>
      <c r="BE270" s="104"/>
      <c r="BF270" s="98"/>
      <c r="BG270" s="103"/>
      <c r="BH270" s="104"/>
      <c r="BI270" s="98"/>
      <c r="BJ270" s="103"/>
      <c r="BK270" s="104"/>
    </row>
    <row r="271" spans="1:63" x14ac:dyDescent="0.2">
      <c r="A271" s="94">
        <v>44621</v>
      </c>
      <c r="B271" s="95">
        <f>+Listen!C267</f>
        <v>4.7264999999999997</v>
      </c>
      <c r="C271" s="114"/>
      <c r="D271" s="98"/>
      <c r="E271" s="99"/>
      <c r="F271" s="97"/>
      <c r="G271" s="98"/>
      <c r="H271" s="103"/>
      <c r="I271" s="104"/>
      <c r="J271" s="98"/>
      <c r="K271" s="99"/>
      <c r="L271" s="97"/>
      <c r="M271" s="98"/>
      <c r="N271" s="103"/>
      <c r="O271" s="104"/>
      <c r="P271" s="98"/>
      <c r="Q271" s="103"/>
      <c r="R271" s="104"/>
      <c r="S271" s="98"/>
      <c r="T271" s="103"/>
      <c r="U271" s="104"/>
      <c r="V271" s="98"/>
      <c r="W271" s="103"/>
      <c r="X271" s="104"/>
      <c r="Y271" s="98"/>
      <c r="Z271" s="103"/>
      <c r="AA271" s="104"/>
      <c r="AB271" s="98"/>
      <c r="AC271" s="103"/>
      <c r="AD271" s="104"/>
      <c r="AE271" s="98"/>
      <c r="AF271" s="103"/>
      <c r="AG271" s="104"/>
      <c r="AH271" s="98"/>
      <c r="AI271" s="103"/>
      <c r="AJ271" s="104"/>
      <c r="AK271" s="98"/>
      <c r="AL271" s="103"/>
      <c r="AM271" s="104"/>
      <c r="AN271" s="98"/>
      <c r="AO271" s="103"/>
      <c r="AP271" s="104"/>
      <c r="AQ271" s="98"/>
      <c r="AR271" s="103"/>
      <c r="AS271" s="104"/>
      <c r="AT271" s="98"/>
      <c r="AU271" s="103"/>
      <c r="AV271" s="104"/>
      <c r="AW271" s="98"/>
      <c r="AX271" s="103"/>
      <c r="AY271" s="104"/>
      <c r="AZ271" s="98"/>
      <c r="BA271" s="103"/>
      <c r="BB271" s="104"/>
      <c r="BC271" s="98"/>
      <c r="BD271" s="103"/>
      <c r="BE271" s="104"/>
      <c r="BF271" s="98"/>
      <c r="BG271" s="103"/>
      <c r="BH271" s="104"/>
      <c r="BI271" s="98"/>
      <c r="BJ271" s="103"/>
      <c r="BK271" s="104"/>
    </row>
    <row r="272" spans="1:63" x14ac:dyDescent="0.2">
      <c r="A272" s="94">
        <v>44652</v>
      </c>
      <c r="B272" s="95">
        <f>+Listen!C268</f>
        <v>4.6435000000000004</v>
      </c>
      <c r="C272" s="114"/>
      <c r="D272" s="98"/>
      <c r="E272" s="99"/>
      <c r="F272" s="97"/>
      <c r="G272" s="98"/>
      <c r="H272" s="103"/>
      <c r="I272" s="104"/>
      <c r="J272" s="98"/>
      <c r="K272" s="99"/>
      <c r="L272" s="97"/>
      <c r="M272" s="98"/>
      <c r="N272" s="103"/>
      <c r="O272" s="104"/>
      <c r="P272" s="98"/>
      <c r="Q272" s="103"/>
      <c r="R272" s="104"/>
      <c r="S272" s="98"/>
      <c r="T272" s="103"/>
      <c r="U272" s="104"/>
      <c r="V272" s="98"/>
      <c r="W272" s="103"/>
      <c r="X272" s="104"/>
      <c r="Y272" s="98"/>
      <c r="Z272" s="103"/>
      <c r="AA272" s="104"/>
      <c r="AB272" s="98"/>
      <c r="AC272" s="103"/>
      <c r="AD272" s="104"/>
      <c r="AE272" s="98"/>
      <c r="AF272" s="103"/>
      <c r="AG272" s="104"/>
      <c r="AH272" s="98"/>
      <c r="AI272" s="103"/>
      <c r="AJ272" s="104"/>
      <c r="AK272" s="98"/>
      <c r="AL272" s="103"/>
      <c r="AM272" s="104"/>
      <c r="AN272" s="98"/>
      <c r="AO272" s="103"/>
      <c r="AP272" s="104"/>
      <c r="AQ272" s="98"/>
      <c r="AR272" s="103"/>
      <c r="AS272" s="104"/>
      <c r="AT272" s="98"/>
      <c r="AU272" s="103"/>
      <c r="AV272" s="104"/>
      <c r="AW272" s="98"/>
      <c r="AX272" s="103"/>
      <c r="AY272" s="104"/>
      <c r="AZ272" s="98"/>
      <c r="BA272" s="103"/>
      <c r="BB272" s="104"/>
      <c r="BC272" s="98"/>
      <c r="BD272" s="103"/>
      <c r="BE272" s="104"/>
      <c r="BF272" s="98"/>
      <c r="BG272" s="103"/>
      <c r="BH272" s="104"/>
      <c r="BI272" s="98"/>
      <c r="BJ272" s="103"/>
      <c r="BK272" s="104"/>
    </row>
    <row r="273" spans="1:63" x14ac:dyDescent="0.2">
      <c r="A273" s="94">
        <v>44682</v>
      </c>
      <c r="B273" s="95">
        <f>+Listen!C269</f>
        <v>4.6475</v>
      </c>
      <c r="C273" s="114"/>
      <c r="D273" s="98"/>
      <c r="E273" s="99"/>
      <c r="F273" s="97"/>
      <c r="G273" s="98"/>
      <c r="H273" s="103"/>
      <c r="I273" s="104"/>
      <c r="J273" s="98"/>
      <c r="K273" s="99"/>
      <c r="L273" s="97"/>
      <c r="M273" s="98"/>
      <c r="N273" s="103"/>
      <c r="O273" s="104"/>
      <c r="P273" s="98"/>
      <c r="Q273" s="103"/>
      <c r="R273" s="104"/>
      <c r="S273" s="98"/>
      <c r="T273" s="103"/>
      <c r="U273" s="104"/>
      <c r="V273" s="98"/>
      <c r="W273" s="103"/>
      <c r="X273" s="104"/>
      <c r="Y273" s="98"/>
      <c r="Z273" s="103"/>
      <c r="AA273" s="104"/>
      <c r="AB273" s="98"/>
      <c r="AC273" s="103"/>
      <c r="AD273" s="104"/>
      <c r="AE273" s="98"/>
      <c r="AF273" s="103"/>
      <c r="AG273" s="104"/>
      <c r="AH273" s="98"/>
      <c r="AI273" s="103"/>
      <c r="AJ273" s="104"/>
      <c r="AK273" s="98"/>
      <c r="AL273" s="103"/>
      <c r="AM273" s="104"/>
      <c r="AN273" s="98"/>
      <c r="AO273" s="103"/>
      <c r="AP273" s="104"/>
      <c r="AQ273" s="98"/>
      <c r="AR273" s="103"/>
      <c r="AS273" s="104"/>
      <c r="AT273" s="98"/>
      <c r="AU273" s="103"/>
      <c r="AV273" s="104"/>
      <c r="AW273" s="98"/>
      <c r="AX273" s="103"/>
      <c r="AY273" s="104"/>
      <c r="AZ273" s="98"/>
      <c r="BA273" s="103"/>
      <c r="BB273" s="104"/>
      <c r="BC273" s="98"/>
      <c r="BD273" s="103"/>
      <c r="BE273" s="104"/>
      <c r="BF273" s="98"/>
      <c r="BG273" s="103"/>
      <c r="BH273" s="104"/>
      <c r="BI273" s="98"/>
      <c r="BJ273" s="103"/>
      <c r="BK273" s="104"/>
    </row>
    <row r="274" spans="1:63" x14ac:dyDescent="0.2">
      <c r="A274" s="94">
        <v>44713</v>
      </c>
      <c r="B274" s="95">
        <f>+Listen!C270</f>
        <v>4.6985000000000001</v>
      </c>
      <c r="C274" s="114"/>
      <c r="D274" s="98"/>
      <c r="E274" s="99"/>
      <c r="F274" s="97"/>
      <c r="G274" s="98"/>
      <c r="H274" s="103"/>
      <c r="I274" s="104"/>
      <c r="J274" s="98"/>
      <c r="K274" s="99"/>
      <c r="L274" s="97"/>
      <c r="M274" s="98"/>
      <c r="N274" s="103"/>
      <c r="O274" s="104"/>
      <c r="P274" s="98"/>
      <c r="Q274" s="103"/>
      <c r="R274" s="104"/>
      <c r="S274" s="98"/>
      <c r="T274" s="103"/>
      <c r="U274" s="104"/>
      <c r="V274" s="98"/>
      <c r="W274" s="103"/>
      <c r="X274" s="104"/>
      <c r="Y274" s="98"/>
      <c r="Z274" s="103"/>
      <c r="AA274" s="104"/>
      <c r="AB274" s="98"/>
      <c r="AC274" s="103"/>
      <c r="AD274" s="104"/>
      <c r="AE274" s="98"/>
      <c r="AF274" s="103"/>
      <c r="AG274" s="104"/>
      <c r="AH274" s="98"/>
      <c r="AI274" s="103"/>
      <c r="AJ274" s="104"/>
      <c r="AK274" s="98"/>
      <c r="AL274" s="103"/>
      <c r="AM274" s="104"/>
      <c r="AN274" s="98"/>
      <c r="AO274" s="103"/>
      <c r="AP274" s="104"/>
      <c r="AQ274" s="98"/>
      <c r="AR274" s="103"/>
      <c r="AS274" s="104"/>
      <c r="AT274" s="98"/>
      <c r="AU274" s="103"/>
      <c r="AV274" s="104"/>
      <c r="AW274" s="98"/>
      <c r="AX274" s="103"/>
      <c r="AY274" s="104"/>
      <c r="AZ274" s="98"/>
      <c r="BA274" s="103"/>
      <c r="BB274" s="104"/>
      <c r="BC274" s="98"/>
      <c r="BD274" s="103"/>
      <c r="BE274" s="104"/>
      <c r="BF274" s="98"/>
      <c r="BG274" s="103"/>
      <c r="BH274" s="104"/>
      <c r="BI274" s="98"/>
      <c r="BJ274" s="103"/>
      <c r="BK274" s="104"/>
    </row>
    <row r="275" spans="1:63" x14ac:dyDescent="0.2">
      <c r="A275" s="94">
        <v>44743</v>
      </c>
      <c r="B275" s="95">
        <f>+Listen!C271</f>
        <v>4.7104999999999997</v>
      </c>
      <c r="C275" s="114"/>
      <c r="D275" s="98"/>
      <c r="E275" s="99"/>
      <c r="F275" s="97"/>
      <c r="G275" s="98"/>
      <c r="H275" s="103"/>
      <c r="I275" s="104"/>
      <c r="J275" s="98"/>
      <c r="K275" s="99"/>
      <c r="L275" s="97"/>
      <c r="M275" s="98"/>
      <c r="N275" s="103"/>
      <c r="O275" s="104"/>
      <c r="P275" s="98"/>
      <c r="Q275" s="103"/>
      <c r="R275" s="104"/>
      <c r="S275" s="98"/>
      <c r="T275" s="103"/>
      <c r="U275" s="104"/>
      <c r="V275" s="98"/>
      <c r="W275" s="103"/>
      <c r="X275" s="104"/>
      <c r="Y275" s="98"/>
      <c r="Z275" s="103"/>
      <c r="AA275" s="104"/>
      <c r="AB275" s="98"/>
      <c r="AC275" s="103"/>
      <c r="AD275" s="104"/>
      <c r="AE275" s="98"/>
      <c r="AF275" s="103"/>
      <c r="AG275" s="104"/>
      <c r="AH275" s="98"/>
      <c r="AI275" s="103"/>
      <c r="AJ275" s="104"/>
      <c r="AK275" s="98"/>
      <c r="AL275" s="103"/>
      <c r="AM275" s="104"/>
      <c r="AN275" s="98"/>
      <c r="AO275" s="103"/>
      <c r="AP275" s="104"/>
      <c r="AQ275" s="98"/>
      <c r="AR275" s="103"/>
      <c r="AS275" s="104"/>
      <c r="AT275" s="98"/>
      <c r="AU275" s="103"/>
      <c r="AV275" s="104"/>
      <c r="AW275" s="98"/>
      <c r="AX275" s="103"/>
      <c r="AY275" s="104"/>
      <c r="AZ275" s="98"/>
      <c r="BA275" s="103"/>
      <c r="BB275" s="104"/>
      <c r="BC275" s="98"/>
      <c r="BD275" s="103"/>
      <c r="BE275" s="104"/>
      <c r="BF275" s="98"/>
      <c r="BG275" s="103"/>
      <c r="BH275" s="104"/>
      <c r="BI275" s="98"/>
      <c r="BJ275" s="103"/>
      <c r="BK275" s="104"/>
    </row>
    <row r="276" spans="1:63" x14ac:dyDescent="0.2">
      <c r="A276" s="94">
        <v>44774</v>
      </c>
      <c r="B276" s="95">
        <f>+Listen!C272</f>
        <v>4.7314999999999996</v>
      </c>
      <c r="C276" s="114"/>
      <c r="D276" s="98"/>
      <c r="E276" s="99"/>
      <c r="F276" s="97"/>
      <c r="G276" s="98"/>
      <c r="H276" s="103"/>
      <c r="I276" s="104"/>
      <c r="J276" s="98"/>
      <c r="K276" s="99"/>
      <c r="L276" s="97"/>
      <c r="M276" s="98"/>
      <c r="N276" s="103"/>
      <c r="O276" s="104"/>
      <c r="P276" s="98"/>
      <c r="Q276" s="103"/>
      <c r="R276" s="104"/>
      <c r="S276" s="98"/>
      <c r="T276" s="103"/>
      <c r="U276" s="104"/>
      <c r="V276" s="98"/>
      <c r="W276" s="103"/>
      <c r="X276" s="104"/>
      <c r="Y276" s="98"/>
      <c r="Z276" s="103"/>
      <c r="AA276" s="104"/>
      <c r="AB276" s="98"/>
      <c r="AC276" s="103"/>
      <c r="AD276" s="104"/>
      <c r="AE276" s="98"/>
      <c r="AF276" s="103"/>
      <c r="AG276" s="104"/>
      <c r="AH276" s="98"/>
      <c r="AI276" s="103"/>
      <c r="AJ276" s="104"/>
      <c r="AK276" s="98"/>
      <c r="AL276" s="103"/>
      <c r="AM276" s="104"/>
      <c r="AN276" s="98"/>
      <c r="AO276" s="103"/>
      <c r="AP276" s="104"/>
      <c r="AQ276" s="98"/>
      <c r="AR276" s="103"/>
      <c r="AS276" s="104"/>
      <c r="AT276" s="98"/>
      <c r="AU276" s="103"/>
      <c r="AV276" s="104"/>
      <c r="AW276" s="98"/>
      <c r="AX276" s="103"/>
      <c r="AY276" s="104"/>
      <c r="AZ276" s="98"/>
      <c r="BA276" s="103"/>
      <c r="BB276" s="104"/>
      <c r="BC276" s="98"/>
      <c r="BD276" s="103"/>
      <c r="BE276" s="104"/>
      <c r="BF276" s="98"/>
      <c r="BG276" s="103"/>
      <c r="BH276" s="104"/>
      <c r="BI276" s="98"/>
      <c r="BJ276" s="103"/>
      <c r="BK276" s="104"/>
    </row>
    <row r="277" spans="1:63" x14ac:dyDescent="0.2">
      <c r="A277" s="94">
        <v>44805</v>
      </c>
      <c r="B277" s="95">
        <f>+Listen!C273</f>
        <v>4.7175000000000002</v>
      </c>
      <c r="C277" s="114"/>
      <c r="D277" s="98"/>
      <c r="E277" s="99"/>
      <c r="F277" s="97"/>
      <c r="G277" s="98"/>
      <c r="H277" s="103"/>
      <c r="I277" s="104"/>
      <c r="J277" s="98"/>
      <c r="K277" s="99"/>
      <c r="L277" s="97"/>
      <c r="M277" s="98"/>
      <c r="N277" s="103"/>
      <c r="O277" s="104"/>
      <c r="P277" s="98"/>
      <c r="Q277" s="103"/>
      <c r="R277" s="104"/>
      <c r="S277" s="98"/>
      <c r="T277" s="103"/>
      <c r="U277" s="104"/>
      <c r="V277" s="98"/>
      <c r="W277" s="103"/>
      <c r="X277" s="104"/>
      <c r="Y277" s="98"/>
      <c r="Z277" s="103"/>
      <c r="AA277" s="104"/>
      <c r="AB277" s="98"/>
      <c r="AC277" s="103"/>
      <c r="AD277" s="104"/>
      <c r="AE277" s="98"/>
      <c r="AF277" s="103"/>
      <c r="AG277" s="104"/>
      <c r="AH277" s="98"/>
      <c r="AI277" s="103"/>
      <c r="AJ277" s="104"/>
      <c r="AK277" s="98"/>
      <c r="AL277" s="103"/>
      <c r="AM277" s="104"/>
      <c r="AN277" s="98"/>
      <c r="AO277" s="103"/>
      <c r="AP277" s="104"/>
      <c r="AQ277" s="98"/>
      <c r="AR277" s="103"/>
      <c r="AS277" s="104"/>
      <c r="AT277" s="98"/>
      <c r="AU277" s="103"/>
      <c r="AV277" s="104"/>
      <c r="AW277" s="98"/>
      <c r="AX277" s="103"/>
      <c r="AY277" s="104"/>
      <c r="AZ277" s="98"/>
      <c r="BA277" s="103"/>
      <c r="BB277" s="104"/>
      <c r="BC277" s="98"/>
      <c r="BD277" s="103"/>
      <c r="BE277" s="104"/>
      <c r="BF277" s="98"/>
      <c r="BG277" s="103"/>
      <c r="BH277" s="104"/>
      <c r="BI277" s="98"/>
      <c r="BJ277" s="103"/>
      <c r="BK277" s="104"/>
    </row>
    <row r="278" spans="1:63" x14ac:dyDescent="0.2">
      <c r="A278" s="94">
        <v>44835</v>
      </c>
      <c r="B278" s="95">
        <f>+Listen!C274</f>
        <v>4.7184999999999997</v>
      </c>
      <c r="C278" s="114"/>
      <c r="D278" s="98"/>
      <c r="E278" s="99"/>
      <c r="F278" s="97"/>
      <c r="G278" s="98"/>
      <c r="H278" s="103"/>
      <c r="I278" s="104"/>
      <c r="J278" s="98"/>
      <c r="K278" s="99"/>
      <c r="L278" s="97"/>
      <c r="M278" s="98"/>
      <c r="N278" s="103"/>
      <c r="O278" s="104"/>
      <c r="P278" s="98"/>
      <c r="Q278" s="103"/>
      <c r="R278" s="104"/>
      <c r="S278" s="98"/>
      <c r="T278" s="103"/>
      <c r="U278" s="104"/>
      <c r="V278" s="98"/>
      <c r="W278" s="103"/>
      <c r="X278" s="104"/>
      <c r="Y278" s="98"/>
      <c r="Z278" s="103"/>
      <c r="AA278" s="104"/>
      <c r="AB278" s="98"/>
      <c r="AC278" s="103"/>
      <c r="AD278" s="104"/>
      <c r="AE278" s="98"/>
      <c r="AF278" s="103"/>
      <c r="AG278" s="104"/>
      <c r="AH278" s="98"/>
      <c r="AI278" s="103"/>
      <c r="AJ278" s="104"/>
      <c r="AK278" s="98"/>
      <c r="AL278" s="103"/>
      <c r="AM278" s="104"/>
      <c r="AN278" s="98"/>
      <c r="AO278" s="103"/>
      <c r="AP278" s="104"/>
      <c r="AQ278" s="98"/>
      <c r="AR278" s="103"/>
      <c r="AS278" s="104"/>
      <c r="AT278" s="98"/>
      <c r="AU278" s="103"/>
      <c r="AV278" s="104"/>
      <c r="AW278" s="98"/>
      <c r="AX278" s="103"/>
      <c r="AY278" s="104"/>
      <c r="AZ278" s="98"/>
      <c r="BA278" s="103"/>
      <c r="BB278" s="104"/>
      <c r="BC278" s="98"/>
      <c r="BD278" s="103"/>
      <c r="BE278" s="104"/>
      <c r="BF278" s="98"/>
      <c r="BG278" s="103"/>
      <c r="BH278" s="104"/>
      <c r="BI278" s="98"/>
      <c r="BJ278" s="103"/>
      <c r="BK278" s="104"/>
    </row>
    <row r="279" spans="1:63" x14ac:dyDescent="0.2">
      <c r="A279" s="94">
        <v>44866</v>
      </c>
      <c r="B279" s="95">
        <f>+Listen!C275</f>
        <v>4.7324999999999999</v>
      </c>
      <c r="C279" s="114"/>
      <c r="D279" s="98"/>
      <c r="E279" s="99"/>
      <c r="F279" s="97"/>
      <c r="G279" s="98"/>
      <c r="H279" s="103"/>
      <c r="I279" s="104"/>
      <c r="J279" s="98"/>
      <c r="K279" s="99"/>
      <c r="L279" s="97"/>
      <c r="M279" s="98"/>
      <c r="N279" s="103"/>
      <c r="O279" s="104"/>
      <c r="P279" s="98"/>
      <c r="Q279" s="103"/>
      <c r="R279" s="104"/>
      <c r="S279" s="98"/>
      <c r="T279" s="103"/>
      <c r="U279" s="104"/>
      <c r="V279" s="98"/>
      <c r="W279" s="103"/>
      <c r="X279" s="104"/>
      <c r="Y279" s="98"/>
      <c r="Z279" s="103"/>
      <c r="AA279" s="104"/>
      <c r="AB279" s="98"/>
      <c r="AC279" s="103"/>
      <c r="AD279" s="104"/>
      <c r="AE279" s="98"/>
      <c r="AF279" s="103"/>
      <c r="AG279" s="104"/>
      <c r="AH279" s="98"/>
      <c r="AI279" s="103"/>
      <c r="AJ279" s="104"/>
      <c r="AK279" s="98"/>
      <c r="AL279" s="103"/>
      <c r="AM279" s="104"/>
      <c r="AN279" s="98"/>
      <c r="AO279" s="103"/>
      <c r="AP279" s="104"/>
      <c r="AQ279" s="98"/>
      <c r="AR279" s="103"/>
      <c r="AS279" s="104"/>
      <c r="AT279" s="98"/>
      <c r="AU279" s="103"/>
      <c r="AV279" s="104"/>
      <c r="AW279" s="98"/>
      <c r="AX279" s="103"/>
      <c r="AY279" s="104"/>
      <c r="AZ279" s="98"/>
      <c r="BA279" s="103"/>
      <c r="BB279" s="104"/>
      <c r="BC279" s="98"/>
      <c r="BD279" s="103"/>
      <c r="BE279" s="104"/>
      <c r="BF279" s="98"/>
      <c r="BG279" s="103"/>
      <c r="BH279" s="104"/>
      <c r="BI279" s="98"/>
      <c r="BJ279" s="103"/>
      <c r="BK279" s="104"/>
    </row>
    <row r="280" spans="1:63" x14ac:dyDescent="0.2">
      <c r="A280" s="94">
        <v>44896</v>
      </c>
      <c r="B280" s="95">
        <f>+Listen!C276</f>
        <v>4.7805</v>
      </c>
      <c r="C280" s="114"/>
      <c r="D280" s="98"/>
      <c r="E280" s="99"/>
      <c r="F280" s="97"/>
      <c r="G280" s="98"/>
      <c r="H280" s="103"/>
      <c r="I280" s="104"/>
      <c r="J280" s="98"/>
      <c r="K280" s="99"/>
      <c r="L280" s="97"/>
      <c r="M280" s="98"/>
      <c r="N280" s="103"/>
      <c r="O280" s="104"/>
      <c r="P280" s="98"/>
      <c r="Q280" s="103"/>
      <c r="R280" s="104"/>
      <c r="S280" s="98"/>
      <c r="T280" s="103"/>
      <c r="U280" s="104"/>
      <c r="V280" s="98"/>
      <c r="W280" s="103"/>
      <c r="X280" s="104"/>
      <c r="Y280" s="98"/>
      <c r="Z280" s="103"/>
      <c r="AA280" s="104"/>
      <c r="AB280" s="98"/>
      <c r="AC280" s="103"/>
      <c r="AD280" s="104"/>
      <c r="AE280" s="98"/>
      <c r="AF280" s="103"/>
      <c r="AG280" s="104"/>
      <c r="AH280" s="98"/>
      <c r="AI280" s="103"/>
      <c r="AJ280" s="104"/>
      <c r="AK280" s="98"/>
      <c r="AL280" s="103"/>
      <c r="AM280" s="104"/>
      <c r="AN280" s="98"/>
      <c r="AO280" s="103"/>
      <c r="AP280" s="104"/>
      <c r="AQ280" s="98"/>
      <c r="AR280" s="103"/>
      <c r="AS280" s="104"/>
      <c r="AT280" s="98"/>
      <c r="AU280" s="103"/>
      <c r="AV280" s="104"/>
      <c r="AW280" s="98"/>
      <c r="AX280" s="103"/>
      <c r="AY280" s="104"/>
      <c r="AZ280" s="98"/>
      <c r="BA280" s="103"/>
      <c r="BB280" s="104"/>
      <c r="BC280" s="98"/>
      <c r="BD280" s="103"/>
      <c r="BE280" s="104"/>
      <c r="BF280" s="98"/>
      <c r="BG280" s="103"/>
      <c r="BH280" s="104"/>
      <c r="BI280" s="98"/>
      <c r="BJ280" s="103"/>
      <c r="BK280" s="104"/>
    </row>
    <row r="281" spans="1:63" x14ac:dyDescent="0.2">
      <c r="A281" s="94">
        <v>44927</v>
      </c>
      <c r="B281" s="95">
        <f>+Listen!C277</f>
        <v>4.9779999999999998</v>
      </c>
      <c r="C281" s="114"/>
      <c r="D281" s="98"/>
      <c r="E281" s="99"/>
      <c r="F281" s="97"/>
      <c r="G281" s="98"/>
      <c r="H281" s="103"/>
      <c r="I281" s="104"/>
      <c r="J281" s="98"/>
      <c r="K281" s="99"/>
      <c r="L281" s="97"/>
      <c r="M281" s="98"/>
      <c r="N281" s="103"/>
      <c r="O281" s="104"/>
      <c r="P281" s="98"/>
      <c r="Q281" s="103"/>
      <c r="R281" s="104"/>
      <c r="S281" s="98"/>
      <c r="T281" s="103"/>
      <c r="U281" s="104"/>
      <c r="V281" s="98"/>
      <c r="W281" s="103"/>
      <c r="X281" s="104"/>
      <c r="Y281" s="98"/>
      <c r="Z281" s="103"/>
      <c r="AA281" s="104"/>
      <c r="AB281" s="98"/>
      <c r="AC281" s="103"/>
      <c r="AD281" s="104"/>
      <c r="AE281" s="98"/>
      <c r="AF281" s="103"/>
      <c r="AG281" s="104"/>
      <c r="AH281" s="98"/>
      <c r="AI281" s="103"/>
      <c r="AJ281" s="104"/>
      <c r="AK281" s="98"/>
      <c r="AL281" s="103"/>
      <c r="AM281" s="104"/>
      <c r="AN281" s="98"/>
      <c r="AO281" s="103"/>
      <c r="AP281" s="104"/>
      <c r="AQ281" s="98"/>
      <c r="AR281" s="103"/>
      <c r="AS281" s="104"/>
      <c r="AT281" s="98"/>
      <c r="AU281" s="103"/>
      <c r="AV281" s="104"/>
      <c r="AW281" s="98"/>
      <c r="AX281" s="103"/>
      <c r="AY281" s="104"/>
      <c r="AZ281" s="98"/>
      <c r="BA281" s="103"/>
      <c r="BB281" s="104"/>
      <c r="BC281" s="98"/>
      <c r="BD281" s="103"/>
      <c r="BE281" s="104"/>
      <c r="BF281" s="98"/>
      <c r="BG281" s="103"/>
      <c r="BH281" s="104"/>
      <c r="BI281" s="98"/>
      <c r="BJ281" s="103"/>
      <c r="BK281" s="104"/>
    </row>
    <row r="282" spans="1:63" x14ac:dyDescent="0.2">
      <c r="A282" s="94">
        <v>44958</v>
      </c>
      <c r="B282" s="95">
        <f>+Listen!C278</f>
        <v>4.9279999999999999</v>
      </c>
      <c r="C282" s="114"/>
      <c r="D282" s="98"/>
      <c r="E282" s="99"/>
      <c r="F282" s="97"/>
      <c r="G282" s="98"/>
      <c r="H282" s="103"/>
      <c r="I282" s="104"/>
      <c r="J282" s="98"/>
      <c r="K282" s="99"/>
      <c r="L282" s="97"/>
      <c r="M282" s="98"/>
      <c r="N282" s="103"/>
      <c r="O282" s="104"/>
      <c r="P282" s="98"/>
      <c r="Q282" s="103"/>
      <c r="R282" s="104"/>
      <c r="S282" s="98"/>
      <c r="T282" s="103"/>
      <c r="U282" s="104"/>
      <c r="V282" s="98"/>
      <c r="W282" s="103"/>
      <c r="X282" s="104"/>
      <c r="Y282" s="98"/>
      <c r="Z282" s="103"/>
      <c r="AA282" s="104"/>
      <c r="AB282" s="98"/>
      <c r="AC282" s="103"/>
      <c r="AD282" s="104"/>
      <c r="AE282" s="98"/>
      <c r="AF282" s="103"/>
      <c r="AG282" s="104"/>
      <c r="AH282" s="98"/>
      <c r="AI282" s="103"/>
      <c r="AJ282" s="104"/>
      <c r="AK282" s="98"/>
      <c r="AL282" s="103"/>
      <c r="AM282" s="104"/>
      <c r="AN282" s="98"/>
      <c r="AO282" s="103"/>
      <c r="AP282" s="104"/>
      <c r="AQ282" s="98"/>
      <c r="AR282" s="103"/>
      <c r="AS282" s="104"/>
      <c r="AT282" s="98"/>
      <c r="AU282" s="103"/>
      <c r="AV282" s="104"/>
      <c r="AW282" s="98"/>
      <c r="AX282" s="103"/>
      <c r="AY282" s="104"/>
      <c r="AZ282" s="98"/>
      <c r="BA282" s="103"/>
      <c r="BB282" s="104"/>
      <c r="BC282" s="98"/>
      <c r="BD282" s="103"/>
      <c r="BE282" s="104"/>
      <c r="BF282" s="98"/>
      <c r="BG282" s="103"/>
      <c r="BH282" s="104"/>
      <c r="BI282" s="98"/>
      <c r="BJ282" s="103"/>
      <c r="BK282" s="104"/>
    </row>
    <row r="283" spans="1:63" x14ac:dyDescent="0.2">
      <c r="A283" s="94">
        <v>44986</v>
      </c>
      <c r="B283" s="95">
        <f>+Listen!C279</f>
        <v>4.8479999999999999</v>
      </c>
      <c r="C283" s="114"/>
      <c r="D283" s="98"/>
      <c r="E283" s="99"/>
      <c r="F283" s="97"/>
      <c r="G283" s="98"/>
      <c r="H283" s="103"/>
      <c r="I283" s="104"/>
      <c r="J283" s="98"/>
      <c r="K283" s="99"/>
      <c r="L283" s="97"/>
      <c r="M283" s="98"/>
      <c r="N283" s="103"/>
      <c r="O283" s="104"/>
      <c r="P283" s="98"/>
      <c r="Q283" s="103"/>
      <c r="R283" s="104"/>
      <c r="S283" s="98"/>
      <c r="T283" s="103"/>
      <c r="U283" s="104"/>
      <c r="V283" s="98"/>
      <c r="W283" s="103"/>
      <c r="X283" s="104"/>
      <c r="Y283" s="98"/>
      <c r="Z283" s="103"/>
      <c r="AA283" s="104"/>
      <c r="AB283" s="98"/>
      <c r="AC283" s="103"/>
      <c r="AD283" s="104"/>
      <c r="AE283" s="98"/>
      <c r="AF283" s="103"/>
      <c r="AG283" s="104"/>
      <c r="AH283" s="98"/>
      <c r="AI283" s="103"/>
      <c r="AJ283" s="104"/>
      <c r="AK283" s="98"/>
      <c r="AL283" s="103"/>
      <c r="AM283" s="104"/>
      <c r="AN283" s="98"/>
      <c r="AO283" s="103"/>
      <c r="AP283" s="104"/>
      <c r="AQ283" s="98"/>
      <c r="AR283" s="103"/>
      <c r="AS283" s="104"/>
      <c r="AT283" s="98"/>
      <c r="AU283" s="103"/>
      <c r="AV283" s="104"/>
      <c r="AW283" s="98"/>
      <c r="AX283" s="103"/>
      <c r="AY283" s="104"/>
      <c r="AZ283" s="98"/>
      <c r="BA283" s="103"/>
      <c r="BB283" s="104"/>
      <c r="BC283" s="98"/>
      <c r="BD283" s="103"/>
      <c r="BE283" s="104"/>
      <c r="BF283" s="98"/>
      <c r="BG283" s="103"/>
      <c r="BH283" s="104"/>
      <c r="BI283" s="98"/>
      <c r="BJ283" s="103"/>
      <c r="BK283" s="104"/>
    </row>
    <row r="284" spans="1:63" x14ac:dyDescent="0.2">
      <c r="A284" s="94">
        <v>45017</v>
      </c>
      <c r="B284" s="95">
        <f>+Listen!C280</f>
        <v>4.7679999999999998</v>
      </c>
      <c r="C284" s="114"/>
      <c r="D284" s="98"/>
      <c r="E284" s="99"/>
      <c r="F284" s="97"/>
      <c r="G284" s="98"/>
      <c r="H284" s="103"/>
      <c r="I284" s="104"/>
      <c r="J284" s="98"/>
      <c r="K284" s="99"/>
      <c r="L284" s="97"/>
      <c r="M284" s="98"/>
      <c r="N284" s="103"/>
      <c r="O284" s="104"/>
      <c r="P284" s="98"/>
      <c r="Q284" s="103"/>
      <c r="R284" s="104"/>
      <c r="S284" s="98"/>
      <c r="T284" s="103"/>
      <c r="U284" s="104"/>
      <c r="V284" s="98"/>
      <c r="W284" s="103"/>
      <c r="X284" s="104"/>
      <c r="Y284" s="98"/>
      <c r="Z284" s="103"/>
      <c r="AA284" s="104"/>
      <c r="AB284" s="98"/>
      <c r="AC284" s="103"/>
      <c r="AD284" s="104"/>
      <c r="AE284" s="98"/>
      <c r="AF284" s="103"/>
      <c r="AG284" s="104"/>
      <c r="AH284" s="98"/>
      <c r="AI284" s="103"/>
      <c r="AJ284" s="104"/>
      <c r="AK284" s="98"/>
      <c r="AL284" s="103"/>
      <c r="AM284" s="104"/>
      <c r="AN284" s="98"/>
      <c r="AO284" s="103"/>
      <c r="AP284" s="104"/>
      <c r="AQ284" s="98"/>
      <c r="AR284" s="103"/>
      <c r="AS284" s="104"/>
      <c r="AT284" s="98"/>
      <c r="AU284" s="103"/>
      <c r="AV284" s="104"/>
      <c r="AW284" s="98"/>
      <c r="AX284" s="103"/>
      <c r="AY284" s="104"/>
      <c r="AZ284" s="98"/>
      <c r="BA284" s="103"/>
      <c r="BB284" s="104"/>
      <c r="BC284" s="98"/>
      <c r="BD284" s="103"/>
      <c r="BE284" s="104"/>
      <c r="BF284" s="98"/>
      <c r="BG284" s="103"/>
      <c r="BH284" s="104"/>
      <c r="BI284" s="98"/>
      <c r="BJ284" s="103"/>
      <c r="BK284" s="104"/>
    </row>
    <row r="285" spans="1:63" x14ac:dyDescent="0.2">
      <c r="A285" s="94">
        <v>45047</v>
      </c>
      <c r="B285" s="95">
        <f>+Listen!C281</f>
        <v>4.7729999999999997</v>
      </c>
      <c r="C285" s="114"/>
      <c r="D285" s="98"/>
      <c r="E285" s="99"/>
      <c r="F285" s="97"/>
      <c r="G285" s="98"/>
      <c r="H285" s="103"/>
      <c r="I285" s="104"/>
      <c r="J285" s="98"/>
      <c r="K285" s="99"/>
      <c r="L285" s="97"/>
      <c r="M285" s="98"/>
      <c r="N285" s="103"/>
      <c r="O285" s="104"/>
      <c r="P285" s="98"/>
      <c r="Q285" s="103"/>
      <c r="R285" s="104"/>
      <c r="S285" s="98"/>
      <c r="T285" s="103"/>
      <c r="U285" s="104"/>
      <c r="V285" s="98"/>
      <c r="W285" s="103"/>
      <c r="X285" s="104"/>
      <c r="Y285" s="98"/>
      <c r="Z285" s="103"/>
      <c r="AA285" s="104"/>
      <c r="AB285" s="98"/>
      <c r="AC285" s="103"/>
      <c r="AD285" s="104"/>
      <c r="AE285" s="98"/>
      <c r="AF285" s="103"/>
      <c r="AG285" s="104"/>
      <c r="AH285" s="98"/>
      <c r="AI285" s="103"/>
      <c r="AJ285" s="104"/>
      <c r="AK285" s="98"/>
      <c r="AL285" s="103"/>
      <c r="AM285" s="104"/>
      <c r="AN285" s="98"/>
      <c r="AO285" s="103"/>
      <c r="AP285" s="104"/>
      <c r="AQ285" s="98"/>
      <c r="AR285" s="103"/>
      <c r="AS285" s="104"/>
      <c r="AT285" s="98"/>
      <c r="AU285" s="103"/>
      <c r="AV285" s="104"/>
      <c r="AW285" s="98"/>
      <c r="AX285" s="103"/>
      <c r="AY285" s="104"/>
      <c r="AZ285" s="98"/>
      <c r="BA285" s="103"/>
      <c r="BB285" s="104"/>
      <c r="BC285" s="98"/>
      <c r="BD285" s="103"/>
      <c r="BE285" s="104"/>
      <c r="BF285" s="98"/>
      <c r="BG285" s="103"/>
      <c r="BH285" s="104"/>
      <c r="BI285" s="98"/>
      <c r="BJ285" s="103"/>
      <c r="BK285" s="104"/>
    </row>
    <row r="286" spans="1:63" x14ac:dyDescent="0.2">
      <c r="A286" s="94">
        <v>45078</v>
      </c>
      <c r="B286" s="95">
        <f>+Listen!C282</f>
        <v>4.8250000000000002</v>
      </c>
      <c r="C286" s="114"/>
      <c r="D286" s="98"/>
      <c r="E286" s="99"/>
      <c r="F286" s="97"/>
      <c r="G286" s="98"/>
      <c r="H286" s="103"/>
      <c r="I286" s="104"/>
      <c r="J286" s="98"/>
      <c r="K286" s="99"/>
      <c r="L286" s="97"/>
      <c r="M286" s="98"/>
      <c r="N286" s="103"/>
      <c r="O286" s="104"/>
      <c r="P286" s="98"/>
      <c r="Q286" s="103"/>
      <c r="R286" s="104"/>
      <c r="S286" s="98"/>
      <c r="T286" s="103"/>
      <c r="U286" s="104"/>
      <c r="V286" s="98"/>
      <c r="W286" s="103"/>
      <c r="X286" s="104"/>
      <c r="Y286" s="98"/>
      <c r="Z286" s="103"/>
      <c r="AA286" s="104"/>
      <c r="AB286" s="98"/>
      <c r="AC286" s="103"/>
      <c r="AD286" s="104"/>
      <c r="AE286" s="98"/>
      <c r="AF286" s="103"/>
      <c r="AG286" s="104"/>
      <c r="AH286" s="98"/>
      <c r="AI286" s="103"/>
      <c r="AJ286" s="104"/>
      <c r="AK286" s="98"/>
      <c r="AL286" s="103"/>
      <c r="AM286" s="104"/>
      <c r="AN286" s="98"/>
      <c r="AO286" s="103"/>
      <c r="AP286" s="104"/>
      <c r="AQ286" s="98"/>
      <c r="AR286" s="103"/>
      <c r="AS286" s="104"/>
      <c r="AT286" s="98"/>
      <c r="AU286" s="103"/>
      <c r="AV286" s="104"/>
      <c r="AW286" s="98"/>
      <c r="AX286" s="103"/>
      <c r="AY286" s="104"/>
      <c r="AZ286" s="98"/>
      <c r="BA286" s="103"/>
      <c r="BB286" s="104"/>
      <c r="BC286" s="98"/>
      <c r="BD286" s="103"/>
      <c r="BE286" s="104"/>
      <c r="BF286" s="98"/>
      <c r="BG286" s="103"/>
      <c r="BH286" s="104"/>
      <c r="BI286" s="98"/>
      <c r="BJ286" s="103"/>
      <c r="BK286" s="104"/>
    </row>
    <row r="287" spans="1:63" x14ac:dyDescent="0.2">
      <c r="A287" s="94">
        <v>45108</v>
      </c>
      <c r="B287" s="95">
        <f>+Listen!C283</f>
        <v>4.8369999999999997</v>
      </c>
      <c r="C287" s="114"/>
      <c r="D287" s="98"/>
      <c r="E287" s="99"/>
      <c r="F287" s="97"/>
      <c r="G287" s="98"/>
      <c r="H287" s="103"/>
      <c r="I287" s="104"/>
      <c r="J287" s="98"/>
      <c r="K287" s="99"/>
      <c r="L287" s="97"/>
      <c r="M287" s="98"/>
      <c r="N287" s="103"/>
      <c r="O287" s="104"/>
      <c r="P287" s="98"/>
      <c r="Q287" s="103"/>
      <c r="R287" s="104"/>
      <c r="S287" s="98"/>
      <c r="T287" s="103"/>
      <c r="U287" s="104"/>
      <c r="V287" s="98"/>
      <c r="W287" s="103"/>
      <c r="X287" s="104"/>
      <c r="Y287" s="98"/>
      <c r="Z287" s="103"/>
      <c r="AA287" s="104"/>
      <c r="AB287" s="98"/>
      <c r="AC287" s="103"/>
      <c r="AD287" s="104"/>
      <c r="AE287" s="98"/>
      <c r="AF287" s="103"/>
      <c r="AG287" s="104"/>
      <c r="AH287" s="98"/>
      <c r="AI287" s="103"/>
      <c r="AJ287" s="104"/>
      <c r="AK287" s="98"/>
      <c r="AL287" s="103"/>
      <c r="AM287" s="104"/>
      <c r="AN287" s="98"/>
      <c r="AO287" s="103"/>
      <c r="AP287" s="104"/>
      <c r="AQ287" s="98"/>
      <c r="AR287" s="103"/>
      <c r="AS287" s="104"/>
      <c r="AT287" s="98"/>
      <c r="AU287" s="103"/>
      <c r="AV287" s="104"/>
      <c r="AW287" s="98"/>
      <c r="AX287" s="103"/>
      <c r="AY287" s="104"/>
      <c r="AZ287" s="98"/>
      <c r="BA287" s="103"/>
      <c r="BB287" s="104"/>
      <c r="BC287" s="98"/>
      <c r="BD287" s="103"/>
      <c r="BE287" s="104"/>
      <c r="BF287" s="98"/>
      <c r="BG287" s="103"/>
      <c r="BH287" s="104"/>
      <c r="BI287" s="98"/>
      <c r="BJ287" s="103"/>
      <c r="BK287" s="104"/>
    </row>
    <row r="288" spans="1:63" x14ac:dyDescent="0.2">
      <c r="A288" s="94">
        <v>45139</v>
      </c>
      <c r="B288" s="95">
        <f>+Listen!C284</f>
        <v>4.8579999999999997</v>
      </c>
      <c r="C288" s="114"/>
      <c r="D288" s="98"/>
      <c r="E288" s="99"/>
      <c r="F288" s="97"/>
      <c r="G288" s="98"/>
      <c r="H288" s="103"/>
      <c r="I288" s="104"/>
      <c r="J288" s="98"/>
      <c r="K288" s="99"/>
      <c r="L288" s="97"/>
      <c r="M288" s="98"/>
      <c r="N288" s="103"/>
      <c r="O288" s="104"/>
      <c r="P288" s="98"/>
      <c r="Q288" s="103"/>
      <c r="R288" s="104"/>
      <c r="S288" s="98"/>
      <c r="T288" s="103"/>
      <c r="U288" s="104"/>
      <c r="V288" s="98"/>
      <c r="W288" s="103"/>
      <c r="X288" s="104"/>
      <c r="Y288" s="98"/>
      <c r="Z288" s="103"/>
      <c r="AA288" s="104"/>
      <c r="AB288" s="98"/>
      <c r="AC288" s="103"/>
      <c r="AD288" s="104"/>
      <c r="AE288" s="98"/>
      <c r="AF288" s="103"/>
      <c r="AG288" s="104"/>
      <c r="AH288" s="98"/>
      <c r="AI288" s="103"/>
      <c r="AJ288" s="104"/>
      <c r="AK288" s="98"/>
      <c r="AL288" s="103"/>
      <c r="AM288" s="104"/>
      <c r="AN288" s="98"/>
      <c r="AO288" s="103"/>
      <c r="AP288" s="104"/>
      <c r="AQ288" s="98"/>
      <c r="AR288" s="103"/>
      <c r="AS288" s="104"/>
      <c r="AT288" s="98"/>
      <c r="AU288" s="103"/>
      <c r="AV288" s="104"/>
      <c r="AW288" s="98"/>
      <c r="AX288" s="103"/>
      <c r="AY288" s="104"/>
      <c r="AZ288" s="98"/>
      <c r="BA288" s="103"/>
      <c r="BB288" s="104"/>
      <c r="BC288" s="98"/>
      <c r="BD288" s="103"/>
      <c r="BE288" s="104"/>
      <c r="BF288" s="98"/>
      <c r="BG288" s="103"/>
      <c r="BH288" s="104"/>
      <c r="BI288" s="98"/>
      <c r="BJ288" s="103"/>
      <c r="BK288" s="104"/>
    </row>
    <row r="289" spans="1:63" x14ac:dyDescent="0.2">
      <c r="A289" s="94">
        <v>45170</v>
      </c>
      <c r="B289" s="95">
        <f>+Listen!C285</f>
        <v>4.843</v>
      </c>
      <c r="C289" s="114"/>
      <c r="D289" s="98"/>
      <c r="E289" s="99"/>
      <c r="F289" s="97"/>
      <c r="G289" s="98"/>
      <c r="H289" s="103"/>
      <c r="I289" s="104"/>
      <c r="J289" s="98"/>
      <c r="K289" s="99"/>
      <c r="L289" s="97"/>
      <c r="M289" s="98"/>
      <c r="N289" s="103"/>
      <c r="O289" s="104"/>
      <c r="P289" s="98"/>
      <c r="Q289" s="103"/>
      <c r="R289" s="104"/>
      <c r="S289" s="98"/>
      <c r="T289" s="103"/>
      <c r="U289" s="104"/>
      <c r="V289" s="98"/>
      <c r="W289" s="103"/>
      <c r="X289" s="104"/>
      <c r="Y289" s="98"/>
      <c r="Z289" s="103"/>
      <c r="AA289" s="104"/>
      <c r="AB289" s="98"/>
      <c r="AC289" s="103"/>
      <c r="AD289" s="104"/>
      <c r="AE289" s="98"/>
      <c r="AF289" s="103"/>
      <c r="AG289" s="104"/>
      <c r="AH289" s="98"/>
      <c r="AI289" s="103"/>
      <c r="AJ289" s="104"/>
      <c r="AK289" s="98"/>
      <c r="AL289" s="103"/>
      <c r="AM289" s="104"/>
      <c r="AN289" s="98"/>
      <c r="AO289" s="103"/>
      <c r="AP289" s="104"/>
      <c r="AQ289" s="98"/>
      <c r="AR289" s="103"/>
      <c r="AS289" s="104"/>
      <c r="AT289" s="98"/>
      <c r="AU289" s="103"/>
      <c r="AV289" s="104"/>
      <c r="AW289" s="98"/>
      <c r="AX289" s="103"/>
      <c r="AY289" s="104"/>
      <c r="AZ289" s="98"/>
      <c r="BA289" s="103"/>
      <c r="BB289" s="104"/>
      <c r="BC289" s="98"/>
      <c r="BD289" s="103"/>
      <c r="BE289" s="104"/>
      <c r="BF289" s="98"/>
      <c r="BG289" s="103"/>
      <c r="BH289" s="104"/>
      <c r="BI289" s="98"/>
      <c r="BJ289" s="103"/>
      <c r="BK289" s="104"/>
    </row>
    <row r="290" spans="1:63" x14ac:dyDescent="0.2">
      <c r="A290" s="94">
        <v>45200</v>
      </c>
      <c r="B290" s="95">
        <f>+Listen!C286</f>
        <v>4.843</v>
      </c>
      <c r="C290" s="114"/>
      <c r="D290" s="98"/>
      <c r="E290" s="99"/>
      <c r="F290" s="97"/>
      <c r="G290" s="98"/>
      <c r="H290" s="103"/>
      <c r="I290" s="104"/>
      <c r="J290" s="98"/>
      <c r="K290" s="99"/>
      <c r="L290" s="97"/>
      <c r="M290" s="98"/>
      <c r="N290" s="103"/>
      <c r="O290" s="104"/>
      <c r="P290" s="98"/>
      <c r="Q290" s="103"/>
      <c r="R290" s="104"/>
      <c r="S290" s="98"/>
      <c r="T290" s="103"/>
      <c r="U290" s="104"/>
      <c r="V290" s="98"/>
      <c r="W290" s="103"/>
      <c r="X290" s="104"/>
      <c r="Y290" s="98"/>
      <c r="Z290" s="103"/>
      <c r="AA290" s="104"/>
      <c r="AB290" s="98"/>
      <c r="AC290" s="103"/>
      <c r="AD290" s="104"/>
      <c r="AE290" s="98"/>
      <c r="AF290" s="103"/>
      <c r="AG290" s="104"/>
      <c r="AH290" s="98"/>
      <c r="AI290" s="103"/>
      <c r="AJ290" s="104"/>
      <c r="AK290" s="98"/>
      <c r="AL290" s="103"/>
      <c r="AM290" s="104"/>
      <c r="AN290" s="98"/>
      <c r="AO290" s="103"/>
      <c r="AP290" s="104"/>
      <c r="AQ290" s="98"/>
      <c r="AR290" s="103"/>
      <c r="AS290" s="104"/>
      <c r="AT290" s="98"/>
      <c r="AU290" s="103"/>
      <c r="AV290" s="104"/>
      <c r="AW290" s="98"/>
      <c r="AX290" s="103"/>
      <c r="AY290" s="104"/>
      <c r="AZ290" s="98"/>
      <c r="BA290" s="103"/>
      <c r="BB290" s="104"/>
      <c r="BC290" s="98"/>
      <c r="BD290" s="103"/>
      <c r="BE290" s="104"/>
      <c r="BF290" s="98"/>
      <c r="BG290" s="103"/>
      <c r="BH290" s="104"/>
      <c r="BI290" s="98"/>
      <c r="BJ290" s="103"/>
      <c r="BK290" s="104"/>
    </row>
    <row r="291" spans="1:63" x14ac:dyDescent="0.2">
      <c r="A291" s="94">
        <v>45231</v>
      </c>
      <c r="B291" s="95">
        <f>+Listen!C287</f>
        <v>0</v>
      </c>
      <c r="C291" s="114"/>
      <c r="D291" s="98"/>
      <c r="E291" s="99"/>
      <c r="F291" s="97"/>
      <c r="G291" s="98"/>
      <c r="H291" s="103"/>
      <c r="I291" s="104"/>
      <c r="J291" s="98"/>
      <c r="K291" s="99"/>
      <c r="L291" s="97"/>
      <c r="M291" s="98"/>
      <c r="N291" s="103"/>
      <c r="O291" s="104"/>
      <c r="P291" s="98"/>
      <c r="Q291" s="103"/>
      <c r="R291" s="104"/>
      <c r="S291" s="98"/>
      <c r="T291" s="103"/>
      <c r="U291" s="104"/>
      <c r="V291" s="98"/>
      <c r="W291" s="103"/>
      <c r="X291" s="104"/>
      <c r="Y291" s="98"/>
      <c r="Z291" s="103"/>
      <c r="AA291" s="104"/>
      <c r="AB291" s="98"/>
      <c r="AC291" s="103"/>
      <c r="AD291" s="104"/>
      <c r="AE291" s="98"/>
      <c r="AF291" s="103"/>
      <c r="AG291" s="104"/>
      <c r="AH291" s="98"/>
      <c r="AI291" s="103"/>
      <c r="AJ291" s="104"/>
      <c r="AK291" s="98"/>
      <c r="AL291" s="103"/>
      <c r="AM291" s="104"/>
      <c r="AN291" s="98"/>
      <c r="AO291" s="103"/>
      <c r="AP291" s="104"/>
      <c r="AQ291" s="98"/>
      <c r="AR291" s="103"/>
      <c r="AS291" s="104"/>
      <c r="AT291" s="98"/>
      <c r="AU291" s="103"/>
      <c r="AV291" s="104"/>
      <c r="AW291" s="98"/>
      <c r="AX291" s="103"/>
      <c r="AY291" s="104"/>
      <c r="AZ291" s="98"/>
      <c r="BA291" s="103"/>
      <c r="BB291" s="104"/>
      <c r="BC291" s="98"/>
      <c r="BD291" s="103"/>
      <c r="BE291" s="104"/>
      <c r="BF291" s="98"/>
      <c r="BG291" s="103"/>
      <c r="BH291" s="104"/>
      <c r="BI291" s="98"/>
      <c r="BJ291" s="103"/>
      <c r="BK291" s="104"/>
    </row>
    <row r="292" spans="1:63" x14ac:dyDescent="0.2">
      <c r="A292" s="94">
        <v>45261</v>
      </c>
      <c r="B292" s="95">
        <f>+Listen!C288</f>
        <v>0</v>
      </c>
      <c r="C292" s="114"/>
      <c r="D292" s="98"/>
      <c r="E292" s="99"/>
      <c r="F292" s="97"/>
      <c r="G292" s="98"/>
      <c r="H292" s="103"/>
      <c r="I292" s="104"/>
      <c r="J292" s="98"/>
      <c r="K292" s="99"/>
      <c r="L292" s="97"/>
      <c r="M292" s="98"/>
      <c r="N292" s="103"/>
      <c r="O292" s="104"/>
      <c r="P292" s="98"/>
      <c r="Q292" s="103"/>
      <c r="R292" s="104"/>
      <c r="S292" s="98"/>
      <c r="T292" s="103"/>
      <c r="U292" s="104"/>
      <c r="V292" s="98"/>
      <c r="W292" s="103"/>
      <c r="X292" s="104"/>
      <c r="Y292" s="98"/>
      <c r="Z292" s="103"/>
      <c r="AA292" s="104"/>
      <c r="AB292" s="98"/>
      <c r="AC292" s="103"/>
      <c r="AD292" s="104"/>
      <c r="AE292" s="98"/>
      <c r="AF292" s="103"/>
      <c r="AG292" s="104"/>
      <c r="AH292" s="98"/>
      <c r="AI292" s="103"/>
      <c r="AJ292" s="104"/>
      <c r="AK292" s="98"/>
      <c r="AL292" s="103"/>
      <c r="AM292" s="104"/>
      <c r="AN292" s="98"/>
      <c r="AO292" s="103"/>
      <c r="AP292" s="104"/>
      <c r="AQ292" s="98"/>
      <c r="AR292" s="103"/>
      <c r="AS292" s="104"/>
      <c r="AT292" s="98"/>
      <c r="AU292" s="103"/>
      <c r="AV292" s="104"/>
      <c r="AW292" s="98"/>
      <c r="AX292" s="103"/>
      <c r="AY292" s="104"/>
      <c r="AZ292" s="98"/>
      <c r="BA292" s="103"/>
      <c r="BB292" s="104"/>
      <c r="BC292" s="98"/>
      <c r="BD292" s="103"/>
      <c r="BE292" s="104"/>
      <c r="BF292" s="98"/>
      <c r="BG292" s="103"/>
      <c r="BH292" s="104"/>
      <c r="BI292" s="98"/>
      <c r="BJ292" s="103"/>
      <c r="BK292" s="104"/>
    </row>
    <row r="293" spans="1:63" x14ac:dyDescent="0.2">
      <c r="A293" s="94">
        <v>45292</v>
      </c>
      <c r="B293" s="95">
        <f>+Listen!C289</f>
        <v>0</v>
      </c>
      <c r="C293" s="114"/>
      <c r="D293" s="98"/>
      <c r="E293" s="99"/>
      <c r="F293" s="97"/>
      <c r="G293" s="98"/>
      <c r="H293" s="103"/>
      <c r="I293" s="104"/>
      <c r="J293" s="98"/>
      <c r="K293" s="99"/>
      <c r="L293" s="97"/>
      <c r="M293" s="98"/>
      <c r="N293" s="103"/>
      <c r="O293" s="104"/>
      <c r="P293" s="98"/>
      <c r="Q293" s="103"/>
      <c r="R293" s="104"/>
      <c r="S293" s="98"/>
      <c r="T293" s="103"/>
      <c r="U293" s="104"/>
      <c r="V293" s="98"/>
      <c r="W293" s="103"/>
      <c r="X293" s="104"/>
      <c r="Y293" s="98"/>
      <c r="Z293" s="103"/>
      <c r="AA293" s="104"/>
      <c r="AB293" s="98"/>
      <c r="AC293" s="103"/>
      <c r="AD293" s="104"/>
      <c r="AE293" s="98"/>
      <c r="AF293" s="103"/>
      <c r="AG293" s="104"/>
      <c r="AH293" s="98"/>
      <c r="AI293" s="103"/>
      <c r="AJ293" s="104"/>
      <c r="AK293" s="98"/>
      <c r="AL293" s="103"/>
      <c r="AM293" s="104"/>
      <c r="AN293" s="98"/>
      <c r="AO293" s="103"/>
      <c r="AP293" s="104"/>
      <c r="AQ293" s="98"/>
      <c r="AR293" s="103"/>
      <c r="AS293" s="104"/>
      <c r="AT293" s="98"/>
      <c r="AU293" s="103"/>
      <c r="AV293" s="104"/>
      <c r="AW293" s="98"/>
      <c r="AX293" s="103"/>
      <c r="AY293" s="104"/>
      <c r="AZ293" s="98"/>
      <c r="BA293" s="103"/>
      <c r="BB293" s="104"/>
      <c r="BC293" s="98"/>
      <c r="BD293" s="103"/>
      <c r="BE293" s="104"/>
      <c r="BF293" s="98"/>
      <c r="BG293" s="103"/>
      <c r="BH293" s="104"/>
      <c r="BI293" s="98"/>
      <c r="BJ293" s="103"/>
      <c r="BK293" s="104"/>
    </row>
    <row r="294" spans="1:63" x14ac:dyDescent="0.2">
      <c r="A294" s="94">
        <v>45323</v>
      </c>
      <c r="B294" s="95">
        <f>+Listen!C290</f>
        <v>0</v>
      </c>
      <c r="C294" s="114"/>
      <c r="D294" s="98"/>
      <c r="E294" s="99"/>
      <c r="F294" s="97"/>
      <c r="G294" s="98"/>
      <c r="H294" s="103"/>
      <c r="I294" s="104"/>
      <c r="J294" s="98"/>
      <c r="K294" s="99"/>
      <c r="L294" s="97"/>
      <c r="M294" s="98"/>
      <c r="N294" s="103"/>
      <c r="O294" s="104"/>
      <c r="P294" s="98"/>
      <c r="Q294" s="103"/>
      <c r="R294" s="104"/>
      <c r="S294" s="98"/>
      <c r="T294" s="103"/>
      <c r="U294" s="104"/>
      <c r="V294" s="98"/>
      <c r="W294" s="103"/>
      <c r="X294" s="104"/>
      <c r="Y294" s="98"/>
      <c r="Z294" s="103"/>
      <c r="AA294" s="104"/>
      <c r="AB294" s="98"/>
      <c r="AC294" s="103"/>
      <c r="AD294" s="104"/>
      <c r="AE294" s="98"/>
      <c r="AF294" s="103"/>
      <c r="AG294" s="104"/>
      <c r="AH294" s="98"/>
      <c r="AI294" s="103"/>
      <c r="AJ294" s="104"/>
      <c r="AK294" s="98"/>
      <c r="AL294" s="103"/>
      <c r="AM294" s="104"/>
      <c r="AN294" s="98"/>
      <c r="AO294" s="103"/>
      <c r="AP294" s="104"/>
      <c r="AQ294" s="98"/>
      <c r="AR294" s="103"/>
      <c r="AS294" s="104"/>
      <c r="AT294" s="98"/>
      <c r="AU294" s="103"/>
      <c r="AV294" s="104"/>
      <c r="AW294" s="98"/>
      <c r="AX294" s="103"/>
      <c r="AY294" s="104"/>
      <c r="AZ294" s="98"/>
      <c r="BA294" s="103"/>
      <c r="BB294" s="104"/>
      <c r="BC294" s="98"/>
      <c r="BD294" s="103"/>
      <c r="BE294" s="104"/>
      <c r="BF294" s="98"/>
      <c r="BG294" s="103"/>
      <c r="BH294" s="104"/>
      <c r="BI294" s="98"/>
      <c r="BJ294" s="103"/>
      <c r="BK294" s="104"/>
    </row>
    <row r="295" spans="1:63" x14ac:dyDescent="0.2">
      <c r="A295" s="94">
        <v>45352</v>
      </c>
      <c r="B295" s="95">
        <f>+Listen!C291</f>
        <v>0</v>
      </c>
      <c r="C295" s="114"/>
      <c r="D295" s="98"/>
      <c r="E295" s="99"/>
      <c r="F295" s="97"/>
      <c r="G295" s="98"/>
      <c r="H295" s="103"/>
      <c r="I295" s="104"/>
      <c r="J295" s="98"/>
      <c r="K295" s="99"/>
      <c r="L295" s="97"/>
      <c r="M295" s="98"/>
      <c r="N295" s="103"/>
      <c r="O295" s="104"/>
      <c r="P295" s="98"/>
      <c r="Q295" s="103"/>
      <c r="R295" s="104"/>
      <c r="S295" s="98"/>
      <c r="T295" s="103"/>
      <c r="U295" s="104"/>
      <c r="V295" s="98"/>
      <c r="W295" s="103"/>
      <c r="X295" s="104"/>
      <c r="Y295" s="98"/>
      <c r="Z295" s="103"/>
      <c r="AA295" s="104"/>
      <c r="AB295" s="98"/>
      <c r="AC295" s="103"/>
      <c r="AD295" s="104"/>
      <c r="AE295" s="98"/>
      <c r="AF295" s="103"/>
      <c r="AG295" s="104"/>
      <c r="AH295" s="98"/>
      <c r="AI295" s="103"/>
      <c r="AJ295" s="104"/>
      <c r="AK295" s="98"/>
      <c r="AL295" s="103"/>
      <c r="AM295" s="104"/>
      <c r="AN295" s="98"/>
      <c r="AO295" s="103"/>
      <c r="AP295" s="104"/>
      <c r="AQ295" s="98"/>
      <c r="AR295" s="103"/>
      <c r="AS295" s="104"/>
      <c r="AT295" s="98"/>
      <c r="AU295" s="103"/>
      <c r="AV295" s="104"/>
      <c r="AW295" s="98"/>
      <c r="AX295" s="103"/>
      <c r="AY295" s="104"/>
      <c r="AZ295" s="98"/>
      <c r="BA295" s="103"/>
      <c r="BB295" s="104"/>
      <c r="BC295" s="98"/>
      <c r="BD295" s="103"/>
      <c r="BE295" s="104"/>
      <c r="BF295" s="98"/>
      <c r="BG295" s="103"/>
      <c r="BH295" s="104"/>
      <c r="BI295" s="98"/>
      <c r="BJ295" s="103"/>
      <c r="BK295" s="104"/>
    </row>
    <row r="296" spans="1:63" x14ac:dyDescent="0.2">
      <c r="A296" s="94">
        <v>45383</v>
      </c>
      <c r="B296" s="95">
        <f>+Listen!C292</f>
        <v>0</v>
      </c>
      <c r="C296" s="114"/>
      <c r="D296" s="98"/>
      <c r="E296" s="99"/>
      <c r="F296" s="97"/>
      <c r="G296" s="98"/>
      <c r="H296" s="103"/>
      <c r="I296" s="104"/>
      <c r="J296" s="98"/>
      <c r="K296" s="99"/>
      <c r="L296" s="97"/>
      <c r="M296" s="98"/>
      <c r="N296" s="103"/>
      <c r="O296" s="104"/>
      <c r="P296" s="98"/>
      <c r="Q296" s="103"/>
      <c r="R296" s="104"/>
      <c r="S296" s="98"/>
      <c r="T296" s="103"/>
      <c r="U296" s="104"/>
      <c r="V296" s="98"/>
      <c r="W296" s="103"/>
      <c r="X296" s="104"/>
      <c r="Y296" s="98"/>
      <c r="Z296" s="103"/>
      <c r="AA296" s="104"/>
      <c r="AB296" s="98"/>
      <c r="AC296" s="103"/>
      <c r="AD296" s="104"/>
      <c r="AE296" s="98"/>
      <c r="AF296" s="103"/>
      <c r="AG296" s="104"/>
      <c r="AH296" s="98"/>
      <c r="AI296" s="103"/>
      <c r="AJ296" s="104"/>
      <c r="AK296" s="98"/>
      <c r="AL296" s="103"/>
      <c r="AM296" s="104"/>
      <c r="AN296" s="98"/>
      <c r="AO296" s="103"/>
      <c r="AP296" s="104"/>
      <c r="AQ296" s="98"/>
      <c r="AR296" s="103"/>
      <c r="AS296" s="104"/>
      <c r="AT296" s="98"/>
      <c r="AU296" s="103"/>
      <c r="AV296" s="104"/>
      <c r="AW296" s="98"/>
      <c r="AX296" s="103"/>
      <c r="AY296" s="104"/>
      <c r="AZ296" s="98"/>
      <c r="BA296" s="103"/>
      <c r="BB296" s="104"/>
      <c r="BC296" s="98"/>
      <c r="BD296" s="103"/>
      <c r="BE296" s="104"/>
      <c r="BF296" s="98"/>
      <c r="BG296" s="103"/>
      <c r="BH296" s="104"/>
      <c r="BI296" s="98"/>
      <c r="BJ296" s="103"/>
      <c r="BK296" s="104"/>
    </row>
    <row r="297" spans="1:63" x14ac:dyDescent="0.2">
      <c r="A297" s="94">
        <v>45413</v>
      </c>
      <c r="B297" s="95">
        <f>+Listen!C293</f>
        <v>0</v>
      </c>
      <c r="C297" s="114"/>
      <c r="D297" s="98"/>
      <c r="E297" s="99"/>
      <c r="F297" s="97"/>
      <c r="G297" s="98"/>
      <c r="H297" s="103"/>
      <c r="I297" s="104"/>
      <c r="J297" s="98"/>
      <c r="K297" s="99"/>
      <c r="L297" s="97"/>
      <c r="M297" s="98"/>
      <c r="N297" s="103"/>
      <c r="O297" s="104"/>
      <c r="P297" s="98"/>
      <c r="Q297" s="103"/>
      <c r="R297" s="104"/>
      <c r="S297" s="98"/>
      <c r="T297" s="103"/>
      <c r="U297" s="104"/>
      <c r="V297" s="98"/>
      <c r="W297" s="103"/>
      <c r="X297" s="104"/>
      <c r="Y297" s="98"/>
      <c r="Z297" s="103"/>
      <c r="AA297" s="104"/>
      <c r="AB297" s="98"/>
      <c r="AC297" s="103"/>
      <c r="AD297" s="104"/>
      <c r="AE297" s="98"/>
      <c r="AF297" s="103"/>
      <c r="AG297" s="104"/>
      <c r="AH297" s="98"/>
      <c r="AI297" s="103"/>
      <c r="AJ297" s="104"/>
      <c r="AK297" s="98"/>
      <c r="AL297" s="103"/>
      <c r="AM297" s="104"/>
      <c r="AN297" s="98"/>
      <c r="AO297" s="103"/>
      <c r="AP297" s="104"/>
      <c r="AQ297" s="98"/>
      <c r="AR297" s="103"/>
      <c r="AS297" s="104"/>
      <c r="AT297" s="98"/>
      <c r="AU297" s="103"/>
      <c r="AV297" s="104"/>
      <c r="AW297" s="98"/>
      <c r="AX297" s="103"/>
      <c r="AY297" s="104"/>
      <c r="AZ297" s="98"/>
      <c r="BA297" s="103"/>
      <c r="BB297" s="104"/>
      <c r="BC297" s="98"/>
      <c r="BD297" s="103"/>
      <c r="BE297" s="104"/>
      <c r="BF297" s="98"/>
      <c r="BG297" s="103"/>
      <c r="BH297" s="104"/>
      <c r="BI297" s="98"/>
      <c r="BJ297" s="103"/>
      <c r="BK297" s="104"/>
    </row>
    <row r="298" spans="1:63" x14ac:dyDescent="0.2">
      <c r="A298" s="94">
        <v>45444</v>
      </c>
      <c r="B298" s="100"/>
      <c r="C298" s="114"/>
      <c r="D298" s="98"/>
      <c r="E298" s="99"/>
      <c r="F298" s="97"/>
      <c r="G298" s="98"/>
      <c r="H298" s="103"/>
      <c r="I298" s="104"/>
      <c r="J298" s="98"/>
      <c r="K298" s="99"/>
      <c r="L298" s="97"/>
      <c r="M298" s="98"/>
      <c r="N298" s="103"/>
      <c r="O298" s="104"/>
      <c r="P298" s="98"/>
      <c r="Q298" s="103"/>
      <c r="R298" s="104"/>
      <c r="S298" s="98"/>
      <c r="T298" s="103"/>
      <c r="U298" s="104"/>
      <c r="V298" s="98"/>
      <c r="W298" s="103"/>
      <c r="X298" s="104"/>
      <c r="Y298" s="98"/>
      <c r="Z298" s="103"/>
      <c r="AA298" s="104"/>
      <c r="AB298" s="98"/>
      <c r="AC298" s="103"/>
      <c r="AD298" s="104"/>
      <c r="AE298" s="98"/>
      <c r="AF298" s="103"/>
      <c r="AG298" s="104"/>
      <c r="AH298" s="98"/>
      <c r="AI298" s="103"/>
      <c r="AJ298" s="104"/>
      <c r="AK298" s="98"/>
      <c r="AL298" s="103"/>
      <c r="AM298" s="104"/>
      <c r="AN298" s="98"/>
      <c r="AO298" s="103"/>
      <c r="AP298" s="104"/>
      <c r="AQ298" s="98"/>
      <c r="AR298" s="103"/>
      <c r="AS298" s="104"/>
      <c r="AT298" s="98"/>
      <c r="AU298" s="103"/>
      <c r="AV298" s="104"/>
      <c r="AW298" s="98"/>
      <c r="AX298" s="103"/>
      <c r="AY298" s="104"/>
      <c r="AZ298" s="98"/>
      <c r="BA298" s="103"/>
      <c r="BB298" s="104"/>
      <c r="BC298" s="98"/>
      <c r="BD298" s="103"/>
      <c r="BE298" s="104"/>
      <c r="BF298" s="98"/>
      <c r="BG298" s="103"/>
      <c r="BH298" s="104"/>
      <c r="BI298" s="98"/>
      <c r="BJ298" s="103"/>
      <c r="BK298" s="104"/>
    </row>
    <row r="299" spans="1:63" x14ac:dyDescent="0.2">
      <c r="A299" s="94">
        <v>45474</v>
      </c>
      <c r="B299" s="100"/>
      <c r="C299" s="114"/>
      <c r="D299" s="98"/>
      <c r="E299" s="99"/>
      <c r="F299" s="97"/>
      <c r="G299" s="98"/>
      <c r="H299" s="103"/>
      <c r="I299" s="104"/>
      <c r="J299" s="98"/>
      <c r="K299" s="99"/>
      <c r="L299" s="97"/>
      <c r="M299" s="98"/>
      <c r="N299" s="103"/>
      <c r="O299" s="104"/>
      <c r="P299" s="98"/>
      <c r="Q299" s="103"/>
      <c r="R299" s="104"/>
      <c r="S299" s="98"/>
      <c r="T299" s="103"/>
      <c r="U299" s="104"/>
      <c r="V299" s="98"/>
      <c r="W299" s="103"/>
      <c r="X299" s="104"/>
      <c r="Y299" s="98"/>
      <c r="Z299" s="103"/>
      <c r="AA299" s="104"/>
      <c r="AB299" s="98"/>
      <c r="AC299" s="103"/>
      <c r="AD299" s="104"/>
      <c r="AE299" s="98"/>
      <c r="AF299" s="103"/>
      <c r="AG299" s="104"/>
      <c r="AH299" s="98"/>
      <c r="AI299" s="103"/>
      <c r="AJ299" s="104"/>
      <c r="AK299" s="98"/>
      <c r="AL299" s="103"/>
      <c r="AM299" s="104"/>
      <c r="AN299" s="98"/>
      <c r="AO299" s="103"/>
      <c r="AP299" s="104"/>
      <c r="AQ299" s="98"/>
      <c r="AR299" s="103"/>
      <c r="AS299" s="104"/>
      <c r="AT299" s="98"/>
      <c r="AU299" s="103"/>
      <c r="AV299" s="104"/>
      <c r="AW299" s="98"/>
      <c r="AX299" s="103"/>
      <c r="AY299" s="104"/>
      <c r="AZ299" s="98"/>
      <c r="BA299" s="103"/>
      <c r="BB299" s="104"/>
      <c r="BC299" s="98"/>
      <c r="BD299" s="103"/>
      <c r="BE299" s="104"/>
      <c r="BF299" s="98"/>
      <c r="BG299" s="103"/>
      <c r="BH299" s="104"/>
      <c r="BI299" s="98"/>
      <c r="BJ299" s="103"/>
      <c r="BK299" s="104"/>
    </row>
    <row r="300" spans="1:63" x14ac:dyDescent="0.2">
      <c r="A300" s="94">
        <v>45505</v>
      </c>
      <c r="B300" s="100"/>
      <c r="C300" s="114"/>
      <c r="D300" s="98"/>
      <c r="E300" s="99"/>
      <c r="F300" s="97"/>
      <c r="G300" s="98"/>
      <c r="H300" s="103"/>
      <c r="I300" s="104"/>
      <c r="J300" s="98"/>
      <c r="K300" s="99"/>
      <c r="L300" s="97"/>
      <c r="M300" s="98"/>
      <c r="N300" s="103"/>
      <c r="O300" s="104"/>
      <c r="P300" s="98"/>
      <c r="Q300" s="103"/>
      <c r="R300" s="104"/>
      <c r="S300" s="98"/>
      <c r="T300" s="103"/>
      <c r="U300" s="104"/>
      <c r="V300" s="98"/>
      <c r="W300" s="103"/>
      <c r="X300" s="104"/>
      <c r="Y300" s="98"/>
      <c r="Z300" s="103"/>
      <c r="AA300" s="104"/>
      <c r="AB300" s="98"/>
      <c r="AC300" s="103"/>
      <c r="AD300" s="104"/>
      <c r="AE300" s="98"/>
      <c r="AF300" s="103"/>
      <c r="AG300" s="104"/>
      <c r="AH300" s="98"/>
      <c r="AI300" s="103"/>
      <c r="AJ300" s="104"/>
      <c r="AK300" s="98"/>
      <c r="AL300" s="103"/>
      <c r="AM300" s="104"/>
      <c r="AN300" s="98"/>
      <c r="AO300" s="103"/>
      <c r="AP300" s="104"/>
      <c r="AQ300" s="98"/>
      <c r="AR300" s="103"/>
      <c r="AS300" s="104"/>
      <c r="AT300" s="98"/>
      <c r="AU300" s="103"/>
      <c r="AV300" s="104"/>
      <c r="AW300" s="98"/>
      <c r="AX300" s="103"/>
      <c r="AY300" s="104"/>
      <c r="AZ300" s="98"/>
      <c r="BA300" s="103"/>
      <c r="BB300" s="104"/>
      <c r="BC300" s="98"/>
      <c r="BD300" s="103"/>
      <c r="BE300" s="104"/>
      <c r="BF300" s="98"/>
      <c r="BG300" s="103"/>
      <c r="BH300" s="104"/>
      <c r="BI300" s="98"/>
      <c r="BJ300" s="103"/>
      <c r="BK300" s="104"/>
    </row>
    <row r="301" spans="1:63" x14ac:dyDescent="0.2">
      <c r="A301" s="94">
        <v>45536</v>
      </c>
      <c r="B301" s="100"/>
      <c r="C301" s="114"/>
      <c r="D301" s="98"/>
      <c r="E301" s="99"/>
      <c r="F301" s="97"/>
      <c r="G301" s="98"/>
      <c r="H301" s="103"/>
      <c r="I301" s="104"/>
      <c r="J301" s="98"/>
      <c r="K301" s="99"/>
      <c r="L301" s="97"/>
      <c r="M301" s="98"/>
      <c r="N301" s="103"/>
      <c r="O301" s="104"/>
      <c r="P301" s="98"/>
      <c r="Q301" s="103"/>
      <c r="R301" s="104"/>
      <c r="S301" s="98"/>
      <c r="T301" s="103"/>
      <c r="U301" s="104"/>
      <c r="V301" s="98"/>
      <c r="W301" s="103"/>
      <c r="X301" s="104"/>
      <c r="Y301" s="98"/>
      <c r="Z301" s="103"/>
      <c r="AA301" s="104"/>
      <c r="AB301" s="98"/>
      <c r="AC301" s="103"/>
      <c r="AD301" s="104"/>
      <c r="AE301" s="98"/>
      <c r="AF301" s="103"/>
      <c r="AG301" s="104"/>
      <c r="AH301" s="98"/>
      <c r="AI301" s="103"/>
      <c r="AJ301" s="104"/>
      <c r="AK301" s="98"/>
      <c r="AL301" s="103"/>
      <c r="AM301" s="104"/>
      <c r="AN301" s="98"/>
      <c r="AO301" s="103"/>
      <c r="AP301" s="104"/>
      <c r="AQ301" s="98"/>
      <c r="AR301" s="103"/>
      <c r="AS301" s="104"/>
      <c r="AT301" s="98"/>
      <c r="AU301" s="103"/>
      <c r="AV301" s="104"/>
      <c r="AW301" s="98"/>
      <c r="AX301" s="103"/>
      <c r="AY301" s="104"/>
      <c r="AZ301" s="98"/>
      <c r="BA301" s="103"/>
      <c r="BB301" s="104"/>
      <c r="BC301" s="98"/>
      <c r="BD301" s="103"/>
      <c r="BE301" s="104"/>
      <c r="BF301" s="98"/>
      <c r="BG301" s="103"/>
      <c r="BH301" s="104"/>
      <c r="BI301" s="98"/>
      <c r="BJ301" s="103"/>
      <c r="BK301" s="104"/>
    </row>
    <row r="302" spans="1:63" x14ac:dyDescent="0.2">
      <c r="A302" s="94">
        <v>45566</v>
      </c>
      <c r="B302" s="100"/>
      <c r="C302" s="114"/>
      <c r="D302" s="98"/>
      <c r="E302" s="99"/>
      <c r="F302" s="97"/>
      <c r="G302" s="98"/>
      <c r="H302" s="103"/>
      <c r="I302" s="104"/>
      <c r="J302" s="98"/>
      <c r="K302" s="99"/>
      <c r="L302" s="97"/>
      <c r="M302" s="98"/>
      <c r="N302" s="103"/>
      <c r="O302" s="104"/>
      <c r="P302" s="98"/>
      <c r="Q302" s="103"/>
      <c r="R302" s="104"/>
      <c r="S302" s="98"/>
      <c r="T302" s="103"/>
      <c r="U302" s="104"/>
      <c r="V302" s="98"/>
      <c r="W302" s="103"/>
      <c r="X302" s="104"/>
      <c r="Y302" s="98"/>
      <c r="Z302" s="103"/>
      <c r="AA302" s="104"/>
      <c r="AB302" s="98"/>
      <c r="AC302" s="103"/>
      <c r="AD302" s="104"/>
      <c r="AE302" s="98"/>
      <c r="AF302" s="103"/>
      <c r="AG302" s="104"/>
      <c r="AH302" s="98"/>
      <c r="AI302" s="103"/>
      <c r="AJ302" s="104"/>
      <c r="AK302" s="98"/>
      <c r="AL302" s="103"/>
      <c r="AM302" s="104"/>
      <c r="AN302" s="98"/>
      <c r="AO302" s="103"/>
      <c r="AP302" s="104"/>
      <c r="AQ302" s="98"/>
      <c r="AR302" s="103"/>
      <c r="AS302" s="104"/>
      <c r="AT302" s="98"/>
      <c r="AU302" s="103"/>
      <c r="AV302" s="104"/>
      <c r="AW302" s="98"/>
      <c r="AX302" s="103"/>
      <c r="AY302" s="104"/>
      <c r="AZ302" s="98"/>
      <c r="BA302" s="103"/>
      <c r="BB302" s="104"/>
      <c r="BC302" s="98"/>
      <c r="BD302" s="103"/>
      <c r="BE302" s="104"/>
      <c r="BF302" s="98"/>
      <c r="BG302" s="103"/>
      <c r="BH302" s="104"/>
      <c r="BI302" s="98"/>
      <c r="BJ302" s="103"/>
      <c r="BK302" s="104"/>
    </row>
    <row r="303" spans="1:63" x14ac:dyDescent="0.2">
      <c r="A303" s="94">
        <v>45597</v>
      </c>
      <c r="B303" s="100"/>
      <c r="C303" s="114"/>
      <c r="D303" s="98"/>
      <c r="E303" s="99"/>
      <c r="F303" s="97"/>
      <c r="G303" s="98"/>
      <c r="H303" s="103"/>
      <c r="I303" s="104"/>
      <c r="J303" s="98"/>
      <c r="K303" s="99"/>
      <c r="L303" s="97"/>
      <c r="M303" s="98"/>
      <c r="N303" s="103"/>
      <c r="O303" s="104"/>
      <c r="P303" s="98"/>
      <c r="Q303" s="103"/>
      <c r="R303" s="104"/>
      <c r="S303" s="98"/>
      <c r="T303" s="103"/>
      <c r="U303" s="104"/>
      <c r="V303" s="98"/>
      <c r="W303" s="103"/>
      <c r="X303" s="104"/>
      <c r="Y303" s="98"/>
      <c r="Z303" s="103"/>
      <c r="AA303" s="104"/>
      <c r="AB303" s="98"/>
      <c r="AC303" s="103"/>
      <c r="AD303" s="104"/>
      <c r="AE303" s="98"/>
      <c r="AF303" s="103"/>
      <c r="AG303" s="104"/>
      <c r="AH303" s="98"/>
      <c r="AI303" s="103"/>
      <c r="AJ303" s="104"/>
      <c r="AK303" s="98"/>
      <c r="AL303" s="103"/>
      <c r="AM303" s="104"/>
      <c r="AN303" s="98"/>
      <c r="AO303" s="103"/>
      <c r="AP303" s="104"/>
      <c r="AQ303" s="98"/>
      <c r="AR303" s="103"/>
      <c r="AS303" s="104"/>
      <c r="AT303" s="98"/>
      <c r="AU303" s="103"/>
      <c r="AV303" s="104"/>
      <c r="AW303" s="98"/>
      <c r="AX303" s="103"/>
      <c r="AY303" s="104"/>
      <c r="AZ303" s="98"/>
      <c r="BA303" s="103"/>
      <c r="BB303" s="104"/>
      <c r="BC303" s="98"/>
      <c r="BD303" s="103"/>
      <c r="BE303" s="104"/>
      <c r="BF303" s="98"/>
      <c r="BG303" s="103"/>
      <c r="BH303" s="104"/>
      <c r="BI303" s="98"/>
      <c r="BJ303" s="103"/>
      <c r="BK303" s="104"/>
    </row>
    <row r="304" spans="1:63" x14ac:dyDescent="0.2">
      <c r="A304" s="94">
        <v>45627</v>
      </c>
      <c r="B304" s="100"/>
      <c r="C304" s="114"/>
      <c r="D304" s="98"/>
      <c r="E304" s="99"/>
      <c r="F304" s="97"/>
      <c r="G304" s="98"/>
      <c r="H304" s="103"/>
      <c r="I304" s="104"/>
      <c r="J304" s="98"/>
      <c r="K304" s="99"/>
      <c r="L304" s="97"/>
      <c r="M304" s="98"/>
      <c r="N304" s="103"/>
      <c r="O304" s="104"/>
      <c r="P304" s="98"/>
      <c r="Q304" s="103"/>
      <c r="R304" s="104"/>
      <c r="S304" s="98"/>
      <c r="T304" s="103"/>
      <c r="U304" s="104"/>
      <c r="V304" s="98"/>
      <c r="W304" s="103"/>
      <c r="X304" s="104"/>
      <c r="Y304" s="98"/>
      <c r="Z304" s="103"/>
      <c r="AA304" s="104"/>
      <c r="AB304" s="98"/>
      <c r="AC304" s="103"/>
      <c r="AD304" s="104"/>
      <c r="AE304" s="98"/>
      <c r="AF304" s="103"/>
      <c r="AG304" s="104"/>
      <c r="AH304" s="98"/>
      <c r="AI304" s="103"/>
      <c r="AJ304" s="104"/>
      <c r="AK304" s="98"/>
      <c r="AL304" s="103"/>
      <c r="AM304" s="104"/>
      <c r="AN304" s="98"/>
      <c r="AO304" s="103"/>
      <c r="AP304" s="104"/>
      <c r="AQ304" s="98"/>
      <c r="AR304" s="103"/>
      <c r="AS304" s="104"/>
      <c r="AT304" s="98"/>
      <c r="AU304" s="103"/>
      <c r="AV304" s="104"/>
      <c r="AW304" s="98"/>
      <c r="AX304" s="103"/>
      <c r="AY304" s="104"/>
      <c r="AZ304" s="98"/>
      <c r="BA304" s="103"/>
      <c r="BB304" s="104"/>
      <c r="BC304" s="98"/>
      <c r="BD304" s="103"/>
      <c r="BE304" s="104"/>
      <c r="BF304" s="98"/>
      <c r="BG304" s="103"/>
      <c r="BH304" s="104"/>
      <c r="BI304" s="98"/>
      <c r="BJ304" s="103"/>
      <c r="BK304" s="104"/>
    </row>
    <row r="305" spans="1:63" x14ac:dyDescent="0.2">
      <c r="A305" s="94">
        <v>45658</v>
      </c>
      <c r="B305" s="100"/>
      <c r="C305" s="114"/>
      <c r="D305" s="98"/>
      <c r="E305" s="99"/>
      <c r="F305" s="97"/>
      <c r="G305" s="98"/>
      <c r="H305" s="103"/>
      <c r="I305" s="104"/>
      <c r="J305" s="98"/>
      <c r="K305" s="99"/>
      <c r="L305" s="97"/>
      <c r="M305" s="98"/>
      <c r="N305" s="103"/>
      <c r="O305" s="104"/>
      <c r="P305" s="98"/>
      <c r="Q305" s="103"/>
      <c r="R305" s="104"/>
      <c r="S305" s="98"/>
      <c r="T305" s="103"/>
      <c r="U305" s="104"/>
      <c r="V305" s="98"/>
      <c r="W305" s="103"/>
      <c r="X305" s="104"/>
      <c r="Y305" s="98"/>
      <c r="Z305" s="103"/>
      <c r="AA305" s="104"/>
      <c r="AB305" s="98"/>
      <c r="AC305" s="103"/>
      <c r="AD305" s="104"/>
      <c r="AE305" s="98"/>
      <c r="AF305" s="103"/>
      <c r="AG305" s="104"/>
      <c r="AH305" s="98"/>
      <c r="AI305" s="103"/>
      <c r="AJ305" s="104"/>
      <c r="AK305" s="98"/>
      <c r="AL305" s="103"/>
      <c r="AM305" s="104"/>
      <c r="AN305" s="98"/>
      <c r="AO305" s="103"/>
      <c r="AP305" s="104"/>
      <c r="AQ305" s="98"/>
      <c r="AR305" s="103"/>
      <c r="AS305" s="104"/>
      <c r="AT305" s="98"/>
      <c r="AU305" s="103"/>
      <c r="AV305" s="104"/>
      <c r="AW305" s="98"/>
      <c r="AX305" s="103"/>
      <c r="AY305" s="104"/>
      <c r="AZ305" s="98"/>
      <c r="BA305" s="103"/>
      <c r="BB305" s="104"/>
      <c r="BC305" s="98"/>
      <c r="BD305" s="103"/>
      <c r="BE305" s="104"/>
      <c r="BF305" s="98"/>
      <c r="BG305" s="103"/>
      <c r="BH305" s="104"/>
      <c r="BI305" s="98"/>
      <c r="BJ305" s="103"/>
      <c r="BK305" s="104"/>
    </row>
    <row r="306" spans="1:63" x14ac:dyDescent="0.2">
      <c r="A306" s="94">
        <v>45689</v>
      </c>
      <c r="B306" s="100"/>
      <c r="C306" s="114"/>
      <c r="D306" s="98"/>
      <c r="E306" s="99"/>
      <c r="F306" s="97"/>
      <c r="G306" s="98"/>
      <c r="H306" s="103"/>
      <c r="I306" s="104"/>
      <c r="J306" s="98"/>
      <c r="K306" s="99"/>
      <c r="L306" s="97"/>
      <c r="M306" s="98"/>
      <c r="N306" s="103"/>
      <c r="O306" s="104"/>
      <c r="P306" s="98"/>
      <c r="Q306" s="103"/>
      <c r="R306" s="104"/>
      <c r="S306" s="98"/>
      <c r="T306" s="103"/>
      <c r="U306" s="104"/>
      <c r="V306" s="98"/>
      <c r="W306" s="103"/>
      <c r="X306" s="104"/>
      <c r="Y306" s="98"/>
      <c r="Z306" s="103"/>
      <c r="AA306" s="104"/>
      <c r="AB306" s="98"/>
      <c r="AC306" s="103"/>
      <c r="AD306" s="104"/>
      <c r="AE306" s="98"/>
      <c r="AF306" s="103"/>
      <c r="AG306" s="104"/>
      <c r="AH306" s="98"/>
      <c r="AI306" s="103"/>
      <c r="AJ306" s="104"/>
      <c r="AK306" s="98"/>
      <c r="AL306" s="103"/>
      <c r="AM306" s="104"/>
      <c r="AN306" s="98"/>
      <c r="AO306" s="103"/>
      <c r="AP306" s="104"/>
      <c r="AQ306" s="98"/>
      <c r="AR306" s="103"/>
      <c r="AS306" s="104"/>
      <c r="AT306" s="98"/>
      <c r="AU306" s="103"/>
      <c r="AV306" s="104"/>
      <c r="AW306" s="98"/>
      <c r="AX306" s="103"/>
      <c r="AY306" s="104"/>
      <c r="AZ306" s="98"/>
      <c r="BA306" s="103"/>
      <c r="BB306" s="104"/>
      <c r="BC306" s="98"/>
      <c r="BD306" s="103"/>
      <c r="BE306" s="104"/>
      <c r="BF306" s="98"/>
      <c r="BG306" s="103"/>
      <c r="BH306" s="104"/>
      <c r="BI306" s="98"/>
      <c r="BJ306" s="103"/>
      <c r="BK306" s="104"/>
    </row>
    <row r="307" spans="1:63" x14ac:dyDescent="0.2">
      <c r="A307" s="94">
        <v>45717</v>
      </c>
      <c r="B307" s="100"/>
      <c r="C307" s="114"/>
      <c r="D307" s="98"/>
      <c r="E307" s="99"/>
      <c r="F307" s="97"/>
      <c r="G307" s="98"/>
      <c r="H307" s="103"/>
      <c r="I307" s="104"/>
      <c r="J307" s="98"/>
      <c r="K307" s="99"/>
      <c r="L307" s="97"/>
      <c r="M307" s="98"/>
      <c r="N307" s="103"/>
      <c r="O307" s="104"/>
      <c r="P307" s="98"/>
      <c r="Q307" s="103"/>
      <c r="R307" s="104"/>
      <c r="S307" s="98"/>
      <c r="T307" s="103"/>
      <c r="U307" s="104"/>
      <c r="V307" s="98"/>
      <c r="W307" s="103"/>
      <c r="X307" s="104"/>
      <c r="Y307" s="98"/>
      <c r="Z307" s="103"/>
      <c r="AA307" s="104"/>
      <c r="AB307" s="98"/>
      <c r="AC307" s="103"/>
      <c r="AD307" s="104"/>
      <c r="AE307" s="98"/>
      <c r="AF307" s="103"/>
      <c r="AG307" s="104"/>
      <c r="AH307" s="98"/>
      <c r="AI307" s="103"/>
      <c r="AJ307" s="104"/>
      <c r="AK307" s="98"/>
      <c r="AL307" s="103"/>
      <c r="AM307" s="104"/>
      <c r="AN307" s="98"/>
      <c r="AO307" s="103"/>
      <c r="AP307" s="104"/>
      <c r="AQ307" s="98"/>
      <c r="AR307" s="103"/>
      <c r="AS307" s="104"/>
      <c r="AT307" s="98"/>
      <c r="AU307" s="103"/>
      <c r="AV307" s="104"/>
      <c r="AW307" s="98"/>
      <c r="AX307" s="103"/>
      <c r="AY307" s="104"/>
      <c r="AZ307" s="98"/>
      <c r="BA307" s="103"/>
      <c r="BB307" s="104"/>
      <c r="BC307" s="98"/>
      <c r="BD307" s="103"/>
      <c r="BE307" s="104"/>
      <c r="BF307" s="98"/>
      <c r="BG307" s="103"/>
      <c r="BH307" s="104"/>
      <c r="BI307" s="98"/>
      <c r="BJ307" s="103"/>
      <c r="BK307" s="104"/>
    </row>
    <row r="308" spans="1:63" x14ac:dyDescent="0.2">
      <c r="A308" s="94">
        <v>45748</v>
      </c>
      <c r="B308" s="100"/>
      <c r="C308" s="114"/>
      <c r="D308" s="98"/>
      <c r="E308" s="99"/>
      <c r="F308" s="97"/>
      <c r="G308" s="98"/>
      <c r="H308" s="103"/>
      <c r="I308" s="104"/>
      <c r="J308" s="98"/>
      <c r="K308" s="99"/>
      <c r="L308" s="97"/>
      <c r="M308" s="98"/>
      <c r="N308" s="103"/>
      <c r="O308" s="104"/>
      <c r="P308" s="98"/>
      <c r="Q308" s="103"/>
      <c r="R308" s="104"/>
      <c r="S308" s="98"/>
      <c r="T308" s="103"/>
      <c r="U308" s="104"/>
      <c r="V308" s="98"/>
      <c r="W308" s="103"/>
      <c r="X308" s="104"/>
      <c r="Y308" s="98"/>
      <c r="Z308" s="103"/>
      <c r="AA308" s="104"/>
      <c r="AB308" s="98"/>
      <c r="AC308" s="103"/>
      <c r="AD308" s="104"/>
      <c r="AE308" s="98"/>
      <c r="AF308" s="103"/>
      <c r="AG308" s="104"/>
      <c r="AH308" s="98"/>
      <c r="AI308" s="103"/>
      <c r="AJ308" s="104"/>
      <c r="AK308" s="98"/>
      <c r="AL308" s="103"/>
      <c r="AM308" s="104"/>
      <c r="AN308" s="98"/>
      <c r="AO308" s="103"/>
      <c r="AP308" s="104"/>
      <c r="AQ308" s="98"/>
      <c r="AR308" s="103"/>
      <c r="AS308" s="104"/>
      <c r="AT308" s="98"/>
      <c r="AU308" s="103"/>
      <c r="AV308" s="104"/>
      <c r="AW308" s="98"/>
      <c r="AX308" s="103"/>
      <c r="AY308" s="104"/>
      <c r="AZ308" s="98"/>
      <c r="BA308" s="103"/>
      <c r="BB308" s="104"/>
      <c r="BC308" s="98"/>
      <c r="BD308" s="103"/>
      <c r="BE308" s="104"/>
      <c r="BF308" s="98"/>
      <c r="BG308" s="103"/>
      <c r="BH308" s="104"/>
      <c r="BI308" s="98"/>
      <c r="BJ308" s="103"/>
      <c r="BK308" s="104"/>
    </row>
    <row r="309" spans="1:63" x14ac:dyDescent="0.2">
      <c r="A309" s="94">
        <v>45778</v>
      </c>
      <c r="B309" s="100"/>
      <c r="C309" s="114"/>
      <c r="D309" s="98"/>
      <c r="E309" s="99"/>
      <c r="F309" s="97"/>
      <c r="G309" s="98"/>
      <c r="H309" s="103"/>
      <c r="I309" s="104"/>
      <c r="J309" s="98"/>
      <c r="K309" s="99"/>
      <c r="L309" s="97"/>
      <c r="M309" s="98"/>
      <c r="N309" s="103"/>
      <c r="O309" s="104"/>
      <c r="P309" s="98"/>
      <c r="Q309" s="103"/>
      <c r="R309" s="104"/>
      <c r="S309" s="98"/>
      <c r="T309" s="103"/>
      <c r="U309" s="104"/>
      <c r="V309" s="98"/>
      <c r="W309" s="103"/>
      <c r="X309" s="104"/>
      <c r="Y309" s="98"/>
      <c r="Z309" s="103"/>
      <c r="AA309" s="104"/>
      <c r="AB309" s="98"/>
      <c r="AC309" s="103"/>
      <c r="AD309" s="104"/>
      <c r="AE309" s="98"/>
      <c r="AF309" s="103"/>
      <c r="AG309" s="104"/>
      <c r="AH309" s="98"/>
      <c r="AI309" s="103"/>
      <c r="AJ309" s="104"/>
      <c r="AK309" s="98"/>
      <c r="AL309" s="103"/>
      <c r="AM309" s="104"/>
      <c r="AN309" s="98"/>
      <c r="AO309" s="103"/>
      <c r="AP309" s="104"/>
      <c r="AQ309" s="98"/>
      <c r="AR309" s="103"/>
      <c r="AS309" s="104"/>
      <c r="AT309" s="98"/>
      <c r="AU309" s="103"/>
      <c r="AV309" s="104"/>
      <c r="AW309" s="98"/>
      <c r="AX309" s="103"/>
      <c r="AY309" s="104"/>
      <c r="AZ309" s="98"/>
      <c r="BA309" s="103"/>
      <c r="BB309" s="104"/>
      <c r="BC309" s="98"/>
      <c r="BD309" s="103"/>
      <c r="BE309" s="104"/>
      <c r="BF309" s="98"/>
      <c r="BG309" s="103"/>
      <c r="BH309" s="104"/>
      <c r="BI309" s="98"/>
      <c r="BJ309" s="103"/>
      <c r="BK309" s="104"/>
    </row>
    <row r="310" spans="1:63" x14ac:dyDescent="0.2">
      <c r="A310" s="94">
        <v>45809</v>
      </c>
      <c r="B310" s="100"/>
      <c r="C310" s="114"/>
      <c r="D310" s="98"/>
      <c r="E310" s="99"/>
      <c r="F310" s="97"/>
      <c r="G310" s="98"/>
      <c r="H310" s="103"/>
      <c r="I310" s="104"/>
      <c r="J310" s="98"/>
      <c r="K310" s="99"/>
      <c r="L310" s="97"/>
      <c r="M310" s="98"/>
      <c r="N310" s="103"/>
      <c r="O310" s="104"/>
      <c r="P310" s="98"/>
      <c r="Q310" s="103"/>
      <c r="R310" s="104"/>
      <c r="S310" s="98"/>
      <c r="T310" s="103"/>
      <c r="U310" s="104"/>
      <c r="V310" s="98"/>
      <c r="W310" s="103"/>
      <c r="X310" s="104"/>
      <c r="Y310" s="98"/>
      <c r="Z310" s="103"/>
      <c r="AA310" s="104"/>
      <c r="AB310" s="98"/>
      <c r="AC310" s="103"/>
      <c r="AD310" s="104"/>
      <c r="AE310" s="98"/>
      <c r="AF310" s="103"/>
      <c r="AG310" s="104"/>
      <c r="AH310" s="98"/>
      <c r="AI310" s="103"/>
      <c r="AJ310" s="104"/>
      <c r="AK310" s="98"/>
      <c r="AL310" s="103"/>
      <c r="AM310" s="104"/>
      <c r="AN310" s="98"/>
      <c r="AO310" s="103"/>
      <c r="AP310" s="104"/>
      <c r="AQ310" s="98"/>
      <c r="AR310" s="103"/>
      <c r="AS310" s="104"/>
      <c r="AT310" s="98"/>
      <c r="AU310" s="103"/>
      <c r="AV310" s="104"/>
      <c r="AW310" s="98"/>
      <c r="AX310" s="103"/>
      <c r="AY310" s="104"/>
      <c r="AZ310" s="98"/>
      <c r="BA310" s="103"/>
      <c r="BB310" s="104"/>
      <c r="BC310" s="98"/>
      <c r="BD310" s="103"/>
      <c r="BE310" s="104"/>
      <c r="BF310" s="98"/>
      <c r="BG310" s="103"/>
      <c r="BH310" s="104"/>
      <c r="BI310" s="98"/>
      <c r="BJ310" s="103"/>
      <c r="BK310" s="104"/>
    </row>
    <row r="311" spans="1:63" x14ac:dyDescent="0.2">
      <c r="A311" s="94">
        <v>45839</v>
      </c>
      <c r="B311" s="100"/>
      <c r="C311" s="114"/>
      <c r="D311" s="98"/>
      <c r="E311" s="99"/>
      <c r="F311" s="97"/>
      <c r="G311" s="98"/>
      <c r="H311" s="103"/>
      <c r="I311" s="104"/>
      <c r="J311" s="98"/>
      <c r="K311" s="99"/>
      <c r="L311" s="97"/>
      <c r="M311" s="98"/>
      <c r="N311" s="103"/>
      <c r="O311" s="104"/>
      <c r="P311" s="98"/>
      <c r="Q311" s="103"/>
      <c r="R311" s="104"/>
      <c r="S311" s="98"/>
      <c r="T311" s="103"/>
      <c r="U311" s="104"/>
      <c r="V311" s="98"/>
      <c r="W311" s="103"/>
      <c r="X311" s="104"/>
      <c r="Y311" s="98"/>
      <c r="Z311" s="103"/>
      <c r="AA311" s="104"/>
      <c r="AB311" s="98"/>
      <c r="AC311" s="103"/>
      <c r="AD311" s="104"/>
      <c r="AE311" s="98"/>
      <c r="AF311" s="103"/>
      <c r="AG311" s="104"/>
      <c r="AH311" s="98"/>
      <c r="AI311" s="103"/>
      <c r="AJ311" s="104"/>
      <c r="AK311" s="98"/>
      <c r="AL311" s="103"/>
      <c r="AM311" s="104"/>
      <c r="AN311" s="98"/>
      <c r="AO311" s="103"/>
      <c r="AP311" s="104"/>
      <c r="AQ311" s="98"/>
      <c r="AR311" s="103"/>
      <c r="AS311" s="104"/>
      <c r="AT311" s="98"/>
      <c r="AU311" s="103"/>
      <c r="AV311" s="104"/>
      <c r="AW311" s="98"/>
      <c r="AX311" s="103"/>
      <c r="AY311" s="104"/>
      <c r="AZ311" s="98"/>
      <c r="BA311" s="103"/>
      <c r="BB311" s="104"/>
      <c r="BC311" s="98"/>
      <c r="BD311" s="103"/>
      <c r="BE311" s="104"/>
      <c r="BF311" s="98"/>
      <c r="BG311" s="103"/>
      <c r="BH311" s="104"/>
      <c r="BI311" s="98"/>
      <c r="BJ311" s="103"/>
      <c r="BK311" s="104"/>
    </row>
    <row r="312" spans="1:63" x14ac:dyDescent="0.2">
      <c r="A312" s="94">
        <v>45870</v>
      </c>
      <c r="B312" s="100"/>
      <c r="C312" s="114"/>
      <c r="D312" s="98"/>
      <c r="E312" s="99"/>
      <c r="F312" s="97"/>
      <c r="G312" s="98"/>
      <c r="H312" s="103"/>
      <c r="I312" s="104"/>
      <c r="J312" s="98"/>
      <c r="K312" s="99"/>
      <c r="L312" s="97"/>
      <c r="M312" s="98"/>
      <c r="N312" s="103"/>
      <c r="O312" s="104"/>
      <c r="P312" s="98"/>
      <c r="Q312" s="103"/>
      <c r="R312" s="104"/>
      <c r="S312" s="98"/>
      <c r="T312" s="103"/>
      <c r="U312" s="104"/>
      <c r="V312" s="98"/>
      <c r="W312" s="103"/>
      <c r="X312" s="104"/>
      <c r="Y312" s="98"/>
      <c r="Z312" s="103"/>
      <c r="AA312" s="104"/>
      <c r="AB312" s="98"/>
      <c r="AC312" s="103"/>
      <c r="AD312" s="104"/>
      <c r="AE312" s="98"/>
      <c r="AF312" s="103"/>
      <c r="AG312" s="104"/>
      <c r="AH312" s="98"/>
      <c r="AI312" s="103"/>
      <c r="AJ312" s="104"/>
      <c r="AK312" s="98"/>
      <c r="AL312" s="103"/>
      <c r="AM312" s="104"/>
      <c r="AN312" s="98"/>
      <c r="AO312" s="103"/>
      <c r="AP312" s="104"/>
      <c r="AQ312" s="98"/>
      <c r="AR312" s="103"/>
      <c r="AS312" s="104"/>
      <c r="AT312" s="98"/>
      <c r="AU312" s="103"/>
      <c r="AV312" s="104"/>
      <c r="AW312" s="98"/>
      <c r="AX312" s="103"/>
      <c r="AY312" s="104"/>
      <c r="AZ312" s="98"/>
      <c r="BA312" s="103"/>
      <c r="BB312" s="104"/>
      <c r="BC312" s="98"/>
      <c r="BD312" s="103"/>
      <c r="BE312" s="104"/>
      <c r="BF312" s="98"/>
      <c r="BG312" s="103"/>
      <c r="BH312" s="104"/>
      <c r="BI312" s="98"/>
      <c r="BJ312" s="103"/>
      <c r="BK312" s="104"/>
    </row>
    <row r="313" spans="1:63" x14ac:dyDescent="0.2">
      <c r="A313" s="94">
        <v>45901</v>
      </c>
      <c r="B313" s="100"/>
      <c r="C313" s="114"/>
      <c r="D313" s="98"/>
      <c r="E313" s="99"/>
      <c r="F313" s="97"/>
      <c r="G313" s="98"/>
      <c r="H313" s="103"/>
      <c r="I313" s="104"/>
      <c r="J313" s="98"/>
      <c r="K313" s="99"/>
      <c r="L313" s="97"/>
      <c r="M313" s="98"/>
      <c r="N313" s="103"/>
      <c r="O313" s="104"/>
      <c r="P313" s="98"/>
      <c r="Q313" s="103"/>
      <c r="R313" s="104"/>
      <c r="S313" s="98"/>
      <c r="T313" s="103"/>
      <c r="U313" s="104"/>
      <c r="V313" s="98"/>
      <c r="W313" s="103"/>
      <c r="X313" s="104"/>
      <c r="Y313" s="98"/>
      <c r="Z313" s="103"/>
      <c r="AA313" s="104"/>
      <c r="AB313" s="98"/>
      <c r="AC313" s="103"/>
      <c r="AD313" s="104"/>
      <c r="AE313" s="98"/>
      <c r="AF313" s="103"/>
      <c r="AG313" s="104"/>
      <c r="AH313" s="98"/>
      <c r="AI313" s="103"/>
      <c r="AJ313" s="104"/>
      <c r="AK313" s="98"/>
      <c r="AL313" s="103"/>
      <c r="AM313" s="104"/>
      <c r="AN313" s="98"/>
      <c r="AO313" s="103"/>
      <c r="AP313" s="104"/>
      <c r="AQ313" s="98"/>
      <c r="AR313" s="103"/>
      <c r="AS313" s="104"/>
      <c r="AT313" s="98"/>
      <c r="AU313" s="103"/>
      <c r="AV313" s="104"/>
      <c r="AW313" s="98"/>
      <c r="AX313" s="103"/>
      <c r="AY313" s="104"/>
      <c r="AZ313" s="98"/>
      <c r="BA313" s="103"/>
      <c r="BB313" s="104"/>
      <c r="BC313" s="98"/>
      <c r="BD313" s="103"/>
      <c r="BE313" s="104"/>
      <c r="BF313" s="98"/>
      <c r="BG313" s="103"/>
      <c r="BH313" s="104"/>
      <c r="BI313" s="98"/>
      <c r="BJ313" s="103"/>
      <c r="BK313" s="104"/>
    </row>
    <row r="314" spans="1:63" x14ac:dyDescent="0.2">
      <c r="A314" s="94">
        <v>45931</v>
      </c>
      <c r="B314" s="100"/>
      <c r="C314" s="114"/>
      <c r="D314" s="98"/>
      <c r="E314" s="99"/>
      <c r="F314" s="97"/>
      <c r="G314" s="98"/>
      <c r="H314" s="103"/>
      <c r="I314" s="104"/>
      <c r="J314" s="98"/>
      <c r="K314" s="99"/>
      <c r="L314" s="97"/>
      <c r="M314" s="98"/>
      <c r="N314" s="103"/>
      <c r="O314" s="104"/>
      <c r="P314" s="98"/>
      <c r="Q314" s="103"/>
      <c r="R314" s="104"/>
      <c r="S314" s="98"/>
      <c r="T314" s="103"/>
      <c r="U314" s="104"/>
      <c r="V314" s="98"/>
      <c r="W314" s="103"/>
      <c r="X314" s="104"/>
      <c r="Y314" s="98"/>
      <c r="Z314" s="103"/>
      <c r="AA314" s="104"/>
      <c r="AB314" s="98"/>
      <c r="AC314" s="103"/>
      <c r="AD314" s="104"/>
      <c r="AE314" s="98"/>
      <c r="AF314" s="103"/>
      <c r="AG314" s="104"/>
      <c r="AH314" s="98"/>
      <c r="AI314" s="103"/>
      <c r="AJ314" s="104"/>
      <c r="AK314" s="98"/>
      <c r="AL314" s="103"/>
      <c r="AM314" s="104"/>
      <c r="AN314" s="98"/>
      <c r="AO314" s="103"/>
      <c r="AP314" s="104"/>
      <c r="AQ314" s="98"/>
      <c r="AR314" s="103"/>
      <c r="AS314" s="104"/>
      <c r="AT314" s="98"/>
      <c r="AU314" s="103"/>
      <c r="AV314" s="104"/>
      <c r="AW314" s="98"/>
      <c r="AX314" s="103"/>
      <c r="AY314" s="104"/>
      <c r="AZ314" s="98"/>
      <c r="BA314" s="103"/>
      <c r="BB314" s="104"/>
      <c r="BC314" s="98"/>
      <c r="BD314" s="103"/>
      <c r="BE314" s="104"/>
      <c r="BF314" s="98"/>
      <c r="BG314" s="103"/>
      <c r="BH314" s="104"/>
      <c r="BI314" s="98"/>
      <c r="BJ314" s="103"/>
      <c r="BK314" s="104"/>
    </row>
    <row r="315" spans="1:63" x14ac:dyDescent="0.2">
      <c r="A315" s="94">
        <v>45962</v>
      </c>
      <c r="B315" s="100"/>
      <c r="C315" s="114"/>
      <c r="D315" s="98"/>
      <c r="E315" s="99"/>
      <c r="F315" s="97"/>
      <c r="G315" s="98"/>
      <c r="H315" s="103"/>
      <c r="I315" s="104"/>
      <c r="J315" s="98"/>
      <c r="K315" s="99"/>
      <c r="L315" s="97"/>
      <c r="M315" s="98"/>
      <c r="N315" s="103"/>
      <c r="O315" s="104"/>
      <c r="P315" s="98"/>
      <c r="Q315" s="103"/>
      <c r="R315" s="104"/>
      <c r="S315" s="98"/>
      <c r="T315" s="103"/>
      <c r="U315" s="104"/>
      <c r="V315" s="98"/>
      <c r="W315" s="103"/>
      <c r="X315" s="104"/>
      <c r="Y315" s="98"/>
      <c r="Z315" s="103"/>
      <c r="AA315" s="104"/>
      <c r="AB315" s="98"/>
      <c r="AC315" s="103"/>
      <c r="AD315" s="104"/>
      <c r="AE315" s="98"/>
      <c r="AF315" s="103"/>
      <c r="AG315" s="104"/>
      <c r="AH315" s="98"/>
      <c r="AI315" s="103"/>
      <c r="AJ315" s="104"/>
      <c r="AK315" s="98"/>
      <c r="AL315" s="103"/>
      <c r="AM315" s="104"/>
      <c r="AN315" s="98"/>
      <c r="AO315" s="103"/>
      <c r="AP315" s="104"/>
      <c r="AQ315" s="98"/>
      <c r="AR315" s="103"/>
      <c r="AS315" s="104"/>
      <c r="AT315" s="98"/>
      <c r="AU315" s="103"/>
      <c r="AV315" s="104"/>
      <c r="AW315" s="98"/>
      <c r="AX315" s="103"/>
      <c r="AY315" s="104"/>
      <c r="AZ315" s="98"/>
      <c r="BA315" s="103"/>
      <c r="BB315" s="104"/>
      <c r="BC315" s="98"/>
      <c r="BD315" s="103"/>
      <c r="BE315" s="104"/>
      <c r="BF315" s="98"/>
      <c r="BG315" s="103"/>
      <c r="BH315" s="104"/>
      <c r="BI315" s="98"/>
      <c r="BJ315" s="103"/>
      <c r="BK315" s="104"/>
    </row>
    <row r="316" spans="1:63" x14ac:dyDescent="0.2">
      <c r="A316" s="94">
        <v>45992</v>
      </c>
      <c r="B316" s="100"/>
      <c r="C316" s="114"/>
      <c r="D316" s="98"/>
      <c r="E316" s="99"/>
      <c r="F316" s="97"/>
      <c r="G316" s="98"/>
      <c r="H316" s="103"/>
      <c r="I316" s="104"/>
      <c r="J316" s="98"/>
      <c r="K316" s="99"/>
      <c r="L316" s="97"/>
      <c r="M316" s="98"/>
      <c r="N316" s="103"/>
      <c r="O316" s="104"/>
      <c r="P316" s="98"/>
      <c r="Q316" s="103"/>
      <c r="R316" s="104"/>
      <c r="S316" s="98"/>
      <c r="T316" s="103"/>
      <c r="U316" s="104"/>
      <c r="V316" s="98"/>
      <c r="W316" s="103"/>
      <c r="X316" s="104"/>
      <c r="Y316" s="98"/>
      <c r="Z316" s="103"/>
      <c r="AA316" s="104"/>
      <c r="AB316" s="98"/>
      <c r="AC316" s="103"/>
      <c r="AD316" s="104"/>
      <c r="AE316" s="98"/>
      <c r="AF316" s="103"/>
      <c r="AG316" s="104"/>
      <c r="AH316" s="98"/>
      <c r="AI316" s="103"/>
      <c r="AJ316" s="104"/>
      <c r="AK316" s="98"/>
      <c r="AL316" s="103"/>
      <c r="AM316" s="104"/>
      <c r="AN316" s="98"/>
      <c r="AO316" s="103"/>
      <c r="AP316" s="104"/>
      <c r="AQ316" s="98"/>
      <c r="AR316" s="103"/>
      <c r="AS316" s="104"/>
      <c r="AT316" s="98"/>
      <c r="AU316" s="103"/>
      <c r="AV316" s="104"/>
      <c r="AW316" s="98"/>
      <c r="AX316" s="103"/>
      <c r="AY316" s="104"/>
      <c r="AZ316" s="98"/>
      <c r="BA316" s="103"/>
      <c r="BB316" s="104"/>
      <c r="BC316" s="98"/>
      <c r="BD316" s="103"/>
      <c r="BE316" s="104"/>
      <c r="BF316" s="98"/>
      <c r="BG316" s="103"/>
      <c r="BH316" s="104"/>
      <c r="BI316" s="98"/>
      <c r="BJ316" s="103"/>
      <c r="BK316" s="104"/>
    </row>
    <row r="317" spans="1:63" x14ac:dyDescent="0.2">
      <c r="A317" s="94">
        <v>46023</v>
      </c>
      <c r="B317" s="100"/>
      <c r="C317" s="114"/>
      <c r="D317" s="98"/>
      <c r="E317" s="99"/>
      <c r="F317" s="97"/>
      <c r="G317" s="98"/>
      <c r="H317" s="103"/>
      <c r="I317" s="104"/>
      <c r="J317" s="98"/>
      <c r="K317" s="99"/>
      <c r="L317" s="97"/>
      <c r="M317" s="98"/>
      <c r="N317" s="103"/>
      <c r="O317" s="104"/>
      <c r="P317" s="98"/>
      <c r="Q317" s="103"/>
      <c r="R317" s="104"/>
      <c r="S317" s="98"/>
      <c r="T317" s="103"/>
      <c r="U317" s="104"/>
      <c r="V317" s="98"/>
      <c r="W317" s="103"/>
      <c r="X317" s="104"/>
      <c r="Y317" s="98"/>
      <c r="Z317" s="103"/>
      <c r="AA317" s="104"/>
      <c r="AB317" s="98"/>
      <c r="AC317" s="103"/>
      <c r="AD317" s="104"/>
      <c r="AE317" s="98"/>
      <c r="AF317" s="103"/>
      <c r="AG317" s="104"/>
      <c r="AH317" s="98"/>
      <c r="AI317" s="103"/>
      <c r="AJ317" s="104"/>
      <c r="AK317" s="98"/>
      <c r="AL317" s="103"/>
      <c r="AM317" s="104"/>
      <c r="AN317" s="98"/>
      <c r="AO317" s="103"/>
      <c r="AP317" s="104"/>
      <c r="AQ317" s="98"/>
      <c r="AR317" s="103"/>
      <c r="AS317" s="104"/>
      <c r="AT317" s="98"/>
      <c r="AU317" s="103"/>
      <c r="AV317" s="104"/>
      <c r="AW317" s="98"/>
      <c r="AX317" s="103"/>
      <c r="AY317" s="104"/>
      <c r="AZ317" s="98"/>
      <c r="BA317" s="103"/>
      <c r="BB317" s="104"/>
      <c r="BC317" s="98"/>
      <c r="BD317" s="103"/>
      <c r="BE317" s="104"/>
      <c r="BF317" s="98"/>
      <c r="BG317" s="103"/>
      <c r="BH317" s="104"/>
      <c r="BI317" s="98"/>
      <c r="BJ317" s="103"/>
      <c r="BK317" s="104"/>
    </row>
    <row r="318" spans="1:63" x14ac:dyDescent="0.2">
      <c r="A318" s="94">
        <v>46054</v>
      </c>
      <c r="B318" s="100"/>
      <c r="C318" s="114"/>
      <c r="D318" s="98"/>
      <c r="E318" s="99"/>
      <c r="F318" s="97"/>
      <c r="G318" s="98"/>
      <c r="H318" s="103"/>
      <c r="I318" s="104"/>
      <c r="J318" s="98"/>
      <c r="K318" s="99"/>
      <c r="L318" s="97"/>
      <c r="M318" s="98"/>
      <c r="N318" s="103"/>
      <c r="O318" s="104"/>
      <c r="P318" s="98"/>
      <c r="Q318" s="103"/>
      <c r="R318" s="104"/>
      <c r="S318" s="98"/>
      <c r="T318" s="103"/>
      <c r="U318" s="104"/>
      <c r="V318" s="98"/>
      <c r="W318" s="103"/>
      <c r="X318" s="104"/>
      <c r="Y318" s="98"/>
      <c r="Z318" s="103"/>
      <c r="AA318" s="104"/>
      <c r="AB318" s="98"/>
      <c r="AC318" s="103"/>
      <c r="AD318" s="104"/>
      <c r="AE318" s="98"/>
      <c r="AF318" s="103"/>
      <c r="AG318" s="104"/>
      <c r="AH318" s="98"/>
      <c r="AI318" s="103"/>
      <c r="AJ318" s="104"/>
      <c r="AK318" s="98"/>
      <c r="AL318" s="103"/>
      <c r="AM318" s="104"/>
      <c r="AN318" s="98"/>
      <c r="AO318" s="103"/>
      <c r="AP318" s="104"/>
      <c r="AQ318" s="98"/>
      <c r="AR318" s="103"/>
      <c r="AS318" s="104"/>
      <c r="AT318" s="98"/>
      <c r="AU318" s="103"/>
      <c r="AV318" s="104"/>
      <c r="AW318" s="98"/>
      <c r="AX318" s="103"/>
      <c r="AY318" s="104"/>
      <c r="AZ318" s="98"/>
      <c r="BA318" s="103"/>
      <c r="BB318" s="104"/>
      <c r="BC318" s="98"/>
      <c r="BD318" s="103"/>
      <c r="BE318" s="104"/>
      <c r="BF318" s="98"/>
      <c r="BG318" s="103"/>
      <c r="BH318" s="104"/>
      <c r="BI318" s="98"/>
      <c r="BJ318" s="103"/>
      <c r="BK318" s="104"/>
    </row>
    <row r="319" spans="1:63" x14ac:dyDescent="0.2">
      <c r="A319" s="94">
        <v>46082</v>
      </c>
      <c r="B319" s="100"/>
      <c r="C319" s="114"/>
      <c r="D319" s="98"/>
      <c r="E319" s="99"/>
      <c r="F319" s="97"/>
      <c r="G319" s="98"/>
      <c r="H319" s="103"/>
      <c r="I319" s="104"/>
      <c r="J319" s="98"/>
      <c r="K319" s="99"/>
      <c r="L319" s="97"/>
      <c r="M319" s="98"/>
      <c r="N319" s="103"/>
      <c r="O319" s="104"/>
      <c r="P319" s="98"/>
      <c r="Q319" s="103"/>
      <c r="R319" s="104"/>
      <c r="S319" s="98"/>
      <c r="T319" s="103"/>
      <c r="U319" s="104"/>
      <c r="V319" s="98"/>
      <c r="W319" s="103"/>
      <c r="X319" s="104"/>
      <c r="Y319" s="98"/>
      <c r="Z319" s="103"/>
      <c r="AA319" s="104"/>
      <c r="AB319" s="98"/>
      <c r="AC319" s="103"/>
      <c r="AD319" s="104"/>
      <c r="AE319" s="98"/>
      <c r="AF319" s="103"/>
      <c r="AG319" s="104"/>
      <c r="AH319" s="98"/>
      <c r="AI319" s="103"/>
      <c r="AJ319" s="104"/>
      <c r="AK319" s="98"/>
      <c r="AL319" s="103"/>
      <c r="AM319" s="104"/>
      <c r="AN319" s="98"/>
      <c r="AO319" s="103"/>
      <c r="AP319" s="104"/>
      <c r="AQ319" s="98"/>
      <c r="AR319" s="103"/>
      <c r="AS319" s="104"/>
      <c r="AT319" s="98"/>
      <c r="AU319" s="103"/>
      <c r="AV319" s="104"/>
      <c r="AW319" s="98"/>
      <c r="AX319" s="103"/>
      <c r="AY319" s="104"/>
      <c r="AZ319" s="98"/>
      <c r="BA319" s="103"/>
      <c r="BB319" s="104"/>
      <c r="BC319" s="98"/>
      <c r="BD319" s="103"/>
      <c r="BE319" s="104"/>
      <c r="BF319" s="98"/>
      <c r="BG319" s="103"/>
      <c r="BH319" s="104"/>
      <c r="BI319" s="98"/>
      <c r="BJ319" s="103"/>
      <c r="BK319" s="104"/>
    </row>
    <row r="320" spans="1:63" x14ac:dyDescent="0.2">
      <c r="A320" s="94">
        <v>46113</v>
      </c>
      <c r="B320" s="100"/>
      <c r="C320" s="114"/>
      <c r="D320" s="98"/>
      <c r="E320" s="99"/>
      <c r="F320" s="97"/>
      <c r="G320" s="98"/>
      <c r="H320" s="103"/>
      <c r="I320" s="104"/>
      <c r="J320" s="98"/>
      <c r="K320" s="99"/>
      <c r="L320" s="97"/>
      <c r="M320" s="98"/>
      <c r="N320" s="103"/>
      <c r="O320" s="104"/>
      <c r="P320" s="98"/>
      <c r="Q320" s="103"/>
      <c r="R320" s="104"/>
      <c r="S320" s="98"/>
      <c r="T320" s="103"/>
      <c r="U320" s="104"/>
      <c r="V320" s="98"/>
      <c r="W320" s="103"/>
      <c r="X320" s="104"/>
      <c r="Y320" s="98"/>
      <c r="Z320" s="103"/>
      <c r="AA320" s="104"/>
      <c r="AB320" s="98"/>
      <c r="AC320" s="103"/>
      <c r="AD320" s="104"/>
      <c r="AE320" s="98"/>
      <c r="AF320" s="103"/>
      <c r="AG320" s="104"/>
      <c r="AH320" s="98"/>
      <c r="AI320" s="103"/>
      <c r="AJ320" s="104"/>
      <c r="AK320" s="98"/>
      <c r="AL320" s="103"/>
      <c r="AM320" s="104"/>
      <c r="AN320" s="98"/>
      <c r="AO320" s="103"/>
      <c r="AP320" s="104"/>
      <c r="AQ320" s="98"/>
      <c r="AR320" s="103"/>
      <c r="AS320" s="104"/>
      <c r="AT320" s="98"/>
      <c r="AU320" s="103"/>
      <c r="AV320" s="104"/>
      <c r="AW320" s="98"/>
      <c r="AX320" s="103"/>
      <c r="AY320" s="104"/>
      <c r="AZ320" s="98"/>
      <c r="BA320" s="103"/>
      <c r="BB320" s="104"/>
      <c r="BC320" s="98"/>
      <c r="BD320" s="103"/>
      <c r="BE320" s="104"/>
      <c r="BF320" s="98"/>
      <c r="BG320" s="103"/>
      <c r="BH320" s="104"/>
      <c r="BI320" s="98"/>
      <c r="BJ320" s="103"/>
      <c r="BK320" s="104"/>
    </row>
    <row r="321" spans="1:63" x14ac:dyDescent="0.2">
      <c r="A321" s="94">
        <v>46143</v>
      </c>
      <c r="B321" s="100"/>
      <c r="C321" s="114"/>
      <c r="D321" s="98"/>
      <c r="E321" s="99"/>
      <c r="F321" s="97"/>
      <c r="G321" s="98"/>
      <c r="H321" s="103"/>
      <c r="I321" s="104"/>
      <c r="J321" s="98"/>
      <c r="K321" s="99"/>
      <c r="L321" s="97"/>
      <c r="M321" s="98"/>
      <c r="N321" s="103"/>
      <c r="O321" s="104"/>
      <c r="P321" s="98"/>
      <c r="Q321" s="103"/>
      <c r="R321" s="104"/>
      <c r="S321" s="98"/>
      <c r="T321" s="103"/>
      <c r="U321" s="104"/>
      <c r="V321" s="98"/>
      <c r="W321" s="103"/>
      <c r="X321" s="104"/>
      <c r="Y321" s="98"/>
      <c r="Z321" s="103"/>
      <c r="AA321" s="104"/>
      <c r="AB321" s="98"/>
      <c r="AC321" s="103"/>
      <c r="AD321" s="104"/>
      <c r="AE321" s="98"/>
      <c r="AF321" s="103"/>
      <c r="AG321" s="104"/>
      <c r="AH321" s="98"/>
      <c r="AI321" s="103"/>
      <c r="AJ321" s="104"/>
      <c r="AK321" s="98"/>
      <c r="AL321" s="103"/>
      <c r="AM321" s="104"/>
      <c r="AN321" s="98"/>
      <c r="AO321" s="103"/>
      <c r="AP321" s="104"/>
      <c r="AQ321" s="98"/>
      <c r="AR321" s="103"/>
      <c r="AS321" s="104"/>
      <c r="AT321" s="98"/>
      <c r="AU321" s="103"/>
      <c r="AV321" s="104"/>
      <c r="AW321" s="98"/>
      <c r="AX321" s="103"/>
      <c r="AY321" s="104"/>
      <c r="AZ321" s="98"/>
      <c r="BA321" s="103"/>
      <c r="BB321" s="104"/>
      <c r="BC321" s="98"/>
      <c r="BD321" s="103"/>
      <c r="BE321" s="104"/>
      <c r="BF321" s="98"/>
      <c r="BG321" s="103"/>
      <c r="BH321" s="104"/>
      <c r="BI321" s="98"/>
      <c r="BJ321" s="103"/>
      <c r="BK321" s="104"/>
    </row>
    <row r="322" spans="1:63" x14ac:dyDescent="0.2">
      <c r="A322" s="94">
        <v>46174</v>
      </c>
      <c r="B322" s="100"/>
      <c r="C322" s="114"/>
      <c r="D322" s="98"/>
      <c r="E322" s="99"/>
      <c r="F322" s="97"/>
      <c r="G322" s="98"/>
      <c r="H322" s="103"/>
      <c r="I322" s="104"/>
      <c r="J322" s="98"/>
      <c r="K322" s="99"/>
      <c r="L322" s="97"/>
      <c r="M322" s="98"/>
      <c r="N322" s="103"/>
      <c r="O322" s="104"/>
      <c r="P322" s="98"/>
      <c r="Q322" s="103"/>
      <c r="R322" s="104"/>
      <c r="S322" s="98"/>
      <c r="T322" s="103"/>
      <c r="U322" s="104"/>
      <c r="V322" s="98"/>
      <c r="W322" s="103"/>
      <c r="X322" s="104"/>
      <c r="Y322" s="98"/>
      <c r="Z322" s="103"/>
      <c r="AA322" s="104"/>
      <c r="AB322" s="98"/>
      <c r="AC322" s="103"/>
      <c r="AD322" s="104"/>
      <c r="AE322" s="98"/>
      <c r="AF322" s="103"/>
      <c r="AG322" s="104"/>
      <c r="AH322" s="98"/>
      <c r="AI322" s="103"/>
      <c r="AJ322" s="104"/>
      <c r="AK322" s="98"/>
      <c r="AL322" s="103"/>
      <c r="AM322" s="104"/>
      <c r="AN322" s="98"/>
      <c r="AO322" s="103"/>
      <c r="AP322" s="104"/>
      <c r="AQ322" s="98"/>
      <c r="AR322" s="103"/>
      <c r="AS322" s="104"/>
      <c r="AT322" s="98"/>
      <c r="AU322" s="103"/>
      <c r="AV322" s="104"/>
      <c r="AW322" s="98"/>
      <c r="AX322" s="103"/>
      <c r="AY322" s="104"/>
      <c r="AZ322" s="98"/>
      <c r="BA322" s="103"/>
      <c r="BB322" s="104"/>
      <c r="BC322" s="98"/>
      <c r="BD322" s="103"/>
      <c r="BE322" s="104"/>
      <c r="BF322" s="98"/>
      <c r="BG322" s="103"/>
      <c r="BH322" s="104"/>
      <c r="BI322" s="98"/>
      <c r="BJ322" s="103"/>
      <c r="BK322" s="104"/>
    </row>
    <row r="323" spans="1:63" x14ac:dyDescent="0.2">
      <c r="A323" s="94">
        <v>46204</v>
      </c>
      <c r="B323" s="100"/>
      <c r="C323" s="114"/>
      <c r="D323" s="98"/>
      <c r="E323" s="99"/>
      <c r="F323" s="97"/>
      <c r="G323" s="98"/>
      <c r="H323" s="103"/>
      <c r="I323" s="104"/>
      <c r="J323" s="98"/>
      <c r="K323" s="99"/>
      <c r="L323" s="97"/>
      <c r="M323" s="98"/>
      <c r="N323" s="103"/>
      <c r="O323" s="104"/>
      <c r="P323" s="98"/>
      <c r="Q323" s="103"/>
      <c r="R323" s="104"/>
      <c r="S323" s="98"/>
      <c r="T323" s="103"/>
      <c r="U323" s="104"/>
      <c r="V323" s="98"/>
      <c r="W323" s="103"/>
      <c r="X323" s="104"/>
      <c r="Y323" s="98"/>
      <c r="Z323" s="103"/>
      <c r="AA323" s="104"/>
      <c r="AB323" s="98"/>
      <c r="AC323" s="103"/>
      <c r="AD323" s="104"/>
      <c r="AE323" s="98"/>
      <c r="AF323" s="103"/>
      <c r="AG323" s="104"/>
      <c r="AH323" s="98"/>
      <c r="AI323" s="103"/>
      <c r="AJ323" s="104"/>
      <c r="AK323" s="98"/>
      <c r="AL323" s="103"/>
      <c r="AM323" s="104"/>
      <c r="AN323" s="98"/>
      <c r="AO323" s="103"/>
      <c r="AP323" s="104"/>
      <c r="AQ323" s="98"/>
      <c r="AR323" s="103"/>
      <c r="AS323" s="104"/>
      <c r="AT323" s="98"/>
      <c r="AU323" s="103"/>
      <c r="AV323" s="104"/>
      <c r="AW323" s="98"/>
      <c r="AX323" s="103"/>
      <c r="AY323" s="104"/>
      <c r="AZ323" s="98"/>
      <c r="BA323" s="103"/>
      <c r="BB323" s="104"/>
      <c r="BC323" s="98"/>
      <c r="BD323" s="103"/>
      <c r="BE323" s="104"/>
      <c r="BF323" s="98"/>
      <c r="BG323" s="103"/>
      <c r="BH323" s="104"/>
      <c r="BI323" s="98"/>
      <c r="BJ323" s="103"/>
      <c r="BK323" s="104"/>
    </row>
    <row r="324" spans="1:63" x14ac:dyDescent="0.2">
      <c r="A324" s="94">
        <v>46235</v>
      </c>
      <c r="B324" s="100"/>
      <c r="C324" s="114"/>
      <c r="D324" s="98"/>
      <c r="E324" s="99"/>
      <c r="F324" s="97"/>
      <c r="G324" s="98"/>
      <c r="H324" s="103"/>
      <c r="I324" s="104"/>
      <c r="J324" s="98"/>
      <c r="K324" s="99"/>
      <c r="L324" s="97"/>
      <c r="M324" s="98"/>
      <c r="N324" s="103"/>
      <c r="O324" s="104"/>
      <c r="P324" s="98"/>
      <c r="Q324" s="103"/>
      <c r="R324" s="104"/>
      <c r="S324" s="98"/>
      <c r="T324" s="103"/>
      <c r="U324" s="104"/>
      <c r="V324" s="98"/>
      <c r="W324" s="103"/>
      <c r="X324" s="104"/>
      <c r="Y324" s="98"/>
      <c r="Z324" s="103"/>
      <c r="AA324" s="104"/>
      <c r="AB324" s="98"/>
      <c r="AC324" s="103"/>
      <c r="AD324" s="104"/>
      <c r="AE324" s="98"/>
      <c r="AF324" s="103"/>
      <c r="AG324" s="104"/>
      <c r="AH324" s="98"/>
      <c r="AI324" s="103"/>
      <c r="AJ324" s="104"/>
      <c r="AK324" s="98"/>
      <c r="AL324" s="103"/>
      <c r="AM324" s="104"/>
      <c r="AN324" s="98"/>
      <c r="AO324" s="103"/>
      <c r="AP324" s="104"/>
      <c r="AQ324" s="98"/>
      <c r="AR324" s="103"/>
      <c r="AS324" s="104"/>
      <c r="AT324" s="98"/>
      <c r="AU324" s="103"/>
      <c r="AV324" s="104"/>
      <c r="AW324" s="98"/>
      <c r="AX324" s="103"/>
      <c r="AY324" s="104"/>
      <c r="AZ324" s="98"/>
      <c r="BA324" s="103"/>
      <c r="BB324" s="104"/>
      <c r="BC324" s="98"/>
      <c r="BD324" s="103"/>
      <c r="BE324" s="104"/>
      <c r="BF324" s="98"/>
      <c r="BG324" s="103"/>
      <c r="BH324" s="104"/>
      <c r="BI324" s="98"/>
      <c r="BJ324" s="103"/>
      <c r="BK324" s="104"/>
    </row>
    <row r="325" spans="1:63" x14ac:dyDescent="0.2">
      <c r="A325" s="94">
        <v>46266</v>
      </c>
      <c r="B325" s="100"/>
      <c r="C325" s="114"/>
      <c r="D325" s="98"/>
      <c r="E325" s="99"/>
      <c r="F325" s="97"/>
      <c r="G325" s="98"/>
      <c r="H325" s="103"/>
      <c r="I325" s="104"/>
      <c r="J325" s="98"/>
      <c r="K325" s="99"/>
      <c r="L325" s="97"/>
      <c r="M325" s="98"/>
      <c r="N325" s="103"/>
      <c r="O325" s="104"/>
      <c r="P325" s="98"/>
      <c r="Q325" s="103"/>
      <c r="R325" s="104"/>
      <c r="S325" s="98"/>
      <c r="T325" s="103"/>
      <c r="U325" s="104"/>
      <c r="V325" s="98"/>
      <c r="W325" s="103"/>
      <c r="X325" s="104"/>
      <c r="Y325" s="98"/>
      <c r="Z325" s="103"/>
      <c r="AA325" s="104"/>
      <c r="AB325" s="98"/>
      <c r="AC325" s="103"/>
      <c r="AD325" s="104"/>
      <c r="AE325" s="98"/>
      <c r="AF325" s="103"/>
      <c r="AG325" s="104"/>
      <c r="AH325" s="98"/>
      <c r="AI325" s="103"/>
      <c r="AJ325" s="104"/>
      <c r="AK325" s="98"/>
      <c r="AL325" s="103"/>
      <c r="AM325" s="104"/>
      <c r="AN325" s="98"/>
      <c r="AO325" s="103"/>
      <c r="AP325" s="104"/>
      <c r="AQ325" s="98"/>
      <c r="AR325" s="103"/>
      <c r="AS325" s="104"/>
      <c r="AT325" s="98"/>
      <c r="AU325" s="103"/>
      <c r="AV325" s="104"/>
      <c r="AW325" s="98"/>
      <c r="AX325" s="103"/>
      <c r="AY325" s="104"/>
      <c r="AZ325" s="98"/>
      <c r="BA325" s="103"/>
      <c r="BB325" s="104"/>
      <c r="BC325" s="98"/>
      <c r="BD325" s="103"/>
      <c r="BE325" s="104"/>
      <c r="BF325" s="98"/>
      <c r="BG325" s="103"/>
      <c r="BH325" s="104"/>
      <c r="BI325" s="98"/>
      <c r="BJ325" s="103"/>
      <c r="BK325" s="104"/>
    </row>
    <row r="326" spans="1:63" x14ac:dyDescent="0.2">
      <c r="A326" s="94">
        <v>46296</v>
      </c>
      <c r="B326" s="100"/>
      <c r="C326" s="114"/>
      <c r="D326" s="98"/>
      <c r="E326" s="99"/>
      <c r="F326" s="97"/>
      <c r="G326" s="98"/>
      <c r="H326" s="103"/>
      <c r="I326" s="104"/>
      <c r="J326" s="98"/>
      <c r="K326" s="99"/>
      <c r="L326" s="97"/>
      <c r="M326" s="98"/>
      <c r="N326" s="103"/>
      <c r="O326" s="104"/>
      <c r="P326" s="98"/>
      <c r="Q326" s="103"/>
      <c r="R326" s="104"/>
      <c r="S326" s="98"/>
      <c r="T326" s="103"/>
      <c r="U326" s="104"/>
      <c r="V326" s="98"/>
      <c r="W326" s="103"/>
      <c r="X326" s="104"/>
      <c r="Y326" s="98"/>
      <c r="Z326" s="103"/>
      <c r="AA326" s="104"/>
      <c r="AB326" s="98"/>
      <c r="AC326" s="103"/>
      <c r="AD326" s="104"/>
      <c r="AE326" s="98"/>
      <c r="AF326" s="103"/>
      <c r="AG326" s="104"/>
      <c r="AH326" s="98"/>
      <c r="AI326" s="103"/>
      <c r="AJ326" s="104"/>
      <c r="AK326" s="98"/>
      <c r="AL326" s="103"/>
      <c r="AM326" s="104"/>
      <c r="AN326" s="98"/>
      <c r="AO326" s="103"/>
      <c r="AP326" s="104"/>
      <c r="AQ326" s="98"/>
      <c r="AR326" s="103"/>
      <c r="AS326" s="104"/>
      <c r="AT326" s="98"/>
      <c r="AU326" s="103"/>
      <c r="AV326" s="104"/>
      <c r="AW326" s="98"/>
      <c r="AX326" s="103"/>
      <c r="AY326" s="104"/>
      <c r="AZ326" s="98"/>
      <c r="BA326" s="103"/>
      <c r="BB326" s="104"/>
      <c r="BC326" s="98"/>
      <c r="BD326" s="103"/>
      <c r="BE326" s="104"/>
      <c r="BF326" s="98"/>
      <c r="BG326" s="103"/>
      <c r="BH326" s="104"/>
      <c r="BI326" s="98"/>
      <c r="BJ326" s="103"/>
      <c r="BK326" s="104"/>
    </row>
    <row r="327" spans="1:63" x14ac:dyDescent="0.2">
      <c r="A327" s="94">
        <v>46327</v>
      </c>
      <c r="B327" s="100"/>
      <c r="C327" s="114"/>
      <c r="D327" s="98"/>
      <c r="E327" s="99"/>
      <c r="F327" s="97"/>
      <c r="G327" s="98"/>
      <c r="H327" s="103"/>
      <c r="I327" s="104"/>
      <c r="J327" s="98"/>
      <c r="K327" s="99"/>
      <c r="L327" s="97"/>
      <c r="M327" s="98"/>
      <c r="N327" s="103"/>
      <c r="O327" s="104"/>
      <c r="P327" s="98"/>
      <c r="Q327" s="103"/>
      <c r="R327" s="104"/>
      <c r="S327" s="98"/>
      <c r="T327" s="103"/>
      <c r="U327" s="104"/>
      <c r="V327" s="98"/>
      <c r="W327" s="103"/>
      <c r="X327" s="104"/>
      <c r="Y327" s="98"/>
      <c r="Z327" s="103"/>
      <c r="AA327" s="104"/>
      <c r="AB327" s="98"/>
      <c r="AC327" s="103"/>
      <c r="AD327" s="104"/>
      <c r="AE327" s="98"/>
      <c r="AF327" s="103"/>
      <c r="AG327" s="104"/>
      <c r="AH327" s="98"/>
      <c r="AI327" s="103"/>
      <c r="AJ327" s="104"/>
      <c r="AK327" s="98"/>
      <c r="AL327" s="103"/>
      <c r="AM327" s="104"/>
      <c r="AN327" s="98"/>
      <c r="AO327" s="103"/>
      <c r="AP327" s="104"/>
      <c r="AQ327" s="98"/>
      <c r="AR327" s="103"/>
      <c r="AS327" s="104"/>
      <c r="AT327" s="98"/>
      <c r="AU327" s="103"/>
      <c r="AV327" s="104"/>
      <c r="AW327" s="98"/>
      <c r="AX327" s="103"/>
      <c r="AY327" s="104"/>
      <c r="AZ327" s="98"/>
      <c r="BA327" s="103"/>
      <c r="BB327" s="104"/>
      <c r="BC327" s="98"/>
      <c r="BD327" s="103"/>
      <c r="BE327" s="104"/>
      <c r="BF327" s="98"/>
      <c r="BG327" s="103"/>
      <c r="BH327" s="104"/>
      <c r="BI327" s="98"/>
      <c r="BJ327" s="103"/>
      <c r="BK327" s="104"/>
    </row>
    <row r="328" spans="1:63" x14ac:dyDescent="0.2">
      <c r="A328" s="94">
        <v>46357</v>
      </c>
      <c r="B328" s="100"/>
      <c r="C328" s="114"/>
      <c r="D328" s="98"/>
      <c r="E328" s="99"/>
      <c r="F328" s="97"/>
      <c r="G328" s="98"/>
      <c r="H328" s="103"/>
      <c r="I328" s="104"/>
      <c r="J328" s="98"/>
      <c r="K328" s="99"/>
      <c r="L328" s="97"/>
      <c r="M328" s="98"/>
      <c r="N328" s="103"/>
      <c r="O328" s="104"/>
      <c r="P328" s="98"/>
      <c r="Q328" s="103"/>
      <c r="R328" s="104"/>
      <c r="S328" s="98"/>
      <c r="T328" s="103"/>
      <c r="U328" s="104"/>
      <c r="V328" s="98"/>
      <c r="W328" s="103"/>
      <c r="X328" s="104"/>
      <c r="Y328" s="98"/>
      <c r="Z328" s="103"/>
      <c r="AA328" s="104"/>
      <c r="AB328" s="98"/>
      <c r="AC328" s="103"/>
      <c r="AD328" s="104"/>
      <c r="AE328" s="98"/>
      <c r="AF328" s="103"/>
      <c r="AG328" s="104"/>
      <c r="AH328" s="98"/>
      <c r="AI328" s="103"/>
      <c r="AJ328" s="104"/>
      <c r="AK328" s="98"/>
      <c r="AL328" s="103"/>
      <c r="AM328" s="104"/>
      <c r="AN328" s="98"/>
      <c r="AO328" s="103"/>
      <c r="AP328" s="104"/>
      <c r="AQ328" s="98"/>
      <c r="AR328" s="103"/>
      <c r="AS328" s="104"/>
      <c r="AT328" s="98"/>
      <c r="AU328" s="103"/>
      <c r="AV328" s="104"/>
      <c r="AW328" s="98"/>
      <c r="AX328" s="103"/>
      <c r="AY328" s="104"/>
      <c r="AZ328" s="98"/>
      <c r="BA328" s="103"/>
      <c r="BB328" s="104"/>
      <c r="BC328" s="98"/>
      <c r="BD328" s="103"/>
      <c r="BE328" s="104"/>
      <c r="BF328" s="98"/>
      <c r="BG328" s="103"/>
      <c r="BH328" s="104"/>
      <c r="BI328" s="98"/>
      <c r="BJ328" s="103"/>
      <c r="BK328" s="104"/>
    </row>
    <row r="329" spans="1:63" x14ac:dyDescent="0.2">
      <c r="A329" s="94">
        <v>46388</v>
      </c>
      <c r="B329" s="100"/>
      <c r="C329" s="114"/>
      <c r="D329" s="98"/>
      <c r="E329" s="99"/>
      <c r="F329" s="97"/>
      <c r="G329" s="98"/>
      <c r="H329" s="103"/>
      <c r="I329" s="104"/>
      <c r="J329" s="98"/>
      <c r="K329" s="99"/>
      <c r="L329" s="97"/>
      <c r="M329" s="98"/>
      <c r="N329" s="103"/>
      <c r="O329" s="104"/>
      <c r="P329" s="98"/>
      <c r="Q329" s="103"/>
      <c r="R329" s="104"/>
      <c r="S329" s="98"/>
      <c r="T329" s="103"/>
      <c r="U329" s="104"/>
      <c r="V329" s="98"/>
      <c r="W329" s="103"/>
      <c r="X329" s="104"/>
      <c r="Y329" s="98"/>
      <c r="Z329" s="103"/>
      <c r="AA329" s="104"/>
      <c r="AB329" s="98"/>
      <c r="AC329" s="103"/>
      <c r="AD329" s="104"/>
      <c r="AE329" s="98"/>
      <c r="AF329" s="103"/>
      <c r="AG329" s="104"/>
      <c r="AH329" s="98"/>
      <c r="AI329" s="103"/>
      <c r="AJ329" s="104"/>
      <c r="AK329" s="98"/>
      <c r="AL329" s="103"/>
      <c r="AM329" s="104"/>
      <c r="AN329" s="98"/>
      <c r="AO329" s="103"/>
      <c r="AP329" s="104"/>
      <c r="AQ329" s="98"/>
      <c r="AR329" s="103"/>
      <c r="AS329" s="104"/>
      <c r="AT329" s="98"/>
      <c r="AU329" s="103"/>
      <c r="AV329" s="104"/>
      <c r="AW329" s="98"/>
      <c r="AX329" s="103"/>
      <c r="AY329" s="104"/>
      <c r="AZ329" s="98"/>
      <c r="BA329" s="103"/>
      <c r="BB329" s="104"/>
      <c r="BC329" s="98"/>
      <c r="BD329" s="103"/>
      <c r="BE329" s="104"/>
      <c r="BF329" s="98"/>
      <c r="BG329" s="103"/>
      <c r="BH329" s="104"/>
      <c r="BI329" s="98"/>
      <c r="BJ329" s="103"/>
      <c r="BK329" s="104"/>
    </row>
    <row r="330" spans="1:63" x14ac:dyDescent="0.2">
      <c r="A330" s="94">
        <v>46419</v>
      </c>
      <c r="B330" s="100"/>
      <c r="C330" s="114"/>
      <c r="D330" s="98"/>
      <c r="E330" s="99"/>
      <c r="F330" s="97"/>
      <c r="G330" s="98"/>
      <c r="H330" s="103"/>
      <c r="I330" s="104"/>
      <c r="J330" s="98"/>
      <c r="K330" s="99"/>
      <c r="L330" s="97"/>
      <c r="M330" s="98"/>
      <c r="N330" s="103"/>
      <c r="O330" s="104"/>
      <c r="P330" s="98"/>
      <c r="Q330" s="103"/>
      <c r="R330" s="104"/>
      <c r="S330" s="98"/>
      <c r="T330" s="103"/>
      <c r="U330" s="104"/>
      <c r="V330" s="98"/>
      <c r="W330" s="103"/>
      <c r="X330" s="104"/>
      <c r="Y330" s="98"/>
      <c r="Z330" s="103"/>
      <c r="AA330" s="104"/>
      <c r="AB330" s="98"/>
      <c r="AC330" s="103"/>
      <c r="AD330" s="104"/>
      <c r="AE330" s="98"/>
      <c r="AF330" s="103"/>
      <c r="AG330" s="104"/>
      <c r="AH330" s="98"/>
      <c r="AI330" s="103"/>
      <c r="AJ330" s="104"/>
      <c r="AK330" s="98"/>
      <c r="AL330" s="103"/>
      <c r="AM330" s="104"/>
      <c r="AN330" s="98"/>
      <c r="AO330" s="103"/>
      <c r="AP330" s="104"/>
      <c r="AQ330" s="98"/>
      <c r="AR330" s="103"/>
      <c r="AS330" s="104"/>
      <c r="AT330" s="98"/>
      <c r="AU330" s="103"/>
      <c r="AV330" s="104"/>
      <c r="AW330" s="98"/>
      <c r="AX330" s="103"/>
      <c r="AY330" s="104"/>
      <c r="AZ330" s="98"/>
      <c r="BA330" s="103"/>
      <c r="BB330" s="104"/>
      <c r="BC330" s="98"/>
      <c r="BD330" s="103"/>
      <c r="BE330" s="104"/>
      <c r="BF330" s="98"/>
      <c r="BG330" s="103"/>
      <c r="BH330" s="104"/>
      <c r="BI330" s="98"/>
      <c r="BJ330" s="103"/>
      <c r="BK330" s="104"/>
    </row>
    <row r="331" spans="1:63" x14ac:dyDescent="0.2">
      <c r="A331" s="94">
        <v>46447</v>
      </c>
      <c r="B331" s="100"/>
      <c r="C331" s="114"/>
      <c r="D331" s="98"/>
      <c r="E331" s="99"/>
      <c r="F331" s="97"/>
      <c r="G331" s="98"/>
      <c r="H331" s="103"/>
      <c r="I331" s="104"/>
      <c r="J331" s="98"/>
      <c r="K331" s="99"/>
      <c r="L331" s="97"/>
      <c r="M331" s="98"/>
      <c r="N331" s="103"/>
      <c r="O331" s="104"/>
      <c r="P331" s="98"/>
      <c r="Q331" s="103"/>
      <c r="R331" s="104"/>
      <c r="S331" s="98"/>
      <c r="T331" s="103"/>
      <c r="U331" s="104"/>
      <c r="V331" s="98"/>
      <c r="W331" s="103"/>
      <c r="X331" s="104"/>
      <c r="Y331" s="98"/>
      <c r="Z331" s="103"/>
      <c r="AA331" s="104"/>
      <c r="AB331" s="98"/>
      <c r="AC331" s="103"/>
      <c r="AD331" s="104"/>
      <c r="AE331" s="98"/>
      <c r="AF331" s="103"/>
      <c r="AG331" s="104"/>
      <c r="AH331" s="98"/>
      <c r="AI331" s="103"/>
      <c r="AJ331" s="104"/>
      <c r="AK331" s="98"/>
      <c r="AL331" s="103"/>
      <c r="AM331" s="104"/>
      <c r="AN331" s="98"/>
      <c r="AO331" s="103"/>
      <c r="AP331" s="104"/>
      <c r="AQ331" s="98"/>
      <c r="AR331" s="103"/>
      <c r="AS331" s="104"/>
      <c r="AT331" s="98"/>
      <c r="AU331" s="103"/>
      <c r="AV331" s="104"/>
      <c r="AW331" s="98"/>
      <c r="AX331" s="103"/>
      <c r="AY331" s="104"/>
      <c r="AZ331" s="98"/>
      <c r="BA331" s="103"/>
      <c r="BB331" s="104"/>
      <c r="BC331" s="98"/>
      <c r="BD331" s="103"/>
      <c r="BE331" s="104"/>
      <c r="BF331" s="98"/>
      <c r="BG331" s="103"/>
      <c r="BH331" s="104"/>
      <c r="BI331" s="98"/>
      <c r="BJ331" s="103"/>
      <c r="BK331" s="104"/>
    </row>
    <row r="332" spans="1:63" x14ac:dyDescent="0.2">
      <c r="A332" s="94">
        <v>46478</v>
      </c>
      <c r="B332" s="100"/>
      <c r="C332" s="114"/>
      <c r="D332" s="98"/>
      <c r="E332" s="99"/>
      <c r="F332" s="97"/>
      <c r="G332" s="98"/>
      <c r="H332" s="103"/>
      <c r="I332" s="104"/>
      <c r="J332" s="98"/>
      <c r="K332" s="99"/>
      <c r="L332" s="97"/>
      <c r="M332" s="98"/>
      <c r="N332" s="103"/>
      <c r="O332" s="104"/>
      <c r="P332" s="98"/>
      <c r="Q332" s="103"/>
      <c r="R332" s="104"/>
      <c r="S332" s="98"/>
      <c r="T332" s="103"/>
      <c r="U332" s="104"/>
      <c r="V332" s="98"/>
      <c r="W332" s="103"/>
      <c r="X332" s="104"/>
      <c r="Y332" s="98"/>
      <c r="Z332" s="103"/>
      <c r="AA332" s="104"/>
      <c r="AB332" s="98"/>
      <c r="AC332" s="103"/>
      <c r="AD332" s="104"/>
      <c r="AE332" s="98"/>
      <c r="AF332" s="103"/>
      <c r="AG332" s="104"/>
      <c r="AH332" s="98"/>
      <c r="AI332" s="103"/>
      <c r="AJ332" s="104"/>
      <c r="AK332" s="98"/>
      <c r="AL332" s="103"/>
      <c r="AM332" s="104"/>
      <c r="AN332" s="98"/>
      <c r="AO332" s="103"/>
      <c r="AP332" s="104"/>
      <c r="AQ332" s="98"/>
      <c r="AR332" s="103"/>
      <c r="AS332" s="104"/>
      <c r="AT332" s="98"/>
      <c r="AU332" s="103"/>
      <c r="AV332" s="104"/>
      <c r="AW332" s="98"/>
      <c r="AX332" s="103"/>
      <c r="AY332" s="104"/>
      <c r="AZ332" s="98"/>
      <c r="BA332" s="103"/>
      <c r="BB332" s="104"/>
      <c r="BC332" s="98"/>
      <c r="BD332" s="103"/>
      <c r="BE332" s="104"/>
      <c r="BF332" s="98"/>
      <c r="BG332" s="103"/>
      <c r="BH332" s="104"/>
      <c r="BI332" s="98"/>
      <c r="BJ332" s="103"/>
      <c r="BK332" s="104"/>
    </row>
    <row r="333" spans="1:63" x14ac:dyDescent="0.2">
      <c r="A333" s="94">
        <v>46508</v>
      </c>
      <c r="B333" s="100"/>
      <c r="C333" s="114"/>
      <c r="D333" s="98"/>
      <c r="E333" s="99"/>
      <c r="F333" s="97"/>
      <c r="G333" s="98"/>
      <c r="H333" s="103"/>
      <c r="I333" s="104"/>
      <c r="J333" s="98"/>
      <c r="K333" s="99"/>
      <c r="L333" s="97"/>
      <c r="M333" s="98"/>
      <c r="N333" s="103"/>
      <c r="O333" s="104"/>
      <c r="P333" s="98"/>
      <c r="Q333" s="103"/>
      <c r="R333" s="104"/>
      <c r="S333" s="98"/>
      <c r="T333" s="103"/>
      <c r="U333" s="104"/>
      <c r="V333" s="98"/>
      <c r="W333" s="103"/>
      <c r="X333" s="104"/>
      <c r="Y333" s="98"/>
      <c r="Z333" s="103"/>
      <c r="AA333" s="104"/>
      <c r="AB333" s="98"/>
      <c r="AC333" s="103"/>
      <c r="AD333" s="104"/>
      <c r="AE333" s="98"/>
      <c r="AF333" s="103"/>
      <c r="AG333" s="104"/>
      <c r="AH333" s="98"/>
      <c r="AI333" s="103"/>
      <c r="AJ333" s="104"/>
      <c r="AK333" s="98"/>
      <c r="AL333" s="103"/>
      <c r="AM333" s="104"/>
      <c r="AN333" s="98"/>
      <c r="AO333" s="103"/>
      <c r="AP333" s="104"/>
      <c r="AQ333" s="98"/>
      <c r="AR333" s="103"/>
      <c r="AS333" s="104"/>
      <c r="AT333" s="98"/>
      <c r="AU333" s="103"/>
      <c r="AV333" s="104"/>
      <c r="AW333" s="98"/>
      <c r="AX333" s="103"/>
      <c r="AY333" s="104"/>
      <c r="AZ333" s="98"/>
      <c r="BA333" s="103"/>
      <c r="BB333" s="104"/>
      <c r="BC333" s="98"/>
      <c r="BD333" s="103"/>
      <c r="BE333" s="104"/>
      <c r="BF333" s="98"/>
      <c r="BG333" s="103"/>
      <c r="BH333" s="104"/>
      <c r="BI333" s="98"/>
      <c r="BJ333" s="103"/>
      <c r="BK333" s="104"/>
    </row>
    <row r="334" spans="1:63" x14ac:dyDescent="0.2">
      <c r="A334" s="94">
        <v>46539</v>
      </c>
      <c r="B334" s="100"/>
      <c r="C334" s="114"/>
      <c r="D334" s="98"/>
      <c r="E334" s="99"/>
      <c r="F334" s="97"/>
      <c r="G334" s="98"/>
      <c r="H334" s="103"/>
      <c r="I334" s="104"/>
      <c r="J334" s="98"/>
      <c r="K334" s="99"/>
      <c r="L334" s="97"/>
      <c r="M334" s="98"/>
      <c r="N334" s="103"/>
      <c r="O334" s="104"/>
      <c r="P334" s="98"/>
      <c r="Q334" s="103"/>
      <c r="R334" s="104"/>
      <c r="S334" s="98"/>
      <c r="T334" s="103"/>
      <c r="U334" s="104"/>
      <c r="V334" s="98"/>
      <c r="W334" s="103"/>
      <c r="X334" s="104"/>
      <c r="Y334" s="98"/>
      <c r="Z334" s="103"/>
      <c r="AA334" s="104"/>
      <c r="AB334" s="98"/>
      <c r="AC334" s="103"/>
      <c r="AD334" s="104"/>
      <c r="AE334" s="98"/>
      <c r="AF334" s="103"/>
      <c r="AG334" s="104"/>
      <c r="AH334" s="98"/>
      <c r="AI334" s="103"/>
      <c r="AJ334" s="104"/>
      <c r="AK334" s="98"/>
      <c r="AL334" s="103"/>
      <c r="AM334" s="104"/>
      <c r="AN334" s="98"/>
      <c r="AO334" s="103"/>
      <c r="AP334" s="104"/>
      <c r="AQ334" s="98"/>
      <c r="AR334" s="103"/>
      <c r="AS334" s="104"/>
      <c r="AT334" s="98"/>
      <c r="AU334" s="103"/>
      <c r="AV334" s="104"/>
      <c r="AW334" s="98"/>
      <c r="AX334" s="103"/>
      <c r="AY334" s="104"/>
      <c r="AZ334" s="98"/>
      <c r="BA334" s="103"/>
      <c r="BB334" s="104"/>
      <c r="BC334" s="98"/>
      <c r="BD334" s="103"/>
      <c r="BE334" s="104"/>
      <c r="BF334" s="98"/>
      <c r="BG334" s="103"/>
      <c r="BH334" s="104"/>
      <c r="BI334" s="98"/>
      <c r="BJ334" s="103"/>
      <c r="BK334" s="104"/>
    </row>
    <row r="335" spans="1:63" x14ac:dyDescent="0.2">
      <c r="A335" s="94">
        <v>46569</v>
      </c>
      <c r="B335" s="100"/>
      <c r="C335" s="114"/>
      <c r="D335" s="98"/>
      <c r="E335" s="99"/>
      <c r="F335" s="97"/>
      <c r="G335" s="98"/>
      <c r="H335" s="103"/>
      <c r="I335" s="104"/>
      <c r="J335" s="98"/>
      <c r="K335" s="99"/>
      <c r="L335" s="97"/>
      <c r="M335" s="98"/>
      <c r="N335" s="103"/>
      <c r="O335" s="104"/>
      <c r="P335" s="98"/>
      <c r="Q335" s="103"/>
      <c r="R335" s="104"/>
      <c r="S335" s="98"/>
      <c r="T335" s="103"/>
      <c r="U335" s="104"/>
      <c r="V335" s="98"/>
      <c r="W335" s="103"/>
      <c r="X335" s="104"/>
      <c r="Y335" s="98"/>
      <c r="Z335" s="103"/>
      <c r="AA335" s="104"/>
      <c r="AB335" s="98"/>
      <c r="AC335" s="103"/>
      <c r="AD335" s="104"/>
      <c r="AE335" s="98"/>
      <c r="AF335" s="103"/>
      <c r="AG335" s="104"/>
      <c r="AH335" s="98"/>
      <c r="AI335" s="103"/>
      <c r="AJ335" s="104"/>
      <c r="AK335" s="98"/>
      <c r="AL335" s="103"/>
      <c r="AM335" s="104"/>
      <c r="AN335" s="98"/>
      <c r="AO335" s="103"/>
      <c r="AP335" s="104"/>
      <c r="AQ335" s="98"/>
      <c r="AR335" s="103"/>
      <c r="AS335" s="104"/>
      <c r="AT335" s="98"/>
      <c r="AU335" s="103"/>
      <c r="AV335" s="104"/>
      <c r="AW335" s="98"/>
      <c r="AX335" s="103"/>
      <c r="AY335" s="104"/>
      <c r="AZ335" s="98"/>
      <c r="BA335" s="103"/>
      <c r="BB335" s="104"/>
      <c r="BC335" s="98"/>
      <c r="BD335" s="103"/>
      <c r="BE335" s="104"/>
      <c r="BF335" s="98"/>
      <c r="BG335" s="103"/>
      <c r="BH335" s="104"/>
      <c r="BI335" s="98"/>
      <c r="BJ335" s="103"/>
      <c r="BK335" s="104"/>
    </row>
    <row r="336" spans="1:63" x14ac:dyDescent="0.2">
      <c r="A336" s="94">
        <v>46600</v>
      </c>
      <c r="B336" s="100"/>
      <c r="C336" s="114"/>
      <c r="D336" s="98"/>
      <c r="E336" s="99"/>
      <c r="F336" s="97"/>
      <c r="G336" s="98"/>
      <c r="H336" s="103"/>
      <c r="I336" s="104"/>
      <c r="J336" s="98"/>
      <c r="K336" s="99"/>
      <c r="L336" s="97"/>
      <c r="M336" s="98"/>
      <c r="N336" s="103"/>
      <c r="O336" s="104"/>
      <c r="P336" s="98"/>
      <c r="Q336" s="103"/>
      <c r="R336" s="104"/>
      <c r="S336" s="98"/>
      <c r="T336" s="103"/>
      <c r="U336" s="104"/>
      <c r="V336" s="98"/>
      <c r="W336" s="103"/>
      <c r="X336" s="104"/>
      <c r="Y336" s="98"/>
      <c r="Z336" s="103"/>
      <c r="AA336" s="104"/>
      <c r="AB336" s="98"/>
      <c r="AC336" s="103"/>
      <c r="AD336" s="104"/>
      <c r="AE336" s="98"/>
      <c r="AF336" s="103"/>
      <c r="AG336" s="104"/>
      <c r="AH336" s="98"/>
      <c r="AI336" s="103"/>
      <c r="AJ336" s="104"/>
      <c r="AK336" s="98"/>
      <c r="AL336" s="103"/>
      <c r="AM336" s="104"/>
      <c r="AN336" s="98"/>
      <c r="AO336" s="103"/>
      <c r="AP336" s="104"/>
      <c r="AQ336" s="98"/>
      <c r="AR336" s="103"/>
      <c r="AS336" s="104"/>
      <c r="AT336" s="98"/>
      <c r="AU336" s="103"/>
      <c r="AV336" s="104"/>
      <c r="AW336" s="98"/>
      <c r="AX336" s="103"/>
      <c r="AY336" s="104"/>
      <c r="AZ336" s="98"/>
      <c r="BA336" s="103"/>
      <c r="BB336" s="104"/>
      <c r="BC336" s="98"/>
      <c r="BD336" s="103"/>
      <c r="BE336" s="104"/>
      <c r="BF336" s="98"/>
      <c r="BG336" s="103"/>
      <c r="BH336" s="104"/>
      <c r="BI336" s="98"/>
      <c r="BJ336" s="103"/>
      <c r="BK336" s="104"/>
    </row>
    <row r="337" spans="1:63" x14ac:dyDescent="0.2">
      <c r="A337" s="94">
        <v>46631</v>
      </c>
      <c r="B337" s="100"/>
      <c r="C337" s="114"/>
      <c r="D337" s="98"/>
      <c r="E337" s="99"/>
      <c r="F337" s="97"/>
      <c r="G337" s="98"/>
      <c r="H337" s="103"/>
      <c r="I337" s="104"/>
      <c r="J337" s="98"/>
      <c r="K337" s="99"/>
      <c r="L337" s="97"/>
      <c r="M337" s="98"/>
      <c r="N337" s="103"/>
      <c r="O337" s="104"/>
      <c r="P337" s="98"/>
      <c r="Q337" s="103"/>
      <c r="R337" s="104"/>
      <c r="S337" s="98"/>
      <c r="T337" s="103"/>
      <c r="U337" s="104"/>
      <c r="V337" s="98"/>
      <c r="W337" s="103"/>
      <c r="X337" s="104"/>
      <c r="Y337" s="98"/>
      <c r="Z337" s="103"/>
      <c r="AA337" s="104"/>
      <c r="AB337" s="98"/>
      <c r="AC337" s="103"/>
      <c r="AD337" s="104"/>
      <c r="AE337" s="98"/>
      <c r="AF337" s="103"/>
      <c r="AG337" s="104"/>
      <c r="AH337" s="98"/>
      <c r="AI337" s="103"/>
      <c r="AJ337" s="104"/>
      <c r="AK337" s="98"/>
      <c r="AL337" s="103"/>
      <c r="AM337" s="104"/>
      <c r="AN337" s="98"/>
      <c r="AO337" s="103"/>
      <c r="AP337" s="104"/>
      <c r="AQ337" s="98"/>
      <c r="AR337" s="103"/>
      <c r="AS337" s="104"/>
      <c r="AT337" s="98"/>
      <c r="AU337" s="103"/>
      <c r="AV337" s="104"/>
      <c r="AW337" s="98"/>
      <c r="AX337" s="103"/>
      <c r="AY337" s="104"/>
      <c r="AZ337" s="98"/>
      <c r="BA337" s="103"/>
      <c r="BB337" s="104"/>
      <c r="BC337" s="98"/>
      <c r="BD337" s="103"/>
      <c r="BE337" s="104"/>
      <c r="BF337" s="98"/>
      <c r="BG337" s="103"/>
      <c r="BH337" s="104"/>
      <c r="BI337" s="98"/>
      <c r="BJ337" s="103"/>
      <c r="BK337" s="104"/>
    </row>
    <row r="338" spans="1:63" x14ac:dyDescent="0.2">
      <c r="A338" s="94">
        <v>46661</v>
      </c>
      <c r="B338" s="100"/>
      <c r="C338" s="114"/>
      <c r="D338" s="98"/>
      <c r="E338" s="99"/>
      <c r="F338" s="97"/>
      <c r="G338" s="98"/>
      <c r="H338" s="103"/>
      <c r="I338" s="104"/>
      <c r="J338" s="98"/>
      <c r="K338" s="99"/>
      <c r="L338" s="97"/>
      <c r="M338" s="98"/>
      <c r="N338" s="103"/>
      <c r="O338" s="104"/>
      <c r="P338" s="98"/>
      <c r="Q338" s="103"/>
      <c r="R338" s="104"/>
      <c r="S338" s="98"/>
      <c r="T338" s="103"/>
      <c r="U338" s="104"/>
      <c r="V338" s="98"/>
      <c r="W338" s="103"/>
      <c r="X338" s="104"/>
      <c r="Y338" s="98"/>
      <c r="Z338" s="103"/>
      <c r="AA338" s="104"/>
      <c r="AB338" s="98"/>
      <c r="AC338" s="103"/>
      <c r="AD338" s="104"/>
      <c r="AE338" s="98"/>
      <c r="AF338" s="103"/>
      <c r="AG338" s="104"/>
      <c r="AH338" s="98"/>
      <c r="AI338" s="103"/>
      <c r="AJ338" s="104"/>
      <c r="AK338" s="98"/>
      <c r="AL338" s="103"/>
      <c r="AM338" s="104"/>
      <c r="AN338" s="98"/>
      <c r="AO338" s="103"/>
      <c r="AP338" s="104"/>
      <c r="AQ338" s="98"/>
      <c r="AR338" s="103"/>
      <c r="AS338" s="104"/>
      <c r="AT338" s="98"/>
      <c r="AU338" s="103"/>
      <c r="AV338" s="104"/>
      <c r="AW338" s="98"/>
      <c r="AX338" s="103"/>
      <c r="AY338" s="104"/>
      <c r="AZ338" s="98"/>
      <c r="BA338" s="103"/>
      <c r="BB338" s="104"/>
      <c r="BC338" s="98"/>
      <c r="BD338" s="103"/>
      <c r="BE338" s="104"/>
      <c r="BF338" s="98"/>
      <c r="BG338" s="103"/>
      <c r="BH338" s="104"/>
      <c r="BI338" s="98"/>
      <c r="BJ338" s="103"/>
      <c r="BK338" s="104"/>
    </row>
    <row r="339" spans="1:63" x14ac:dyDescent="0.2">
      <c r="A339" s="94">
        <v>46692</v>
      </c>
      <c r="B339" s="100"/>
      <c r="C339" s="114"/>
      <c r="D339" s="98"/>
      <c r="E339" s="99"/>
      <c r="F339" s="97"/>
      <c r="G339" s="98"/>
      <c r="H339" s="103"/>
      <c r="I339" s="104"/>
      <c r="J339" s="98"/>
      <c r="K339" s="99"/>
      <c r="L339" s="97"/>
      <c r="M339" s="98"/>
      <c r="N339" s="103"/>
      <c r="O339" s="104"/>
      <c r="P339" s="98"/>
      <c r="Q339" s="103"/>
      <c r="R339" s="104"/>
      <c r="S339" s="98"/>
      <c r="T339" s="103"/>
      <c r="U339" s="104"/>
      <c r="V339" s="98"/>
      <c r="W339" s="103"/>
      <c r="X339" s="104"/>
      <c r="Y339" s="98"/>
      <c r="Z339" s="103"/>
      <c r="AA339" s="104"/>
      <c r="AB339" s="98"/>
      <c r="AC339" s="103"/>
      <c r="AD339" s="104"/>
      <c r="AE339" s="98"/>
      <c r="AF339" s="103"/>
      <c r="AG339" s="104"/>
      <c r="AH339" s="98"/>
      <c r="AI339" s="103"/>
      <c r="AJ339" s="104"/>
      <c r="AK339" s="98"/>
      <c r="AL339" s="103"/>
      <c r="AM339" s="104"/>
      <c r="AN339" s="98"/>
      <c r="AO339" s="103"/>
      <c r="AP339" s="104"/>
      <c r="AQ339" s="98"/>
      <c r="AR339" s="103"/>
      <c r="AS339" s="104"/>
      <c r="AT339" s="98"/>
      <c r="AU339" s="103"/>
      <c r="AV339" s="104"/>
      <c r="AW339" s="98"/>
      <c r="AX339" s="103"/>
      <c r="AY339" s="104"/>
      <c r="AZ339" s="98"/>
      <c r="BA339" s="103"/>
      <c r="BB339" s="104"/>
      <c r="BC339" s="98"/>
      <c r="BD339" s="103"/>
      <c r="BE339" s="104"/>
      <c r="BF339" s="98"/>
      <c r="BG339" s="103"/>
      <c r="BH339" s="104"/>
      <c r="BI339" s="98"/>
      <c r="BJ339" s="103"/>
      <c r="BK339" s="104"/>
    </row>
    <row r="340" spans="1:63" x14ac:dyDescent="0.2">
      <c r="A340" s="94">
        <v>46722</v>
      </c>
      <c r="B340" s="100"/>
      <c r="C340" s="114"/>
      <c r="D340" s="98"/>
      <c r="E340" s="99"/>
      <c r="F340" s="97"/>
      <c r="G340" s="98"/>
      <c r="H340" s="103"/>
      <c r="I340" s="104"/>
      <c r="J340" s="98"/>
      <c r="K340" s="99"/>
      <c r="L340" s="97"/>
      <c r="M340" s="98"/>
      <c r="N340" s="103"/>
      <c r="O340" s="104"/>
      <c r="P340" s="98"/>
      <c r="Q340" s="103"/>
      <c r="R340" s="104"/>
      <c r="S340" s="98"/>
      <c r="T340" s="103"/>
      <c r="U340" s="104"/>
      <c r="V340" s="98"/>
      <c r="W340" s="103"/>
      <c r="X340" s="104"/>
      <c r="Y340" s="98"/>
      <c r="Z340" s="103"/>
      <c r="AA340" s="104"/>
      <c r="AB340" s="98"/>
      <c r="AC340" s="103"/>
      <c r="AD340" s="104"/>
      <c r="AE340" s="98"/>
      <c r="AF340" s="103"/>
      <c r="AG340" s="104"/>
      <c r="AH340" s="98"/>
      <c r="AI340" s="103"/>
      <c r="AJ340" s="104"/>
      <c r="AK340" s="98"/>
      <c r="AL340" s="103"/>
      <c r="AM340" s="104"/>
      <c r="AN340" s="98"/>
      <c r="AO340" s="103"/>
      <c r="AP340" s="104"/>
      <c r="AQ340" s="98"/>
      <c r="AR340" s="103"/>
      <c r="AS340" s="104"/>
      <c r="AT340" s="98"/>
      <c r="AU340" s="103"/>
      <c r="AV340" s="104"/>
      <c r="AW340" s="98"/>
      <c r="AX340" s="103"/>
      <c r="AY340" s="104"/>
      <c r="AZ340" s="98"/>
      <c r="BA340" s="103"/>
      <c r="BB340" s="104"/>
      <c r="BC340" s="98"/>
      <c r="BD340" s="103"/>
      <c r="BE340" s="104"/>
      <c r="BF340" s="98"/>
      <c r="BG340" s="103"/>
      <c r="BH340" s="104"/>
      <c r="BI340" s="98"/>
      <c r="BJ340" s="103"/>
      <c r="BK340" s="104"/>
    </row>
    <row r="341" spans="1:63" x14ac:dyDescent="0.2">
      <c r="A341" s="94">
        <v>46753</v>
      </c>
      <c r="B341" s="100"/>
      <c r="C341" s="114"/>
      <c r="D341" s="98"/>
      <c r="E341" s="99"/>
      <c r="F341" s="97"/>
      <c r="G341" s="98"/>
      <c r="H341" s="103"/>
      <c r="I341" s="104"/>
      <c r="J341" s="98"/>
      <c r="K341" s="99"/>
      <c r="L341" s="97"/>
      <c r="M341" s="98"/>
      <c r="N341" s="103"/>
      <c r="O341" s="104"/>
      <c r="P341" s="98"/>
      <c r="Q341" s="103"/>
      <c r="R341" s="104"/>
      <c r="S341" s="98"/>
      <c r="T341" s="103"/>
      <c r="U341" s="104"/>
      <c r="V341" s="98"/>
      <c r="W341" s="103"/>
      <c r="X341" s="104"/>
      <c r="Y341" s="98"/>
      <c r="Z341" s="103"/>
      <c r="AA341" s="104"/>
      <c r="AB341" s="98"/>
      <c r="AC341" s="103"/>
      <c r="AD341" s="104"/>
      <c r="AE341" s="98"/>
      <c r="AF341" s="103"/>
      <c r="AG341" s="104"/>
      <c r="AH341" s="98"/>
      <c r="AI341" s="103"/>
      <c r="AJ341" s="104"/>
      <c r="AK341" s="98"/>
      <c r="AL341" s="103"/>
      <c r="AM341" s="104"/>
      <c r="AN341" s="98"/>
      <c r="AO341" s="103"/>
      <c r="AP341" s="104"/>
      <c r="AQ341" s="98"/>
      <c r="AR341" s="103"/>
      <c r="AS341" s="104"/>
      <c r="AT341" s="98"/>
      <c r="AU341" s="103"/>
      <c r="AV341" s="104"/>
      <c r="AW341" s="98"/>
      <c r="AX341" s="103"/>
      <c r="AY341" s="104"/>
      <c r="AZ341" s="98"/>
      <c r="BA341" s="103"/>
      <c r="BB341" s="104"/>
      <c r="BC341" s="98"/>
      <c r="BD341" s="103"/>
      <c r="BE341" s="104"/>
      <c r="BF341" s="98"/>
      <c r="BG341" s="103"/>
      <c r="BH341" s="104"/>
      <c r="BI341" s="98"/>
      <c r="BJ341" s="103"/>
      <c r="BK341" s="104"/>
    </row>
    <row r="342" spans="1:63" x14ac:dyDescent="0.2">
      <c r="A342" s="94">
        <v>46784</v>
      </c>
      <c r="B342" s="100"/>
      <c r="C342" s="114"/>
      <c r="D342" s="98"/>
      <c r="E342" s="99"/>
      <c r="F342" s="97"/>
      <c r="G342" s="98"/>
      <c r="H342" s="103"/>
      <c r="I342" s="104"/>
      <c r="J342" s="98"/>
      <c r="K342" s="99"/>
      <c r="L342" s="97"/>
      <c r="M342" s="98"/>
      <c r="N342" s="103"/>
      <c r="O342" s="104"/>
      <c r="P342" s="98"/>
      <c r="Q342" s="103"/>
      <c r="R342" s="104"/>
      <c r="S342" s="98"/>
      <c r="T342" s="103"/>
      <c r="U342" s="104"/>
      <c r="V342" s="98"/>
      <c r="W342" s="103"/>
      <c r="X342" s="104"/>
      <c r="Y342" s="98"/>
      <c r="Z342" s="103"/>
      <c r="AA342" s="104"/>
      <c r="AB342" s="98"/>
      <c r="AC342" s="103"/>
      <c r="AD342" s="104"/>
      <c r="AE342" s="98"/>
      <c r="AF342" s="103"/>
      <c r="AG342" s="104"/>
      <c r="AH342" s="98"/>
      <c r="AI342" s="103"/>
      <c r="AJ342" s="104"/>
      <c r="AK342" s="98"/>
      <c r="AL342" s="103"/>
      <c r="AM342" s="104"/>
      <c r="AN342" s="98"/>
      <c r="AO342" s="103"/>
      <c r="AP342" s="104"/>
      <c r="AQ342" s="98"/>
      <c r="AR342" s="103"/>
      <c r="AS342" s="104"/>
      <c r="AT342" s="98"/>
      <c r="AU342" s="103"/>
      <c r="AV342" s="104"/>
      <c r="AW342" s="98"/>
      <c r="AX342" s="103"/>
      <c r="AY342" s="104"/>
      <c r="AZ342" s="98"/>
      <c r="BA342" s="103"/>
      <c r="BB342" s="104"/>
      <c r="BC342" s="98"/>
      <c r="BD342" s="103"/>
      <c r="BE342" s="104"/>
      <c r="BF342" s="98"/>
      <c r="BG342" s="103"/>
      <c r="BH342" s="104"/>
      <c r="BI342" s="98"/>
      <c r="BJ342" s="103"/>
      <c r="BK342" s="104"/>
    </row>
    <row r="343" spans="1:63" x14ac:dyDescent="0.2">
      <c r="A343" s="94">
        <v>46813</v>
      </c>
      <c r="B343" s="100"/>
      <c r="C343" s="114"/>
      <c r="D343" s="98"/>
      <c r="E343" s="99"/>
      <c r="F343" s="97"/>
      <c r="G343" s="98"/>
      <c r="H343" s="103"/>
      <c r="I343" s="104"/>
      <c r="J343" s="98"/>
      <c r="K343" s="99"/>
      <c r="L343" s="97"/>
      <c r="M343" s="98"/>
      <c r="N343" s="103"/>
      <c r="O343" s="104"/>
      <c r="P343" s="98"/>
      <c r="Q343" s="103"/>
      <c r="R343" s="104"/>
      <c r="S343" s="98"/>
      <c r="T343" s="103"/>
      <c r="U343" s="104"/>
      <c r="V343" s="98"/>
      <c r="W343" s="103"/>
      <c r="X343" s="104"/>
      <c r="Y343" s="98"/>
      <c r="Z343" s="103"/>
      <c r="AA343" s="104"/>
      <c r="AB343" s="98"/>
      <c r="AC343" s="103"/>
      <c r="AD343" s="104"/>
      <c r="AE343" s="98"/>
      <c r="AF343" s="103"/>
      <c r="AG343" s="104"/>
      <c r="AH343" s="98"/>
      <c r="AI343" s="103"/>
      <c r="AJ343" s="104"/>
      <c r="AK343" s="98"/>
      <c r="AL343" s="103"/>
      <c r="AM343" s="104"/>
      <c r="AN343" s="98"/>
      <c r="AO343" s="103"/>
      <c r="AP343" s="104"/>
      <c r="AQ343" s="98"/>
      <c r="AR343" s="103"/>
      <c r="AS343" s="104"/>
      <c r="AT343" s="98"/>
      <c r="AU343" s="103"/>
      <c r="AV343" s="104"/>
      <c r="AW343" s="98"/>
      <c r="AX343" s="103"/>
      <c r="AY343" s="104"/>
      <c r="AZ343" s="98"/>
      <c r="BA343" s="103"/>
      <c r="BB343" s="104"/>
      <c r="BC343" s="98"/>
      <c r="BD343" s="103"/>
      <c r="BE343" s="104"/>
      <c r="BF343" s="98"/>
      <c r="BG343" s="103"/>
      <c r="BH343" s="104"/>
      <c r="BI343" s="98"/>
      <c r="BJ343" s="103"/>
      <c r="BK343" s="104"/>
    </row>
    <row r="344" spans="1:63" x14ac:dyDescent="0.2">
      <c r="A344" s="94">
        <v>46844</v>
      </c>
      <c r="B344" s="100"/>
      <c r="C344" s="114"/>
      <c r="D344" s="98"/>
      <c r="E344" s="99"/>
      <c r="F344" s="97"/>
      <c r="G344" s="98"/>
      <c r="H344" s="103"/>
      <c r="I344" s="104"/>
      <c r="J344" s="98"/>
      <c r="K344" s="99"/>
      <c r="L344" s="97"/>
      <c r="M344" s="98"/>
      <c r="N344" s="103"/>
      <c r="O344" s="104"/>
      <c r="P344" s="98"/>
      <c r="Q344" s="103"/>
      <c r="R344" s="104"/>
      <c r="S344" s="98"/>
      <c r="T344" s="103"/>
      <c r="U344" s="104"/>
      <c r="V344" s="98"/>
      <c r="W344" s="103"/>
      <c r="X344" s="104"/>
      <c r="Y344" s="98"/>
      <c r="Z344" s="103"/>
      <c r="AA344" s="104"/>
      <c r="AB344" s="98"/>
      <c r="AC344" s="103"/>
      <c r="AD344" s="104"/>
      <c r="AE344" s="98"/>
      <c r="AF344" s="103"/>
      <c r="AG344" s="104"/>
      <c r="AH344" s="98"/>
      <c r="AI344" s="103"/>
      <c r="AJ344" s="104"/>
      <c r="AK344" s="98"/>
      <c r="AL344" s="103"/>
      <c r="AM344" s="104"/>
      <c r="AN344" s="98"/>
      <c r="AO344" s="103"/>
      <c r="AP344" s="104"/>
      <c r="AQ344" s="98"/>
      <c r="AR344" s="103"/>
      <c r="AS344" s="104"/>
      <c r="AT344" s="98"/>
      <c r="AU344" s="103"/>
      <c r="AV344" s="104"/>
      <c r="AW344" s="98"/>
      <c r="AX344" s="103"/>
      <c r="AY344" s="104"/>
      <c r="AZ344" s="98"/>
      <c r="BA344" s="103"/>
      <c r="BB344" s="104"/>
      <c r="BC344" s="98"/>
      <c r="BD344" s="103"/>
      <c r="BE344" s="104"/>
      <c r="BF344" s="98"/>
      <c r="BG344" s="103"/>
      <c r="BH344" s="104"/>
      <c r="BI344" s="98"/>
      <c r="BJ344" s="103"/>
      <c r="BK344" s="104"/>
    </row>
    <row r="345" spans="1:63" x14ac:dyDescent="0.2">
      <c r="A345" s="94">
        <v>46874</v>
      </c>
      <c r="B345" s="100"/>
      <c r="C345" s="114"/>
      <c r="D345" s="98"/>
      <c r="E345" s="99"/>
      <c r="F345" s="97"/>
      <c r="G345" s="98"/>
      <c r="H345" s="103"/>
      <c r="I345" s="104"/>
      <c r="J345" s="98"/>
      <c r="K345" s="99"/>
      <c r="L345" s="97"/>
      <c r="M345" s="98"/>
      <c r="N345" s="103"/>
      <c r="O345" s="104"/>
      <c r="P345" s="98"/>
      <c r="Q345" s="103"/>
      <c r="R345" s="104"/>
      <c r="S345" s="98"/>
      <c r="T345" s="103"/>
      <c r="U345" s="104"/>
      <c r="V345" s="98"/>
      <c r="W345" s="103"/>
      <c r="X345" s="104"/>
      <c r="Y345" s="98"/>
      <c r="Z345" s="103"/>
      <c r="AA345" s="104"/>
      <c r="AB345" s="98"/>
      <c r="AC345" s="103"/>
      <c r="AD345" s="104"/>
      <c r="AE345" s="98"/>
      <c r="AF345" s="103"/>
      <c r="AG345" s="104"/>
      <c r="AH345" s="98"/>
      <c r="AI345" s="103"/>
      <c r="AJ345" s="104"/>
      <c r="AK345" s="98"/>
      <c r="AL345" s="103"/>
      <c r="AM345" s="104"/>
      <c r="AN345" s="98"/>
      <c r="AO345" s="103"/>
      <c r="AP345" s="104"/>
      <c r="AQ345" s="98"/>
      <c r="AR345" s="103"/>
      <c r="AS345" s="104"/>
      <c r="AT345" s="98"/>
      <c r="AU345" s="103"/>
      <c r="AV345" s="104"/>
      <c r="AW345" s="98"/>
      <c r="AX345" s="103"/>
      <c r="AY345" s="104"/>
      <c r="AZ345" s="98"/>
      <c r="BA345" s="103"/>
      <c r="BB345" s="104"/>
      <c r="BC345" s="98"/>
      <c r="BD345" s="103"/>
      <c r="BE345" s="104"/>
      <c r="BF345" s="98"/>
      <c r="BG345" s="103"/>
      <c r="BH345" s="104"/>
      <c r="BI345" s="98"/>
      <c r="BJ345" s="103"/>
      <c r="BK345" s="104"/>
    </row>
    <row r="346" spans="1:63" x14ac:dyDescent="0.2">
      <c r="A346" s="94">
        <v>46905</v>
      </c>
      <c r="B346" s="100"/>
      <c r="C346" s="114"/>
      <c r="D346" s="98"/>
      <c r="E346" s="99"/>
      <c r="F346" s="97"/>
      <c r="G346" s="98"/>
      <c r="H346" s="103"/>
      <c r="I346" s="104"/>
      <c r="J346" s="98"/>
      <c r="K346" s="99"/>
      <c r="L346" s="97"/>
      <c r="M346" s="98"/>
      <c r="N346" s="103"/>
      <c r="O346" s="104"/>
      <c r="P346" s="98"/>
      <c r="Q346" s="103"/>
      <c r="R346" s="104"/>
      <c r="S346" s="98"/>
      <c r="T346" s="103"/>
      <c r="U346" s="104"/>
      <c r="V346" s="98"/>
      <c r="W346" s="103"/>
      <c r="X346" s="104"/>
      <c r="Y346" s="98"/>
      <c r="Z346" s="103"/>
      <c r="AA346" s="104"/>
      <c r="AB346" s="98"/>
      <c r="AC346" s="103"/>
      <c r="AD346" s="104"/>
      <c r="AE346" s="98"/>
      <c r="AF346" s="103"/>
      <c r="AG346" s="104"/>
      <c r="AH346" s="98"/>
      <c r="AI346" s="103"/>
      <c r="AJ346" s="104"/>
      <c r="AK346" s="98"/>
      <c r="AL346" s="103"/>
      <c r="AM346" s="104"/>
      <c r="AN346" s="98"/>
      <c r="AO346" s="103"/>
      <c r="AP346" s="104"/>
      <c r="AQ346" s="98"/>
      <c r="AR346" s="103"/>
      <c r="AS346" s="104"/>
      <c r="AT346" s="98"/>
      <c r="AU346" s="103"/>
      <c r="AV346" s="104"/>
      <c r="AW346" s="98"/>
      <c r="AX346" s="103"/>
      <c r="AY346" s="104"/>
      <c r="AZ346" s="98"/>
      <c r="BA346" s="103"/>
      <c r="BB346" s="104"/>
      <c r="BC346" s="98"/>
      <c r="BD346" s="103"/>
      <c r="BE346" s="104"/>
      <c r="BF346" s="98"/>
      <c r="BG346" s="103"/>
      <c r="BH346" s="104"/>
      <c r="BI346" s="98"/>
      <c r="BJ346" s="103"/>
      <c r="BK346" s="104"/>
    </row>
    <row r="347" spans="1:63" x14ac:dyDescent="0.2">
      <c r="A347" s="94">
        <v>46935</v>
      </c>
      <c r="B347" s="100"/>
      <c r="C347" s="114"/>
      <c r="D347" s="98"/>
      <c r="E347" s="99"/>
      <c r="F347" s="97"/>
      <c r="G347" s="98"/>
      <c r="H347" s="103"/>
      <c r="I347" s="104"/>
      <c r="J347" s="98"/>
      <c r="K347" s="99"/>
      <c r="L347" s="97"/>
      <c r="M347" s="98"/>
      <c r="N347" s="103"/>
      <c r="O347" s="104"/>
      <c r="P347" s="98"/>
      <c r="Q347" s="103"/>
      <c r="R347" s="104"/>
      <c r="S347" s="98"/>
      <c r="T347" s="103"/>
      <c r="U347" s="104"/>
      <c r="V347" s="98"/>
      <c r="W347" s="103"/>
      <c r="X347" s="104"/>
      <c r="Y347" s="98"/>
      <c r="Z347" s="103"/>
      <c r="AA347" s="104"/>
      <c r="AB347" s="98"/>
      <c r="AC347" s="103"/>
      <c r="AD347" s="104"/>
      <c r="AE347" s="98"/>
      <c r="AF347" s="103"/>
      <c r="AG347" s="104"/>
      <c r="AH347" s="98"/>
      <c r="AI347" s="103"/>
      <c r="AJ347" s="104"/>
      <c r="AK347" s="98"/>
      <c r="AL347" s="103"/>
      <c r="AM347" s="104"/>
      <c r="AN347" s="98"/>
      <c r="AO347" s="103"/>
      <c r="AP347" s="104"/>
      <c r="AQ347" s="98"/>
      <c r="AR347" s="103"/>
      <c r="AS347" s="104"/>
      <c r="AT347" s="98"/>
      <c r="AU347" s="103"/>
      <c r="AV347" s="104"/>
      <c r="AW347" s="98"/>
      <c r="AX347" s="103"/>
      <c r="AY347" s="104"/>
      <c r="AZ347" s="98"/>
      <c r="BA347" s="103"/>
      <c r="BB347" s="104"/>
      <c r="BC347" s="98"/>
      <c r="BD347" s="103"/>
      <c r="BE347" s="104"/>
      <c r="BF347" s="98"/>
      <c r="BG347" s="103"/>
      <c r="BH347" s="104"/>
      <c r="BI347" s="98"/>
      <c r="BJ347" s="103"/>
      <c r="BK347" s="104"/>
    </row>
    <row r="348" spans="1:63" x14ac:dyDescent="0.2">
      <c r="A348" s="94">
        <v>46966</v>
      </c>
      <c r="B348" s="100"/>
      <c r="C348" s="114"/>
      <c r="D348" s="98"/>
      <c r="E348" s="99"/>
      <c r="F348" s="97"/>
      <c r="G348" s="98"/>
      <c r="H348" s="103"/>
      <c r="I348" s="104"/>
      <c r="J348" s="98"/>
      <c r="K348" s="99"/>
      <c r="L348" s="97"/>
      <c r="M348" s="98"/>
      <c r="N348" s="103"/>
      <c r="O348" s="104"/>
      <c r="P348" s="98"/>
      <c r="Q348" s="103"/>
      <c r="R348" s="104"/>
      <c r="S348" s="98"/>
      <c r="T348" s="103"/>
      <c r="U348" s="104"/>
      <c r="V348" s="98"/>
      <c r="W348" s="103"/>
      <c r="X348" s="104"/>
      <c r="Y348" s="98"/>
      <c r="Z348" s="103"/>
      <c r="AA348" s="104"/>
      <c r="AB348" s="98"/>
      <c r="AC348" s="103"/>
      <c r="AD348" s="104"/>
      <c r="AE348" s="98"/>
      <c r="AF348" s="103"/>
      <c r="AG348" s="104"/>
      <c r="AH348" s="98"/>
      <c r="AI348" s="103"/>
      <c r="AJ348" s="104"/>
      <c r="AK348" s="98"/>
      <c r="AL348" s="103"/>
      <c r="AM348" s="104"/>
      <c r="AN348" s="98"/>
      <c r="AO348" s="103"/>
      <c r="AP348" s="104"/>
      <c r="AQ348" s="98"/>
      <c r="AR348" s="103"/>
      <c r="AS348" s="104"/>
      <c r="AT348" s="98"/>
      <c r="AU348" s="103"/>
      <c r="AV348" s="104"/>
      <c r="AW348" s="98"/>
      <c r="AX348" s="103"/>
      <c r="AY348" s="104"/>
      <c r="AZ348" s="98"/>
      <c r="BA348" s="103"/>
      <c r="BB348" s="104"/>
      <c r="BC348" s="98"/>
      <c r="BD348" s="103"/>
      <c r="BE348" s="104"/>
      <c r="BF348" s="98"/>
      <c r="BG348" s="103"/>
      <c r="BH348" s="104"/>
      <c r="BI348" s="98"/>
      <c r="BJ348" s="103"/>
      <c r="BK348" s="104"/>
    </row>
    <row r="349" spans="1:63" x14ac:dyDescent="0.2">
      <c r="A349" s="94">
        <v>46997</v>
      </c>
      <c r="B349" s="100"/>
      <c r="C349" s="114"/>
      <c r="D349" s="98"/>
      <c r="E349" s="99"/>
      <c r="F349" s="97"/>
      <c r="G349" s="98"/>
      <c r="H349" s="103"/>
      <c r="I349" s="104"/>
      <c r="J349" s="98"/>
      <c r="K349" s="99"/>
      <c r="L349" s="97"/>
      <c r="M349" s="98"/>
      <c r="N349" s="103"/>
      <c r="O349" s="104"/>
      <c r="P349" s="98"/>
      <c r="Q349" s="103"/>
      <c r="R349" s="104"/>
      <c r="S349" s="98"/>
      <c r="T349" s="103"/>
      <c r="U349" s="104"/>
      <c r="V349" s="98"/>
      <c r="W349" s="103"/>
      <c r="X349" s="104"/>
      <c r="Y349" s="98"/>
      <c r="Z349" s="103"/>
      <c r="AA349" s="104"/>
      <c r="AB349" s="98"/>
      <c r="AC349" s="103"/>
      <c r="AD349" s="104"/>
      <c r="AE349" s="98"/>
      <c r="AF349" s="103"/>
      <c r="AG349" s="104"/>
      <c r="AH349" s="98"/>
      <c r="AI349" s="103"/>
      <c r="AJ349" s="104"/>
      <c r="AK349" s="98"/>
      <c r="AL349" s="103"/>
      <c r="AM349" s="104"/>
      <c r="AN349" s="98"/>
      <c r="AO349" s="103"/>
      <c r="AP349" s="104"/>
      <c r="AQ349" s="98"/>
      <c r="AR349" s="103"/>
      <c r="AS349" s="104"/>
      <c r="AT349" s="98"/>
      <c r="AU349" s="103"/>
      <c r="AV349" s="104"/>
      <c r="AW349" s="98"/>
      <c r="AX349" s="103"/>
      <c r="AY349" s="104"/>
      <c r="AZ349" s="98"/>
      <c r="BA349" s="103"/>
      <c r="BB349" s="104"/>
      <c r="BC349" s="98"/>
      <c r="BD349" s="103"/>
      <c r="BE349" s="104"/>
      <c r="BF349" s="98"/>
      <c r="BG349" s="103"/>
      <c r="BH349" s="104"/>
      <c r="BI349" s="98"/>
      <c r="BJ349" s="103"/>
      <c r="BK349" s="104"/>
    </row>
    <row r="350" spans="1:63" x14ac:dyDescent="0.2">
      <c r="A350" s="94">
        <v>47027</v>
      </c>
      <c r="B350" s="100"/>
      <c r="C350" s="114"/>
      <c r="D350" s="98"/>
      <c r="E350" s="99"/>
      <c r="F350" s="97"/>
      <c r="G350" s="98"/>
      <c r="H350" s="103"/>
      <c r="I350" s="104"/>
      <c r="J350" s="98"/>
      <c r="K350" s="99"/>
      <c r="L350" s="97"/>
      <c r="M350" s="98"/>
      <c r="N350" s="103"/>
      <c r="O350" s="104"/>
      <c r="P350" s="98"/>
      <c r="Q350" s="103"/>
      <c r="R350" s="104"/>
      <c r="S350" s="98"/>
      <c r="T350" s="103"/>
      <c r="U350" s="104"/>
      <c r="V350" s="98"/>
      <c r="W350" s="103"/>
      <c r="X350" s="104"/>
      <c r="Y350" s="98"/>
      <c r="Z350" s="103"/>
      <c r="AA350" s="104"/>
      <c r="AB350" s="98"/>
      <c r="AC350" s="103"/>
      <c r="AD350" s="104"/>
      <c r="AE350" s="98"/>
      <c r="AF350" s="103"/>
      <c r="AG350" s="104"/>
      <c r="AH350" s="98"/>
      <c r="AI350" s="103"/>
      <c r="AJ350" s="104"/>
      <c r="AK350" s="98"/>
      <c r="AL350" s="103"/>
      <c r="AM350" s="104"/>
      <c r="AN350" s="98"/>
      <c r="AO350" s="103"/>
      <c r="AP350" s="104"/>
      <c r="AQ350" s="98"/>
      <c r="AR350" s="103"/>
      <c r="AS350" s="104"/>
      <c r="AT350" s="98"/>
      <c r="AU350" s="103"/>
      <c r="AV350" s="104"/>
      <c r="AW350" s="98"/>
      <c r="AX350" s="103"/>
      <c r="AY350" s="104"/>
      <c r="AZ350" s="98"/>
      <c r="BA350" s="103"/>
      <c r="BB350" s="104"/>
      <c r="BC350" s="98"/>
      <c r="BD350" s="103"/>
      <c r="BE350" s="104"/>
      <c r="BF350" s="98"/>
      <c r="BG350" s="103"/>
      <c r="BH350" s="104"/>
      <c r="BI350" s="98"/>
      <c r="BJ350" s="103"/>
      <c r="BK350" s="104"/>
    </row>
    <row r="351" spans="1:63" x14ac:dyDescent="0.2">
      <c r="A351" s="94">
        <v>47058</v>
      </c>
      <c r="B351" s="100"/>
      <c r="C351" s="114"/>
      <c r="D351" s="98"/>
      <c r="E351" s="99"/>
      <c r="F351" s="97"/>
      <c r="G351" s="98"/>
      <c r="H351" s="103"/>
      <c r="I351" s="104"/>
      <c r="J351" s="98"/>
      <c r="K351" s="99"/>
      <c r="L351" s="97"/>
      <c r="M351" s="98"/>
      <c r="N351" s="103"/>
      <c r="O351" s="104"/>
      <c r="P351" s="98"/>
      <c r="Q351" s="103"/>
      <c r="R351" s="104"/>
      <c r="S351" s="98"/>
      <c r="T351" s="103"/>
      <c r="U351" s="104"/>
      <c r="V351" s="98"/>
      <c r="W351" s="103"/>
      <c r="X351" s="104"/>
      <c r="Y351" s="98"/>
      <c r="Z351" s="103"/>
      <c r="AA351" s="104"/>
      <c r="AB351" s="98"/>
      <c r="AC351" s="103"/>
      <c r="AD351" s="104"/>
      <c r="AE351" s="98"/>
      <c r="AF351" s="103"/>
      <c r="AG351" s="104"/>
      <c r="AH351" s="98"/>
      <c r="AI351" s="103"/>
      <c r="AJ351" s="104"/>
      <c r="AK351" s="98"/>
      <c r="AL351" s="103"/>
      <c r="AM351" s="104"/>
      <c r="AN351" s="98"/>
      <c r="AO351" s="103"/>
      <c r="AP351" s="104"/>
      <c r="AQ351" s="98"/>
      <c r="AR351" s="103"/>
      <c r="AS351" s="104"/>
      <c r="AT351" s="98"/>
      <c r="AU351" s="103"/>
      <c r="AV351" s="104"/>
      <c r="AW351" s="98"/>
      <c r="AX351" s="103"/>
      <c r="AY351" s="104"/>
      <c r="AZ351" s="98"/>
      <c r="BA351" s="103"/>
      <c r="BB351" s="104"/>
      <c r="BC351" s="98"/>
      <c r="BD351" s="103"/>
      <c r="BE351" s="104"/>
      <c r="BF351" s="98"/>
      <c r="BG351" s="103"/>
      <c r="BH351" s="104"/>
      <c r="BI351" s="98"/>
      <c r="BJ351" s="103"/>
      <c r="BK351" s="104"/>
    </row>
    <row r="352" spans="1:63" x14ac:dyDescent="0.2">
      <c r="A352" s="94">
        <v>47088</v>
      </c>
      <c r="B352" s="100"/>
      <c r="C352" s="114"/>
      <c r="D352" s="98"/>
      <c r="E352" s="99"/>
      <c r="F352" s="97"/>
      <c r="G352" s="98"/>
      <c r="H352" s="103"/>
      <c r="I352" s="104"/>
      <c r="J352" s="98"/>
      <c r="K352" s="99"/>
      <c r="L352" s="97"/>
      <c r="M352" s="98"/>
      <c r="N352" s="103"/>
      <c r="O352" s="104"/>
      <c r="P352" s="98"/>
      <c r="Q352" s="103"/>
      <c r="R352" s="104"/>
      <c r="S352" s="98"/>
      <c r="T352" s="103"/>
      <c r="U352" s="104"/>
      <c r="V352" s="98"/>
      <c r="W352" s="103"/>
      <c r="X352" s="104"/>
      <c r="Y352" s="98"/>
      <c r="Z352" s="103"/>
      <c r="AA352" s="104"/>
      <c r="AB352" s="98"/>
      <c r="AC352" s="103"/>
      <c r="AD352" s="104"/>
      <c r="AE352" s="98"/>
      <c r="AF352" s="103"/>
      <c r="AG352" s="104"/>
      <c r="AH352" s="98"/>
      <c r="AI352" s="103"/>
      <c r="AJ352" s="104"/>
      <c r="AK352" s="98"/>
      <c r="AL352" s="103"/>
      <c r="AM352" s="104"/>
      <c r="AN352" s="98"/>
      <c r="AO352" s="103"/>
      <c r="AP352" s="104"/>
      <c r="AQ352" s="98"/>
      <c r="AR352" s="103"/>
      <c r="AS352" s="104"/>
      <c r="AT352" s="98"/>
      <c r="AU352" s="103"/>
      <c r="AV352" s="104"/>
      <c r="AW352" s="98"/>
      <c r="AX352" s="103"/>
      <c r="AY352" s="104"/>
      <c r="AZ352" s="98"/>
      <c r="BA352" s="103"/>
      <c r="BB352" s="104"/>
      <c r="BC352" s="98"/>
      <c r="BD352" s="103"/>
      <c r="BE352" s="104"/>
      <c r="BF352" s="98"/>
      <c r="BG352" s="103"/>
      <c r="BH352" s="104"/>
      <c r="BI352" s="98"/>
      <c r="BJ352" s="103"/>
      <c r="BK352" s="104"/>
    </row>
    <row r="353" spans="1:63" x14ac:dyDescent="0.2">
      <c r="A353" s="94">
        <v>47119</v>
      </c>
      <c r="B353" s="100"/>
      <c r="C353" s="114"/>
      <c r="D353" s="98"/>
      <c r="E353" s="99"/>
      <c r="F353" s="97"/>
      <c r="G353" s="98"/>
      <c r="H353" s="103"/>
      <c r="I353" s="104"/>
      <c r="J353" s="98"/>
      <c r="K353" s="99"/>
      <c r="L353" s="97"/>
      <c r="M353" s="98"/>
      <c r="N353" s="103"/>
      <c r="O353" s="104"/>
      <c r="P353" s="98"/>
      <c r="Q353" s="103"/>
      <c r="R353" s="104"/>
      <c r="S353" s="98"/>
      <c r="T353" s="103"/>
      <c r="U353" s="104"/>
      <c r="V353" s="98"/>
      <c r="W353" s="103"/>
      <c r="X353" s="104"/>
      <c r="Y353" s="98"/>
      <c r="Z353" s="103"/>
      <c r="AA353" s="104"/>
      <c r="AB353" s="98"/>
      <c r="AC353" s="103"/>
      <c r="AD353" s="104"/>
      <c r="AE353" s="98"/>
      <c r="AF353" s="103"/>
      <c r="AG353" s="104"/>
      <c r="AH353" s="98"/>
      <c r="AI353" s="103"/>
      <c r="AJ353" s="104"/>
      <c r="AK353" s="98"/>
      <c r="AL353" s="103"/>
      <c r="AM353" s="104"/>
      <c r="AN353" s="98"/>
      <c r="AO353" s="103"/>
      <c r="AP353" s="104"/>
      <c r="AQ353" s="98"/>
      <c r="AR353" s="103"/>
      <c r="AS353" s="104"/>
      <c r="AT353" s="98"/>
      <c r="AU353" s="103"/>
      <c r="AV353" s="104"/>
      <c r="AW353" s="98"/>
      <c r="AX353" s="103"/>
      <c r="AY353" s="104"/>
      <c r="AZ353" s="98"/>
      <c r="BA353" s="103"/>
      <c r="BB353" s="104"/>
      <c r="BC353" s="98"/>
      <c r="BD353" s="103"/>
      <c r="BE353" s="104"/>
      <c r="BF353" s="98"/>
      <c r="BG353" s="103"/>
      <c r="BH353" s="104"/>
      <c r="BI353" s="98"/>
      <c r="BJ353" s="103"/>
      <c r="BK353" s="104"/>
    </row>
    <row r="354" spans="1:63" x14ac:dyDescent="0.2">
      <c r="A354" s="94">
        <v>47150</v>
      </c>
      <c r="B354" s="100"/>
      <c r="C354" s="114"/>
      <c r="D354" s="98"/>
      <c r="E354" s="99"/>
      <c r="F354" s="97"/>
      <c r="G354" s="98"/>
      <c r="H354" s="103"/>
      <c r="I354" s="104"/>
      <c r="J354" s="98"/>
      <c r="K354" s="99"/>
      <c r="L354" s="97"/>
      <c r="M354" s="98"/>
      <c r="N354" s="103"/>
      <c r="O354" s="104"/>
      <c r="P354" s="98"/>
      <c r="Q354" s="103"/>
      <c r="R354" s="104"/>
      <c r="S354" s="98"/>
      <c r="T354" s="103"/>
      <c r="U354" s="104"/>
      <c r="V354" s="98"/>
      <c r="W354" s="103"/>
      <c r="X354" s="104"/>
      <c r="Y354" s="98"/>
      <c r="Z354" s="103"/>
      <c r="AA354" s="104"/>
      <c r="AB354" s="98"/>
      <c r="AC354" s="103"/>
      <c r="AD354" s="104"/>
      <c r="AE354" s="98"/>
      <c r="AF354" s="103"/>
      <c r="AG354" s="104"/>
      <c r="AH354" s="98"/>
      <c r="AI354" s="103"/>
      <c r="AJ354" s="104"/>
      <c r="AK354" s="98"/>
      <c r="AL354" s="103"/>
      <c r="AM354" s="104"/>
      <c r="AN354" s="98"/>
      <c r="AO354" s="103"/>
      <c r="AP354" s="104"/>
      <c r="AQ354" s="98"/>
      <c r="AR354" s="103"/>
      <c r="AS354" s="104"/>
      <c r="AT354" s="98"/>
      <c r="AU354" s="103"/>
      <c r="AV354" s="104"/>
      <c r="AW354" s="98"/>
      <c r="AX354" s="103"/>
      <c r="AY354" s="104"/>
      <c r="AZ354" s="98"/>
      <c r="BA354" s="103"/>
      <c r="BB354" s="104"/>
      <c r="BC354" s="98"/>
      <c r="BD354" s="103"/>
      <c r="BE354" s="104"/>
      <c r="BF354" s="98"/>
      <c r="BG354" s="103"/>
      <c r="BH354" s="104"/>
      <c r="BI354" s="98"/>
      <c r="BJ354" s="103"/>
      <c r="BK354" s="104"/>
    </row>
    <row r="355" spans="1:63" x14ac:dyDescent="0.2">
      <c r="A355" s="94">
        <v>47178</v>
      </c>
      <c r="B355" s="100"/>
      <c r="C355" s="114"/>
      <c r="D355" s="98"/>
      <c r="E355" s="99"/>
      <c r="F355" s="97"/>
      <c r="G355" s="98"/>
      <c r="H355" s="103"/>
      <c r="I355" s="104"/>
      <c r="J355" s="98"/>
      <c r="K355" s="99"/>
      <c r="L355" s="97"/>
      <c r="M355" s="98"/>
      <c r="N355" s="103"/>
      <c r="O355" s="104"/>
      <c r="P355" s="98"/>
      <c r="Q355" s="103"/>
      <c r="R355" s="104"/>
      <c r="S355" s="98"/>
      <c r="T355" s="103"/>
      <c r="U355" s="104"/>
      <c r="V355" s="98"/>
      <c r="W355" s="103"/>
      <c r="X355" s="104"/>
      <c r="Y355" s="98"/>
      <c r="Z355" s="103"/>
      <c r="AA355" s="104"/>
      <c r="AB355" s="98"/>
      <c r="AC355" s="103"/>
      <c r="AD355" s="104"/>
      <c r="AE355" s="98"/>
      <c r="AF355" s="103"/>
      <c r="AG355" s="104"/>
      <c r="AH355" s="98"/>
      <c r="AI355" s="103"/>
      <c r="AJ355" s="104"/>
      <c r="AK355" s="98"/>
      <c r="AL355" s="103"/>
      <c r="AM355" s="104"/>
      <c r="AN355" s="98"/>
      <c r="AO355" s="103"/>
      <c r="AP355" s="104"/>
      <c r="AQ355" s="98"/>
      <c r="AR355" s="103"/>
      <c r="AS355" s="104"/>
      <c r="AT355" s="98"/>
      <c r="AU355" s="103"/>
      <c r="AV355" s="104"/>
      <c r="AW355" s="98"/>
      <c r="AX355" s="103"/>
      <c r="AY355" s="104"/>
      <c r="AZ355" s="98"/>
      <c r="BA355" s="103"/>
      <c r="BB355" s="104"/>
      <c r="BC355" s="98"/>
      <c r="BD355" s="103"/>
      <c r="BE355" s="104"/>
      <c r="BF355" s="98"/>
      <c r="BG355" s="103"/>
      <c r="BH355" s="104"/>
      <c r="BI355" s="98"/>
      <c r="BJ355" s="103"/>
      <c r="BK355" s="104"/>
    </row>
    <row r="356" spans="1:63" x14ac:dyDescent="0.2">
      <c r="A356" s="94">
        <v>47209</v>
      </c>
      <c r="B356" s="100"/>
      <c r="C356" s="114"/>
      <c r="D356" s="98"/>
      <c r="E356" s="99"/>
      <c r="F356" s="97"/>
      <c r="G356" s="98"/>
      <c r="H356" s="103"/>
      <c r="I356" s="104"/>
      <c r="J356" s="98"/>
      <c r="K356" s="99"/>
      <c r="L356" s="97"/>
      <c r="M356" s="98"/>
      <c r="N356" s="103"/>
      <c r="O356" s="104"/>
      <c r="P356" s="98"/>
      <c r="Q356" s="103"/>
      <c r="R356" s="104"/>
      <c r="S356" s="98"/>
      <c r="T356" s="103"/>
      <c r="U356" s="104"/>
      <c r="V356" s="98"/>
      <c r="W356" s="103"/>
      <c r="X356" s="104"/>
      <c r="Y356" s="98"/>
      <c r="Z356" s="103"/>
      <c r="AA356" s="104"/>
      <c r="AB356" s="98"/>
      <c r="AC356" s="103"/>
      <c r="AD356" s="104"/>
      <c r="AE356" s="98"/>
      <c r="AF356" s="103"/>
      <c r="AG356" s="104"/>
      <c r="AH356" s="98"/>
      <c r="AI356" s="103"/>
      <c r="AJ356" s="104"/>
      <c r="AK356" s="98"/>
      <c r="AL356" s="103"/>
      <c r="AM356" s="104"/>
      <c r="AN356" s="98"/>
      <c r="AO356" s="103"/>
      <c r="AP356" s="104"/>
      <c r="AQ356" s="98"/>
      <c r="AR356" s="103"/>
      <c r="AS356" s="104"/>
      <c r="AT356" s="98"/>
      <c r="AU356" s="103"/>
      <c r="AV356" s="104"/>
      <c r="AW356" s="98"/>
      <c r="AX356" s="103"/>
      <c r="AY356" s="104"/>
      <c r="AZ356" s="98"/>
      <c r="BA356" s="103"/>
      <c r="BB356" s="104"/>
      <c r="BC356" s="98"/>
      <c r="BD356" s="103"/>
      <c r="BE356" s="104"/>
      <c r="BF356" s="98"/>
      <c r="BG356" s="103"/>
      <c r="BH356" s="104"/>
      <c r="BI356" s="98"/>
      <c r="BJ356" s="103"/>
      <c r="BK356" s="104"/>
    </row>
    <row r="357" spans="1:63" x14ac:dyDescent="0.2">
      <c r="A357" s="94">
        <v>47239</v>
      </c>
      <c r="B357" s="100"/>
      <c r="C357" s="114"/>
      <c r="D357" s="98"/>
      <c r="E357" s="99"/>
      <c r="F357" s="97"/>
      <c r="G357" s="98"/>
      <c r="H357" s="103"/>
      <c r="I357" s="104"/>
      <c r="J357" s="98"/>
      <c r="K357" s="99"/>
      <c r="L357" s="97"/>
      <c r="M357" s="98"/>
      <c r="N357" s="103"/>
      <c r="O357" s="104"/>
      <c r="P357" s="98"/>
      <c r="Q357" s="103"/>
      <c r="R357" s="104"/>
      <c r="S357" s="98"/>
      <c r="T357" s="103"/>
      <c r="U357" s="104"/>
      <c r="V357" s="98"/>
      <c r="W357" s="103"/>
      <c r="X357" s="104"/>
      <c r="Y357" s="98"/>
      <c r="Z357" s="103"/>
      <c r="AA357" s="104"/>
      <c r="AB357" s="98"/>
      <c r="AC357" s="103"/>
      <c r="AD357" s="104"/>
      <c r="AE357" s="98"/>
      <c r="AF357" s="103"/>
      <c r="AG357" s="104"/>
      <c r="AH357" s="98"/>
      <c r="AI357" s="103"/>
      <c r="AJ357" s="104"/>
      <c r="AK357" s="98"/>
      <c r="AL357" s="103"/>
      <c r="AM357" s="104"/>
      <c r="AN357" s="98"/>
      <c r="AO357" s="103"/>
      <c r="AP357" s="104"/>
      <c r="AQ357" s="98"/>
      <c r="AR357" s="103"/>
      <c r="AS357" s="104"/>
      <c r="AT357" s="98"/>
      <c r="AU357" s="103"/>
      <c r="AV357" s="104"/>
      <c r="AW357" s="98"/>
      <c r="AX357" s="103"/>
      <c r="AY357" s="104"/>
      <c r="AZ357" s="98"/>
      <c r="BA357" s="103"/>
      <c r="BB357" s="104"/>
      <c r="BC357" s="98"/>
      <c r="BD357" s="103"/>
      <c r="BE357" s="104"/>
      <c r="BF357" s="98"/>
      <c r="BG357" s="103"/>
      <c r="BH357" s="104"/>
      <c r="BI357" s="98"/>
      <c r="BJ357" s="103"/>
      <c r="BK357" s="104"/>
    </row>
    <row r="358" spans="1:63" x14ac:dyDescent="0.2">
      <c r="A358" s="94">
        <v>47270</v>
      </c>
      <c r="B358" s="100"/>
      <c r="C358" s="114"/>
      <c r="D358" s="98"/>
      <c r="E358" s="99"/>
      <c r="F358" s="97"/>
      <c r="G358" s="98"/>
      <c r="H358" s="103"/>
      <c r="I358" s="104"/>
      <c r="J358" s="98"/>
      <c r="K358" s="99"/>
      <c r="L358" s="97"/>
      <c r="M358" s="98"/>
      <c r="N358" s="103"/>
      <c r="O358" s="104"/>
      <c r="P358" s="98"/>
      <c r="Q358" s="103"/>
      <c r="R358" s="104"/>
      <c r="S358" s="98"/>
      <c r="T358" s="103"/>
      <c r="U358" s="104"/>
      <c r="V358" s="98"/>
      <c r="W358" s="103"/>
      <c r="X358" s="104"/>
      <c r="Y358" s="98"/>
      <c r="Z358" s="103"/>
      <c r="AA358" s="104"/>
      <c r="AB358" s="98"/>
      <c r="AC358" s="103"/>
      <c r="AD358" s="104"/>
      <c r="AE358" s="98"/>
      <c r="AF358" s="103"/>
      <c r="AG358" s="104"/>
      <c r="AH358" s="98"/>
      <c r="AI358" s="103"/>
      <c r="AJ358" s="104"/>
      <c r="AK358" s="98"/>
      <c r="AL358" s="103"/>
      <c r="AM358" s="104"/>
      <c r="AN358" s="98"/>
      <c r="AO358" s="103"/>
      <c r="AP358" s="104"/>
      <c r="AQ358" s="98"/>
      <c r="AR358" s="103"/>
      <c r="AS358" s="104"/>
      <c r="AT358" s="98"/>
      <c r="AU358" s="103"/>
      <c r="AV358" s="104"/>
      <c r="AW358" s="98"/>
      <c r="AX358" s="103"/>
      <c r="AY358" s="104"/>
      <c r="AZ358" s="98"/>
      <c r="BA358" s="103"/>
      <c r="BB358" s="104"/>
      <c r="BC358" s="98"/>
      <c r="BD358" s="103"/>
      <c r="BE358" s="104"/>
      <c r="BF358" s="98"/>
      <c r="BG358" s="103"/>
      <c r="BH358" s="104"/>
      <c r="BI358" s="98"/>
      <c r="BJ358" s="103"/>
      <c r="BK358" s="104"/>
    </row>
    <row r="359" spans="1:63" x14ac:dyDescent="0.2">
      <c r="A359" s="94">
        <v>47300</v>
      </c>
      <c r="B359" s="100"/>
      <c r="C359" s="114"/>
      <c r="D359" s="98"/>
      <c r="E359" s="99"/>
      <c r="F359" s="97"/>
      <c r="G359" s="98"/>
      <c r="H359" s="103"/>
      <c r="I359" s="104"/>
      <c r="J359" s="98"/>
      <c r="K359" s="99"/>
      <c r="L359" s="97"/>
      <c r="M359" s="98"/>
      <c r="N359" s="103"/>
      <c r="O359" s="104"/>
      <c r="P359" s="98"/>
      <c r="Q359" s="103"/>
      <c r="R359" s="104"/>
      <c r="S359" s="98"/>
      <c r="T359" s="103"/>
      <c r="U359" s="104"/>
      <c r="V359" s="98"/>
      <c r="W359" s="103"/>
      <c r="X359" s="104"/>
      <c r="Y359" s="98"/>
      <c r="Z359" s="103"/>
      <c r="AA359" s="104"/>
      <c r="AB359" s="98"/>
      <c r="AC359" s="103"/>
      <c r="AD359" s="104"/>
      <c r="AE359" s="98"/>
      <c r="AF359" s="103"/>
      <c r="AG359" s="104"/>
      <c r="AH359" s="98"/>
      <c r="AI359" s="103"/>
      <c r="AJ359" s="104"/>
      <c r="AK359" s="98"/>
      <c r="AL359" s="103"/>
      <c r="AM359" s="104"/>
      <c r="AN359" s="98"/>
      <c r="AO359" s="103"/>
      <c r="AP359" s="104"/>
      <c r="AQ359" s="98"/>
      <c r="AR359" s="103"/>
      <c r="AS359" s="104"/>
      <c r="AT359" s="98"/>
      <c r="AU359" s="103"/>
      <c r="AV359" s="104"/>
      <c r="AW359" s="98"/>
      <c r="AX359" s="103"/>
      <c r="AY359" s="104"/>
      <c r="AZ359" s="98"/>
      <c r="BA359" s="103"/>
      <c r="BB359" s="104"/>
      <c r="BC359" s="98"/>
      <c r="BD359" s="103"/>
      <c r="BE359" s="104"/>
      <c r="BF359" s="98"/>
      <c r="BG359" s="103"/>
      <c r="BH359" s="104"/>
      <c r="BI359" s="98"/>
      <c r="BJ359" s="103"/>
      <c r="BK359" s="104"/>
    </row>
    <row r="360" spans="1:63" x14ac:dyDescent="0.2">
      <c r="A360" s="94">
        <v>47331</v>
      </c>
      <c r="B360" s="100"/>
      <c r="C360" s="114"/>
      <c r="D360" s="98"/>
      <c r="E360" s="99"/>
      <c r="F360" s="97"/>
      <c r="G360" s="98"/>
      <c r="H360" s="103"/>
      <c r="I360" s="104"/>
      <c r="J360" s="98"/>
      <c r="K360" s="99"/>
      <c r="L360" s="97"/>
      <c r="M360" s="98"/>
      <c r="N360" s="103"/>
      <c r="O360" s="104"/>
      <c r="P360" s="98"/>
      <c r="Q360" s="103"/>
      <c r="R360" s="104"/>
      <c r="S360" s="98"/>
      <c r="T360" s="103"/>
      <c r="U360" s="104"/>
      <c r="V360" s="98"/>
      <c r="W360" s="103"/>
      <c r="X360" s="104"/>
      <c r="Y360" s="98"/>
      <c r="Z360" s="103"/>
      <c r="AA360" s="104"/>
      <c r="AB360" s="98"/>
      <c r="AC360" s="103"/>
      <c r="AD360" s="104"/>
      <c r="AE360" s="98"/>
      <c r="AF360" s="103"/>
      <c r="AG360" s="104"/>
      <c r="AH360" s="98"/>
      <c r="AI360" s="103"/>
      <c r="AJ360" s="104"/>
      <c r="AK360" s="98"/>
      <c r="AL360" s="103"/>
      <c r="AM360" s="104"/>
      <c r="AN360" s="98"/>
      <c r="AO360" s="103"/>
      <c r="AP360" s="104"/>
      <c r="AQ360" s="98"/>
      <c r="AR360" s="103"/>
      <c r="AS360" s="104"/>
      <c r="AT360" s="98"/>
      <c r="AU360" s="103"/>
      <c r="AV360" s="104"/>
      <c r="AW360" s="98"/>
      <c r="AX360" s="103"/>
      <c r="AY360" s="104"/>
      <c r="AZ360" s="98"/>
      <c r="BA360" s="103"/>
      <c r="BB360" s="104"/>
      <c r="BC360" s="98"/>
      <c r="BD360" s="103"/>
      <c r="BE360" s="104"/>
      <c r="BF360" s="98"/>
      <c r="BG360" s="103"/>
      <c r="BH360" s="104"/>
      <c r="BI360" s="98"/>
      <c r="BJ360" s="103"/>
      <c r="BK360" s="104"/>
    </row>
    <row r="361" spans="1:63" x14ac:dyDescent="0.2">
      <c r="A361" s="94">
        <v>47362</v>
      </c>
      <c r="B361" s="100"/>
      <c r="C361" s="114"/>
      <c r="D361" s="98"/>
      <c r="E361" s="99"/>
      <c r="F361" s="97"/>
      <c r="G361" s="98"/>
      <c r="H361" s="103"/>
      <c r="I361" s="104"/>
      <c r="J361" s="98"/>
      <c r="K361" s="99"/>
      <c r="L361" s="97"/>
      <c r="M361" s="98"/>
      <c r="N361" s="103"/>
      <c r="O361" s="104"/>
      <c r="P361" s="98"/>
      <c r="Q361" s="103"/>
      <c r="R361" s="104"/>
      <c r="S361" s="98"/>
      <c r="T361" s="103"/>
      <c r="U361" s="104"/>
      <c r="V361" s="98"/>
      <c r="W361" s="103"/>
      <c r="X361" s="104"/>
      <c r="Y361" s="98"/>
      <c r="Z361" s="103"/>
      <c r="AA361" s="104"/>
      <c r="AB361" s="98"/>
      <c r="AC361" s="103"/>
      <c r="AD361" s="104"/>
      <c r="AE361" s="98"/>
      <c r="AF361" s="103"/>
      <c r="AG361" s="104"/>
      <c r="AH361" s="98"/>
      <c r="AI361" s="103"/>
      <c r="AJ361" s="104"/>
      <c r="AK361" s="98"/>
      <c r="AL361" s="103"/>
      <c r="AM361" s="104"/>
      <c r="AN361" s="98"/>
      <c r="AO361" s="103"/>
      <c r="AP361" s="104"/>
      <c r="AQ361" s="98"/>
      <c r="AR361" s="103"/>
      <c r="AS361" s="104"/>
      <c r="AT361" s="98"/>
      <c r="AU361" s="103"/>
      <c r="AV361" s="104"/>
      <c r="AW361" s="98"/>
      <c r="AX361" s="103"/>
      <c r="AY361" s="104"/>
      <c r="AZ361" s="98"/>
      <c r="BA361" s="103"/>
      <c r="BB361" s="104"/>
      <c r="BC361" s="98"/>
      <c r="BD361" s="103"/>
      <c r="BE361" s="104"/>
      <c r="BF361" s="98"/>
      <c r="BG361" s="103"/>
      <c r="BH361" s="104"/>
      <c r="BI361" s="98"/>
      <c r="BJ361" s="103"/>
      <c r="BK361" s="104"/>
    </row>
    <row r="362" spans="1:63" x14ac:dyDescent="0.2">
      <c r="A362" s="94">
        <v>47392</v>
      </c>
      <c r="B362" s="100"/>
      <c r="C362" s="114"/>
      <c r="D362" s="98"/>
      <c r="E362" s="99"/>
      <c r="F362" s="97"/>
      <c r="G362" s="98"/>
      <c r="H362" s="103"/>
      <c r="I362" s="104"/>
      <c r="J362" s="98"/>
      <c r="K362" s="99"/>
      <c r="L362" s="97"/>
      <c r="M362" s="98"/>
      <c r="N362" s="103"/>
      <c r="O362" s="104"/>
      <c r="P362" s="98"/>
      <c r="Q362" s="103"/>
      <c r="R362" s="104"/>
      <c r="S362" s="98"/>
      <c r="T362" s="103"/>
      <c r="U362" s="104"/>
      <c r="V362" s="98"/>
      <c r="W362" s="103"/>
      <c r="X362" s="104"/>
      <c r="Y362" s="98"/>
      <c r="Z362" s="103"/>
      <c r="AA362" s="104"/>
      <c r="AB362" s="98"/>
      <c r="AC362" s="103"/>
      <c r="AD362" s="104"/>
      <c r="AE362" s="98"/>
      <c r="AF362" s="103"/>
      <c r="AG362" s="104"/>
      <c r="AH362" s="98"/>
      <c r="AI362" s="103"/>
      <c r="AJ362" s="104"/>
      <c r="AK362" s="98"/>
      <c r="AL362" s="103"/>
      <c r="AM362" s="104"/>
      <c r="AN362" s="98"/>
      <c r="AO362" s="103"/>
      <c r="AP362" s="104"/>
      <c r="AQ362" s="98"/>
      <c r="AR362" s="103"/>
      <c r="AS362" s="104"/>
      <c r="AT362" s="98"/>
      <c r="AU362" s="103"/>
      <c r="AV362" s="104"/>
      <c r="AW362" s="98"/>
      <c r="AX362" s="103"/>
      <c r="AY362" s="104"/>
      <c r="AZ362" s="98"/>
      <c r="BA362" s="103"/>
      <c r="BB362" s="104"/>
      <c r="BC362" s="98"/>
      <c r="BD362" s="103"/>
      <c r="BE362" s="104"/>
      <c r="BF362" s="98"/>
      <c r="BG362" s="103"/>
      <c r="BH362" s="104"/>
      <c r="BI362" s="98"/>
      <c r="BJ362" s="103"/>
      <c r="BK362" s="104"/>
    </row>
    <row r="363" spans="1:63" x14ac:dyDescent="0.2">
      <c r="A363" s="94">
        <v>47423</v>
      </c>
      <c r="B363" s="100"/>
      <c r="C363" s="114"/>
      <c r="D363" s="98"/>
      <c r="E363" s="99"/>
      <c r="F363" s="97"/>
      <c r="G363" s="98"/>
      <c r="H363" s="103"/>
      <c r="I363" s="104"/>
      <c r="J363" s="98"/>
      <c r="K363" s="99"/>
      <c r="L363" s="97"/>
      <c r="M363" s="98"/>
      <c r="N363" s="103"/>
      <c r="O363" s="104"/>
      <c r="P363" s="98"/>
      <c r="Q363" s="103"/>
      <c r="R363" s="104"/>
      <c r="S363" s="98"/>
      <c r="T363" s="103"/>
      <c r="U363" s="104"/>
      <c r="V363" s="98"/>
      <c r="W363" s="103"/>
      <c r="X363" s="104"/>
      <c r="Y363" s="98"/>
      <c r="Z363" s="103"/>
      <c r="AA363" s="104"/>
      <c r="AB363" s="98"/>
      <c r="AC363" s="103"/>
      <c r="AD363" s="104"/>
      <c r="AE363" s="98"/>
      <c r="AF363" s="103"/>
      <c r="AG363" s="104"/>
      <c r="AH363" s="98"/>
      <c r="AI363" s="103"/>
      <c r="AJ363" s="104"/>
      <c r="AK363" s="98"/>
      <c r="AL363" s="103"/>
      <c r="AM363" s="104"/>
      <c r="AN363" s="98"/>
      <c r="AO363" s="103"/>
      <c r="AP363" s="104"/>
      <c r="AQ363" s="98"/>
      <c r="AR363" s="103"/>
      <c r="AS363" s="104"/>
      <c r="AT363" s="98"/>
      <c r="AU363" s="103"/>
      <c r="AV363" s="104"/>
      <c r="AW363" s="98"/>
      <c r="AX363" s="103"/>
      <c r="AY363" s="104"/>
      <c r="AZ363" s="98"/>
      <c r="BA363" s="103"/>
      <c r="BB363" s="104"/>
      <c r="BC363" s="98"/>
      <c r="BD363" s="103"/>
      <c r="BE363" s="104"/>
      <c r="BF363" s="98"/>
      <c r="BG363" s="103"/>
      <c r="BH363" s="104"/>
      <c r="BI363" s="98"/>
      <c r="BJ363" s="103"/>
      <c r="BK363" s="104"/>
    </row>
    <row r="364" spans="1:63" x14ac:dyDescent="0.2">
      <c r="A364" s="94">
        <v>47453</v>
      </c>
      <c r="B364" s="100"/>
      <c r="C364" s="114"/>
      <c r="D364" s="98"/>
      <c r="E364" s="99"/>
      <c r="F364" s="97"/>
      <c r="G364" s="98"/>
      <c r="H364" s="103"/>
      <c r="I364" s="104"/>
      <c r="J364" s="98"/>
      <c r="K364" s="99"/>
      <c r="L364" s="97"/>
      <c r="M364" s="98"/>
      <c r="N364" s="103"/>
      <c r="O364" s="104"/>
      <c r="P364" s="98"/>
      <c r="Q364" s="103"/>
      <c r="R364" s="104"/>
      <c r="S364" s="98"/>
      <c r="T364" s="103"/>
      <c r="U364" s="104"/>
      <c r="V364" s="98"/>
      <c r="W364" s="103"/>
      <c r="X364" s="104"/>
      <c r="Y364" s="98"/>
      <c r="Z364" s="103"/>
      <c r="AA364" s="104"/>
      <c r="AB364" s="98"/>
      <c r="AC364" s="103"/>
      <c r="AD364" s="104"/>
      <c r="AE364" s="98"/>
      <c r="AF364" s="103"/>
      <c r="AG364" s="104"/>
      <c r="AH364" s="98"/>
      <c r="AI364" s="103"/>
      <c r="AJ364" s="104"/>
      <c r="AK364" s="98"/>
      <c r="AL364" s="103"/>
      <c r="AM364" s="104"/>
      <c r="AN364" s="98"/>
      <c r="AO364" s="103"/>
      <c r="AP364" s="104"/>
      <c r="AQ364" s="98"/>
      <c r="AR364" s="103"/>
      <c r="AS364" s="104"/>
      <c r="AT364" s="98"/>
      <c r="AU364" s="103"/>
      <c r="AV364" s="104"/>
      <c r="AW364" s="98"/>
      <c r="AX364" s="103"/>
      <c r="AY364" s="104"/>
      <c r="AZ364" s="98"/>
      <c r="BA364" s="103"/>
      <c r="BB364" s="104"/>
      <c r="BC364" s="98"/>
      <c r="BD364" s="103"/>
      <c r="BE364" s="104"/>
      <c r="BF364" s="98"/>
      <c r="BG364" s="103"/>
      <c r="BH364" s="104"/>
      <c r="BI364" s="98"/>
      <c r="BJ364" s="103"/>
      <c r="BK364" s="104"/>
    </row>
  </sheetData>
  <pageMargins left="0.75" right="0.75" top="1" bottom="1" header="0.5" footer="0.5"/>
  <pageSetup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Publish"/>
  <dimension ref="A1:HQ667"/>
  <sheetViews>
    <sheetView showGridLines="0" topLeftCell="C1" workbookViewId="0">
      <pane xSplit="1" ySplit="8" topLeftCell="D11" activePane="bottomRight" state="frozen"/>
      <selection activeCell="C1" sqref="C1"/>
      <selection pane="topRight" activeCell="D1" sqref="D1"/>
      <selection pane="bottomLeft" activeCell="C9" sqref="C9"/>
      <selection pane="bottomRight" activeCell="C11" sqref="C11"/>
    </sheetView>
  </sheetViews>
  <sheetFormatPr defaultRowHeight="12.75" x14ac:dyDescent="0.2"/>
  <cols>
    <col min="1" max="1" width="14.28515625" hidden="1" customWidth="1"/>
    <col min="2" max="2" width="15.140625" hidden="1" customWidth="1"/>
    <col min="3" max="3" width="17.42578125" style="7" bestFit="1" customWidth="1"/>
    <col min="4" max="7" width="15.7109375" customWidth="1"/>
    <col min="8" max="8" width="20.5703125" customWidth="1"/>
    <col min="9" max="9" width="19.42578125" customWidth="1"/>
    <col min="10" max="11" width="15.7109375" customWidth="1"/>
    <col min="12" max="12" width="19.5703125" customWidth="1"/>
    <col min="13" max="13" width="19.7109375" customWidth="1"/>
    <col min="14" max="17" width="15.7109375" customWidth="1"/>
    <col min="18" max="18" width="17.42578125" customWidth="1"/>
    <col min="19" max="19" width="17.5703125" customWidth="1"/>
    <col min="20" max="23" width="15.7109375" customWidth="1"/>
    <col min="24" max="24" width="18" customWidth="1"/>
    <col min="25" max="25" width="17.42578125" customWidth="1"/>
    <col min="26" max="26" width="19.42578125" customWidth="1"/>
    <col min="27" max="27" width="18.85546875" customWidth="1"/>
    <col min="28" max="37" width="15.7109375" customWidth="1"/>
    <col min="38" max="38" width="18.85546875" customWidth="1"/>
    <col min="39" max="109" width="15.7109375" customWidth="1"/>
  </cols>
  <sheetData>
    <row r="1" spans="1:225" x14ac:dyDescent="0.2">
      <c r="C1" s="8"/>
      <c r="H1" t="s">
        <v>70</v>
      </c>
      <c r="I1" s="102"/>
    </row>
    <row r="2" spans="1:225" ht="17.25" customHeight="1" x14ac:dyDescent="0.2">
      <c r="C2" s="8"/>
      <c r="H2" t="s">
        <v>71</v>
      </c>
      <c r="I2" s="102">
        <v>36740.560659722221</v>
      </c>
      <c r="J2" t="s">
        <v>93</v>
      </c>
    </row>
    <row r="3" spans="1:225" ht="18" customHeight="1" x14ac:dyDescent="0.2">
      <c r="C3" s="8"/>
    </row>
    <row r="4" spans="1:225" ht="12" customHeight="1" x14ac:dyDescent="0.2">
      <c r="C4" s="8"/>
    </row>
    <row r="5" spans="1:225" ht="15.75" hidden="1" x14ac:dyDescent="0.25">
      <c r="C5" s="9" t="s">
        <v>1</v>
      </c>
      <c r="D5" s="2" t="s">
        <v>28</v>
      </c>
      <c r="F5" s="4" t="s">
        <v>9</v>
      </c>
      <c r="G5" s="3" t="s">
        <v>7</v>
      </c>
      <c r="I5" s="4" t="s">
        <v>8</v>
      </c>
      <c r="J5" s="3">
        <v>7525</v>
      </c>
      <c r="L5" s="1"/>
    </row>
    <row r="6" spans="1:225" s="54" customFormat="1" ht="13.5" customHeight="1" x14ac:dyDescent="0.2">
      <c r="C6" s="16" t="s">
        <v>12</v>
      </c>
      <c r="D6" s="54" t="s">
        <v>89</v>
      </c>
      <c r="E6" s="54" t="s">
        <v>89</v>
      </c>
      <c r="F6" s="54" t="s">
        <v>90</v>
      </c>
      <c r="G6" s="54" t="s">
        <v>90</v>
      </c>
      <c r="H6" s="54" t="s">
        <v>91</v>
      </c>
      <c r="I6" s="54" t="s">
        <v>91</v>
      </c>
      <c r="J6" s="54" t="s">
        <v>92</v>
      </c>
      <c r="K6" s="54" t="s">
        <v>92</v>
      </c>
      <c r="L6" s="54" t="s">
        <v>99</v>
      </c>
      <c r="M6" s="54" t="s">
        <v>99</v>
      </c>
      <c r="N6" s="54" t="s">
        <v>94</v>
      </c>
      <c r="O6" s="54" t="s">
        <v>94</v>
      </c>
      <c r="P6" s="54" t="s">
        <v>95</v>
      </c>
      <c r="Q6" s="54" t="s">
        <v>95</v>
      </c>
      <c r="R6" s="54" t="s">
        <v>96</v>
      </c>
      <c r="S6" s="54" t="s">
        <v>96</v>
      </c>
      <c r="T6" s="54" t="s">
        <v>97</v>
      </c>
      <c r="U6" s="54" t="s">
        <v>97</v>
      </c>
      <c r="V6" s="54" t="s">
        <v>98</v>
      </c>
      <c r="W6" s="54" t="s">
        <v>98</v>
      </c>
      <c r="X6" s="54" t="s">
        <v>100</v>
      </c>
      <c r="Y6" s="54" t="s">
        <v>100</v>
      </c>
      <c r="Z6" s="54" t="s">
        <v>101</v>
      </c>
      <c r="AA6" s="54" t="s">
        <v>101</v>
      </c>
      <c r="AB6" s="54" t="s">
        <v>102</v>
      </c>
      <c r="AC6" s="54" t="s">
        <v>102</v>
      </c>
      <c r="AD6" s="54" t="s">
        <v>108</v>
      </c>
      <c r="AE6" s="54" t="s">
        <v>108</v>
      </c>
      <c r="AF6" s="54" t="s">
        <v>109</v>
      </c>
      <c r="AG6" s="54" t="s">
        <v>109</v>
      </c>
      <c r="AH6" s="54" t="s">
        <v>103</v>
      </c>
      <c r="AI6" s="54" t="s">
        <v>103</v>
      </c>
      <c r="AJ6" s="54" t="s">
        <v>104</v>
      </c>
      <c r="AK6" s="54" t="s">
        <v>105</v>
      </c>
      <c r="AL6" s="54" t="s">
        <v>106</v>
      </c>
      <c r="AM6" s="54" t="s">
        <v>107</v>
      </c>
      <c r="AN6" s="54" t="s">
        <v>107</v>
      </c>
    </row>
    <row r="7" spans="1:225" s="55" customFormat="1" ht="12.75" customHeight="1" x14ac:dyDescent="0.2">
      <c r="C7" s="17" t="s">
        <v>10</v>
      </c>
      <c r="D7" s="55" t="s">
        <v>6</v>
      </c>
      <c r="E7" s="55" t="s">
        <v>44</v>
      </c>
      <c r="F7" s="55" t="s">
        <v>6</v>
      </c>
      <c r="G7" s="55" t="s">
        <v>44</v>
      </c>
      <c r="H7" s="55" t="s">
        <v>6</v>
      </c>
      <c r="I7" s="55" t="s">
        <v>44</v>
      </c>
      <c r="J7" s="55" t="s">
        <v>6</v>
      </c>
      <c r="K7" s="55" t="s">
        <v>44</v>
      </c>
      <c r="L7" s="55" t="s">
        <v>6</v>
      </c>
      <c r="M7" s="55" t="s">
        <v>44</v>
      </c>
      <c r="N7" s="55" t="s">
        <v>6</v>
      </c>
      <c r="O7" s="55" t="s">
        <v>44</v>
      </c>
      <c r="P7" s="55" t="s">
        <v>6</v>
      </c>
      <c r="Q7" s="55" t="s">
        <v>44</v>
      </c>
      <c r="R7" s="55" t="s">
        <v>6</v>
      </c>
      <c r="S7" s="55" t="s">
        <v>44</v>
      </c>
      <c r="T7" s="55" t="s">
        <v>6</v>
      </c>
      <c r="U7" s="55" t="s">
        <v>44</v>
      </c>
      <c r="V7" s="55" t="s">
        <v>6</v>
      </c>
      <c r="W7" s="55" t="s">
        <v>44</v>
      </c>
      <c r="X7" s="55" t="s">
        <v>6</v>
      </c>
      <c r="Y7" s="55" t="s">
        <v>44</v>
      </c>
      <c r="Z7" s="55" t="s">
        <v>6</v>
      </c>
      <c r="AA7" s="55" t="s">
        <v>44</v>
      </c>
      <c r="AB7" s="55" t="s">
        <v>6</v>
      </c>
      <c r="AC7" s="55" t="s">
        <v>44</v>
      </c>
      <c r="AD7" s="55" t="s">
        <v>6</v>
      </c>
      <c r="AE7" s="55" t="s">
        <v>44</v>
      </c>
      <c r="AF7" s="55" t="s">
        <v>6</v>
      </c>
      <c r="AG7" s="55" t="s">
        <v>44</v>
      </c>
      <c r="AH7" s="55" t="s">
        <v>6</v>
      </c>
      <c r="AI7" s="55" t="s">
        <v>44</v>
      </c>
      <c r="AJ7" s="55" t="s">
        <v>6</v>
      </c>
      <c r="AK7" s="55" t="s">
        <v>6</v>
      </c>
      <c r="AL7" s="55" t="s">
        <v>6</v>
      </c>
      <c r="AM7" s="55" t="s">
        <v>6</v>
      </c>
      <c r="AN7" s="55" t="s">
        <v>44</v>
      </c>
    </row>
    <row r="8" spans="1:225" ht="13.5" hidden="1" customHeight="1" x14ac:dyDescent="0.2">
      <c r="A8" s="65">
        <v>36679</v>
      </c>
      <c r="C8" s="5"/>
    </row>
    <row r="9" spans="1:225" x14ac:dyDescent="0.2">
      <c r="A9">
        <v>1</v>
      </c>
      <c r="B9" t="str">
        <f t="shared" ref="B9:B72" si="0">(D9 &amp; E9)</f>
        <v>00</v>
      </c>
      <c r="C9" s="56">
        <v>36678</v>
      </c>
      <c r="D9" s="105">
        <f>+Curves!D10</f>
        <v>0</v>
      </c>
      <c r="E9" s="105">
        <f>+Curves!E10</f>
        <v>0</v>
      </c>
      <c r="F9" s="105"/>
      <c r="G9" s="105"/>
      <c r="H9" s="105"/>
      <c r="I9" s="105"/>
      <c r="J9" s="105"/>
      <c r="K9" s="105"/>
      <c r="L9" s="105"/>
      <c r="M9" s="105"/>
      <c r="N9" s="105"/>
      <c r="O9" s="105"/>
      <c r="P9" s="105"/>
      <c r="Q9" s="105"/>
      <c r="R9" s="105"/>
      <c r="S9" s="105"/>
      <c r="T9" s="105"/>
      <c r="U9" s="105"/>
      <c r="V9" s="105"/>
      <c r="W9" s="105"/>
      <c r="X9" s="105"/>
      <c r="Y9" s="105"/>
      <c r="Z9" s="105"/>
      <c r="AA9" s="105"/>
      <c r="AB9" s="105"/>
      <c r="AC9" s="105"/>
      <c r="AD9" s="105"/>
      <c r="AE9" s="105"/>
      <c r="AF9" s="105"/>
      <c r="AG9" s="105"/>
      <c r="AH9" s="105"/>
      <c r="AI9" s="105"/>
      <c r="AJ9" s="105"/>
      <c r="AK9" s="105"/>
      <c r="AL9" s="105"/>
      <c r="AM9" s="105"/>
      <c r="AN9" s="105"/>
      <c r="AO9" s="105"/>
      <c r="AP9" s="105"/>
      <c r="AQ9" s="105"/>
      <c r="AR9" s="105"/>
      <c r="AS9" s="105"/>
      <c r="AT9" s="105"/>
      <c r="AU9" s="105"/>
      <c r="AV9" s="105"/>
      <c r="AW9" s="105"/>
      <c r="AX9" s="105"/>
      <c r="AY9" s="105"/>
      <c r="AZ9" s="105"/>
      <c r="BA9" s="105"/>
      <c r="BB9" s="105"/>
      <c r="BC9" s="105"/>
      <c r="BD9" s="105"/>
      <c r="BE9" s="105"/>
      <c r="BF9" s="105"/>
      <c r="BG9" s="105"/>
      <c r="BH9" s="105"/>
      <c r="BI9" s="105"/>
      <c r="BJ9" s="105"/>
      <c r="BK9" s="105"/>
      <c r="BL9" s="105"/>
      <c r="BM9" s="105"/>
      <c r="BN9" s="105"/>
      <c r="BO9" s="105"/>
      <c r="BP9" s="105"/>
      <c r="BQ9" s="105"/>
      <c r="BR9" s="105"/>
      <c r="BS9" s="105"/>
      <c r="BT9" s="105"/>
      <c r="BU9" s="105"/>
      <c r="BV9" s="105"/>
      <c r="BW9" s="105"/>
      <c r="BX9" s="105"/>
      <c r="BY9" s="105"/>
      <c r="BZ9" s="105"/>
      <c r="CA9" s="105"/>
      <c r="CB9" s="105"/>
      <c r="CC9" s="105"/>
      <c r="CD9" s="105"/>
      <c r="CE9" s="105"/>
      <c r="CF9" s="106"/>
      <c r="CG9" s="105"/>
      <c r="CH9" s="106"/>
      <c r="CI9" s="105"/>
      <c r="CJ9" s="105"/>
      <c r="CK9" s="105"/>
      <c r="CL9" s="105"/>
      <c r="CM9" s="105"/>
    </row>
    <row r="10" spans="1:225" x14ac:dyDescent="0.2">
      <c r="A10">
        <v>0.99462715084472764</v>
      </c>
      <c r="B10" t="str">
        <f t="shared" si="0"/>
        <v>0.060</v>
      </c>
      <c r="C10" s="56">
        <v>36708</v>
      </c>
      <c r="D10" s="105">
        <f>+Curves!D11</f>
        <v>0.06</v>
      </c>
      <c r="E10" s="105">
        <f>+Curves!E11</f>
        <v>0</v>
      </c>
      <c r="F10" s="105">
        <f>Curves!G11</f>
        <v>0</v>
      </c>
      <c r="G10" s="105">
        <f>Curves!H11</f>
        <v>0</v>
      </c>
      <c r="H10" s="105">
        <f>Curves!J11</f>
        <v>0</v>
      </c>
      <c r="I10" s="105">
        <f>Curves!K11</f>
        <v>0</v>
      </c>
      <c r="J10" s="105">
        <f>Curves!M11</f>
        <v>0</v>
      </c>
      <c r="K10" s="105">
        <f>Curves!N11</f>
        <v>0</v>
      </c>
      <c r="L10" s="105">
        <f>Curves!P11</f>
        <v>0</v>
      </c>
      <c r="M10" s="105">
        <f>Curves!Q11</f>
        <v>0</v>
      </c>
      <c r="N10" s="105">
        <f>Curves!S11</f>
        <v>0</v>
      </c>
      <c r="O10" s="105">
        <f>Curves!T11</f>
        <v>0</v>
      </c>
      <c r="P10" s="105">
        <f>Curves!V11</f>
        <v>0</v>
      </c>
      <c r="Q10" s="105">
        <f>Curves!W11</f>
        <v>0</v>
      </c>
      <c r="R10" s="105">
        <f>Curves!Y11</f>
        <v>0</v>
      </c>
      <c r="S10" s="105">
        <f>Curves!Z11</f>
        <v>0</v>
      </c>
      <c r="T10" s="105">
        <f>Curves!AB11</f>
        <v>0</v>
      </c>
      <c r="U10" s="105">
        <f>Curves!AC11</f>
        <v>0</v>
      </c>
      <c r="V10" s="105">
        <f>Curves!AE11</f>
        <v>0</v>
      </c>
      <c r="W10" s="105">
        <f>Curves!AF11</f>
        <v>0</v>
      </c>
      <c r="X10" s="105">
        <f>Curves!AH11</f>
        <v>0</v>
      </c>
      <c r="Y10" s="105">
        <f>Curves!AI11</f>
        <v>0</v>
      </c>
      <c r="Z10" s="105">
        <f>Curves!AK11</f>
        <v>0</v>
      </c>
      <c r="AA10" s="105">
        <f>Curves!AL11</f>
        <v>0</v>
      </c>
      <c r="AB10" s="105">
        <f>Curves!AN11</f>
        <v>0</v>
      </c>
      <c r="AC10" s="105">
        <f>Curves!AO11</f>
        <v>0</v>
      </c>
      <c r="AD10" s="105">
        <f>Curves!AQ11</f>
        <v>0</v>
      </c>
      <c r="AE10" s="105">
        <f>Curves!AR11</f>
        <v>0</v>
      </c>
      <c r="AF10" s="105">
        <f>Curves!AT11</f>
        <v>0</v>
      </c>
      <c r="AG10" s="105">
        <f>Curves!AU11</f>
        <v>0</v>
      </c>
      <c r="AH10" s="105">
        <f>Curves!AW11</f>
        <v>0</v>
      </c>
      <c r="AI10" s="105">
        <f>Curves!AX11</f>
        <v>0</v>
      </c>
      <c r="AJ10" s="105">
        <f>Curves!AZ11</f>
        <v>0</v>
      </c>
      <c r="AK10" s="105">
        <f>Curves!BC11</f>
        <v>0</v>
      </c>
      <c r="AL10" s="105">
        <f>Curves!BF11</f>
        <v>0</v>
      </c>
      <c r="AM10" s="105">
        <f>Curves!BI11</f>
        <v>0</v>
      </c>
      <c r="AN10" s="105">
        <f>Curves!BJ11</f>
        <v>0</v>
      </c>
      <c r="AO10" s="105"/>
      <c r="AP10" s="105"/>
      <c r="AQ10" s="105"/>
      <c r="AR10" s="105"/>
      <c r="AS10" s="105"/>
      <c r="AT10" s="105"/>
      <c r="AU10" s="105"/>
      <c r="AV10" s="105"/>
      <c r="AW10" s="105"/>
      <c r="AX10" s="105"/>
      <c r="AY10" s="105"/>
      <c r="AZ10" s="105"/>
      <c r="BA10" s="105"/>
      <c r="BB10" s="105"/>
      <c r="BC10" s="105"/>
      <c r="BD10" s="105"/>
      <c r="BE10" s="105"/>
      <c r="BF10" s="105"/>
      <c r="BG10" s="105"/>
      <c r="BH10" s="105"/>
      <c r="BI10" s="105"/>
      <c r="BJ10" s="105"/>
      <c r="BK10" s="105"/>
      <c r="BL10" s="105"/>
      <c r="BM10" s="105"/>
      <c r="BN10" s="105"/>
      <c r="BO10" s="105"/>
      <c r="BP10" s="105"/>
      <c r="BQ10" s="105"/>
      <c r="BR10" s="105"/>
      <c r="BS10" s="105"/>
      <c r="BT10" s="105"/>
      <c r="BU10" s="105"/>
      <c r="BV10" s="105"/>
      <c r="BW10" s="105"/>
      <c r="BX10" s="105"/>
      <c r="BY10" s="105"/>
      <c r="BZ10" s="105"/>
      <c r="CA10" s="105"/>
      <c r="CB10" s="105"/>
      <c r="CC10" s="105"/>
      <c r="CD10" s="105"/>
      <c r="CE10" s="105"/>
      <c r="CF10" s="106"/>
      <c r="CG10" s="105"/>
      <c r="CH10" s="106"/>
      <c r="CI10" s="105"/>
      <c r="CJ10" s="105"/>
      <c r="CK10" s="105"/>
      <c r="CL10" s="105"/>
      <c r="CM10" s="105"/>
      <c r="HQ10" s="11"/>
    </row>
    <row r="11" spans="1:225" x14ac:dyDescent="0.2">
      <c r="A11">
        <v>0.98877015651381539</v>
      </c>
      <c r="B11" t="str">
        <f t="shared" si="0"/>
        <v>0.0950</v>
      </c>
      <c r="C11" s="56">
        <v>36739</v>
      </c>
      <c r="D11" s="105">
        <f>+Curves!D12</f>
        <v>9.5000000000000001E-2</v>
      </c>
      <c r="E11" s="105">
        <f>+Curves!E12</f>
        <v>0</v>
      </c>
      <c r="F11" s="105">
        <f>Curves!G12</f>
        <v>0</v>
      </c>
      <c r="G11" s="105">
        <f>Curves!H12</f>
        <v>0</v>
      </c>
      <c r="H11" s="105">
        <f>Curves!J12</f>
        <v>0</v>
      </c>
      <c r="I11" s="105">
        <f>Curves!K12</f>
        <v>0</v>
      </c>
      <c r="J11" s="105">
        <f>Curves!M12</f>
        <v>0</v>
      </c>
      <c r="K11" s="105">
        <f>Curves!N12</f>
        <v>0</v>
      </c>
      <c r="L11" s="105">
        <f>Curves!P12</f>
        <v>0</v>
      </c>
      <c r="M11" s="105">
        <f>Curves!Q12</f>
        <v>0</v>
      </c>
      <c r="N11" s="105">
        <f>Curves!S12</f>
        <v>0</v>
      </c>
      <c r="O11" s="105">
        <f>Curves!T12</f>
        <v>0</v>
      </c>
      <c r="P11" s="105">
        <f>Curves!V12</f>
        <v>0</v>
      </c>
      <c r="Q11" s="105">
        <f>Curves!W12</f>
        <v>0</v>
      </c>
      <c r="R11" s="105">
        <f>Curves!Y12</f>
        <v>0</v>
      </c>
      <c r="S11" s="105">
        <f>Curves!Z12</f>
        <v>0</v>
      </c>
      <c r="T11" s="105">
        <f>Curves!AB12</f>
        <v>0</v>
      </c>
      <c r="U11" s="105">
        <f>Curves!AC12</f>
        <v>0</v>
      </c>
      <c r="V11" s="105">
        <f>Curves!AE12</f>
        <v>0</v>
      </c>
      <c r="W11" s="105">
        <f>Curves!AF12</f>
        <v>0</v>
      </c>
      <c r="X11" s="105">
        <f>Curves!AH12</f>
        <v>0</v>
      </c>
      <c r="Y11" s="105">
        <f>Curves!AI12</f>
        <v>0</v>
      </c>
      <c r="Z11" s="105">
        <f>Curves!AK12</f>
        <v>0</v>
      </c>
      <c r="AA11" s="105">
        <f>Curves!AL12</f>
        <v>0</v>
      </c>
      <c r="AB11" s="105">
        <f>Curves!AN12</f>
        <v>0</v>
      </c>
      <c r="AC11" s="105">
        <f>Curves!AO12</f>
        <v>0</v>
      </c>
      <c r="AD11" s="105">
        <f>Curves!AQ12</f>
        <v>0</v>
      </c>
      <c r="AE11" s="105">
        <f>Curves!AR12</f>
        <v>0</v>
      </c>
      <c r="AF11" s="105">
        <f>Curves!AT12</f>
        <v>0</v>
      </c>
      <c r="AG11" s="105">
        <f>Curves!AU12</f>
        <v>0</v>
      </c>
      <c r="AH11" s="105">
        <f>Curves!AW12</f>
        <v>0</v>
      </c>
      <c r="AI11" s="105">
        <f>Curves!AX12</f>
        <v>0</v>
      </c>
      <c r="AJ11" s="105">
        <f>Curves!AZ12</f>
        <v>0</v>
      </c>
      <c r="AK11" s="105">
        <f>Curves!BC12</f>
        <v>0</v>
      </c>
      <c r="AL11" s="105">
        <f>Curves!BF12</f>
        <v>0</v>
      </c>
      <c r="AM11" s="105">
        <f>Curves!BI12</f>
        <v>0</v>
      </c>
      <c r="AN11" s="105">
        <f>Curves!BJ12</f>
        <v>0</v>
      </c>
      <c r="AO11" s="105"/>
      <c r="AP11" s="105"/>
      <c r="AQ11" s="105"/>
      <c r="AR11" s="105"/>
      <c r="AS11" s="105"/>
      <c r="AT11" s="105"/>
      <c r="AU11" s="105"/>
      <c r="AV11" s="105"/>
      <c r="AW11" s="105"/>
      <c r="AX11" s="105"/>
      <c r="AY11" s="105"/>
      <c r="AZ11" s="105"/>
      <c r="BA11" s="105"/>
      <c r="BB11" s="105"/>
      <c r="BC11" s="105"/>
      <c r="BD11" s="105"/>
      <c r="BE11" s="105"/>
      <c r="BF11" s="105"/>
      <c r="BG11" s="105"/>
      <c r="BH11" s="105"/>
      <c r="BI11" s="105"/>
      <c r="BJ11" s="105"/>
      <c r="BK11" s="105"/>
      <c r="BL11" s="105"/>
      <c r="BM11" s="105"/>
      <c r="BN11" s="105"/>
      <c r="BO11" s="105"/>
      <c r="BP11" s="105"/>
      <c r="BQ11" s="105"/>
      <c r="BR11" s="105"/>
      <c r="BS11" s="105"/>
      <c r="BT11" s="105"/>
      <c r="BU11" s="105"/>
      <c r="BV11" s="105"/>
      <c r="BW11" s="105"/>
      <c r="BX11" s="105"/>
      <c r="BY11" s="105"/>
      <c r="BZ11" s="105"/>
      <c r="CA11" s="105"/>
      <c r="CB11" s="105"/>
      <c r="CC11" s="105"/>
      <c r="CD11" s="105"/>
      <c r="CE11" s="105"/>
      <c r="CF11" s="106"/>
      <c r="CG11" s="105"/>
      <c r="CH11" s="106"/>
      <c r="CI11" s="105"/>
      <c r="CJ11" s="105"/>
      <c r="CK11" s="105"/>
      <c r="CL11" s="105"/>
      <c r="CM11" s="105"/>
    </row>
    <row r="12" spans="1:225" x14ac:dyDescent="0.2">
      <c r="A12">
        <v>0.98284962776271845</v>
      </c>
      <c r="B12" t="str">
        <f t="shared" si="0"/>
        <v>0.10</v>
      </c>
      <c r="C12" s="56">
        <v>36770</v>
      </c>
      <c r="D12" s="105">
        <f>+Curves!D13</f>
        <v>0.1</v>
      </c>
      <c r="E12" s="105">
        <f>+Curves!E13</f>
        <v>0</v>
      </c>
      <c r="F12" s="105">
        <f>Curves!G13</f>
        <v>0</v>
      </c>
      <c r="G12" s="105">
        <f>Curves!H13</f>
        <v>0</v>
      </c>
      <c r="H12" s="105">
        <f>Curves!J13</f>
        <v>0</v>
      </c>
      <c r="I12" s="105">
        <f>Curves!K13</f>
        <v>0</v>
      </c>
      <c r="J12" s="105">
        <f>Curves!M13</f>
        <v>0</v>
      </c>
      <c r="K12" s="105">
        <f>Curves!N13</f>
        <v>0</v>
      </c>
      <c r="L12" s="105">
        <f>Curves!P13</f>
        <v>0</v>
      </c>
      <c r="M12" s="105">
        <f>Curves!Q13</f>
        <v>0</v>
      </c>
      <c r="N12" s="105">
        <f>Curves!S13</f>
        <v>0</v>
      </c>
      <c r="O12" s="105">
        <f>Curves!T13</f>
        <v>0</v>
      </c>
      <c r="P12" s="105">
        <f>Curves!V13</f>
        <v>0</v>
      </c>
      <c r="Q12" s="105">
        <f>Curves!W13</f>
        <v>0</v>
      </c>
      <c r="R12" s="105">
        <f>Curves!Y13</f>
        <v>0</v>
      </c>
      <c r="S12" s="105">
        <f>Curves!Z13</f>
        <v>0</v>
      </c>
      <c r="T12" s="105">
        <f>Curves!AB13</f>
        <v>0</v>
      </c>
      <c r="U12" s="105">
        <f>Curves!AC13</f>
        <v>0</v>
      </c>
      <c r="V12" s="105">
        <f>Curves!AE13</f>
        <v>0</v>
      </c>
      <c r="W12" s="105">
        <f>Curves!AF13</f>
        <v>0</v>
      </c>
      <c r="X12" s="105">
        <f>Curves!AH13</f>
        <v>0</v>
      </c>
      <c r="Y12" s="105">
        <f>Curves!AI13</f>
        <v>0</v>
      </c>
      <c r="Z12" s="105">
        <f>Curves!AK13</f>
        <v>0</v>
      </c>
      <c r="AA12" s="105">
        <f>Curves!AL13</f>
        <v>0</v>
      </c>
      <c r="AB12" s="105">
        <f>Curves!AN13</f>
        <v>0</v>
      </c>
      <c r="AC12" s="105">
        <f>Curves!AO13</f>
        <v>0</v>
      </c>
      <c r="AD12" s="105">
        <f>Curves!AQ13</f>
        <v>0</v>
      </c>
      <c r="AE12" s="105">
        <f>Curves!AR13</f>
        <v>0</v>
      </c>
      <c r="AF12" s="105">
        <f>Curves!AT13</f>
        <v>0</v>
      </c>
      <c r="AG12" s="105">
        <f>Curves!AU13</f>
        <v>0</v>
      </c>
      <c r="AH12" s="105">
        <f>Curves!AW13</f>
        <v>0</v>
      </c>
      <c r="AI12" s="105">
        <f>Curves!AX13</f>
        <v>0</v>
      </c>
      <c r="AJ12" s="105">
        <f>Curves!AZ13</f>
        <v>0</v>
      </c>
      <c r="AK12" s="105">
        <f>Curves!BC13</f>
        <v>0</v>
      </c>
      <c r="AL12" s="105">
        <f>Curves!BF13</f>
        <v>0</v>
      </c>
      <c r="AM12" s="105">
        <f>Curves!BI13</f>
        <v>0</v>
      </c>
      <c r="AN12" s="105">
        <f>Curves!BJ13</f>
        <v>0</v>
      </c>
      <c r="AO12" s="105"/>
      <c r="AP12" s="105"/>
      <c r="AQ12" s="105"/>
      <c r="AR12" s="105"/>
      <c r="AS12" s="105"/>
      <c r="AT12" s="105"/>
      <c r="AU12" s="105"/>
      <c r="AV12" s="105"/>
      <c r="AW12" s="105"/>
      <c r="AX12" s="105"/>
      <c r="AY12" s="105"/>
      <c r="AZ12" s="105"/>
      <c r="BA12" s="105"/>
      <c r="BB12" s="105"/>
      <c r="BC12" s="105"/>
      <c r="BD12" s="105"/>
      <c r="BE12" s="105"/>
      <c r="BF12" s="105"/>
      <c r="BG12" s="105"/>
      <c r="BH12" s="105"/>
      <c r="BI12" s="105"/>
      <c r="BJ12" s="105"/>
      <c r="BK12" s="105"/>
      <c r="BL12" s="105"/>
      <c r="BM12" s="105"/>
      <c r="BN12" s="105"/>
      <c r="BO12" s="105"/>
      <c r="BP12" s="105"/>
      <c r="BQ12" s="105"/>
      <c r="BR12" s="105"/>
      <c r="BS12" s="105"/>
      <c r="BT12" s="105"/>
      <c r="BU12" s="105"/>
      <c r="BV12" s="105"/>
      <c r="BW12" s="105"/>
      <c r="BX12" s="105"/>
      <c r="BY12" s="105"/>
      <c r="BZ12" s="105"/>
      <c r="CA12" s="105"/>
      <c r="CB12" s="105"/>
      <c r="CC12" s="105"/>
      <c r="CD12" s="105"/>
      <c r="CE12" s="105"/>
      <c r="CF12" s="106"/>
      <c r="CG12" s="105"/>
      <c r="CH12" s="106"/>
      <c r="CI12" s="105"/>
      <c r="CJ12" s="105"/>
      <c r="CK12" s="105"/>
      <c r="CL12" s="105"/>
      <c r="CM12" s="105"/>
    </row>
    <row r="13" spans="1:225" x14ac:dyDescent="0.2">
      <c r="A13">
        <v>0.97749190182524148</v>
      </c>
      <c r="B13" t="str">
        <f t="shared" si="0"/>
        <v>0.1350</v>
      </c>
      <c r="C13" s="56">
        <v>36800</v>
      </c>
      <c r="D13" s="105">
        <f>+Curves!D14</f>
        <v>0.13500000000000001</v>
      </c>
      <c r="E13" s="105">
        <f>+Curves!E14</f>
        <v>0</v>
      </c>
      <c r="F13" s="105">
        <f>Curves!G14</f>
        <v>0</v>
      </c>
      <c r="G13" s="105">
        <f>Curves!H14</f>
        <v>0</v>
      </c>
      <c r="H13" s="105">
        <f>Curves!J14</f>
        <v>0</v>
      </c>
      <c r="I13" s="105">
        <f>Curves!K14</f>
        <v>0</v>
      </c>
      <c r="J13" s="105">
        <f>Curves!M14</f>
        <v>0</v>
      </c>
      <c r="K13" s="105">
        <f>Curves!N14</f>
        <v>0</v>
      </c>
      <c r="L13" s="105">
        <f>Curves!P14</f>
        <v>0</v>
      </c>
      <c r="M13" s="105">
        <f>Curves!Q14</f>
        <v>0</v>
      </c>
      <c r="N13" s="105">
        <f>Curves!S14</f>
        <v>0</v>
      </c>
      <c r="O13" s="105">
        <f>Curves!T14</f>
        <v>0</v>
      </c>
      <c r="P13" s="105">
        <f>Curves!V14</f>
        <v>0</v>
      </c>
      <c r="Q13" s="105">
        <f>Curves!W14</f>
        <v>0</v>
      </c>
      <c r="R13" s="105">
        <f>Curves!Y14</f>
        <v>0</v>
      </c>
      <c r="S13" s="105">
        <f>Curves!Z14</f>
        <v>0</v>
      </c>
      <c r="T13" s="105">
        <f>Curves!AB14</f>
        <v>0</v>
      </c>
      <c r="U13" s="105">
        <f>Curves!AC14</f>
        <v>0</v>
      </c>
      <c r="V13" s="105">
        <f>Curves!AE14</f>
        <v>0</v>
      </c>
      <c r="W13" s="105">
        <f>Curves!AF14</f>
        <v>0</v>
      </c>
      <c r="X13" s="105">
        <f>Curves!AH14</f>
        <v>0</v>
      </c>
      <c r="Y13" s="105">
        <f>Curves!AI14</f>
        <v>0</v>
      </c>
      <c r="Z13" s="105">
        <f>Curves!AK14</f>
        <v>0</v>
      </c>
      <c r="AA13" s="105">
        <f>Curves!AL14</f>
        <v>0</v>
      </c>
      <c r="AB13" s="105">
        <f>Curves!AN14</f>
        <v>0</v>
      </c>
      <c r="AC13" s="105">
        <f>Curves!AO14</f>
        <v>0</v>
      </c>
      <c r="AD13" s="105">
        <f>Curves!AQ14</f>
        <v>0</v>
      </c>
      <c r="AE13" s="105">
        <f>Curves!AR14</f>
        <v>0</v>
      </c>
      <c r="AF13" s="105">
        <f>Curves!AT14</f>
        <v>0</v>
      </c>
      <c r="AG13" s="105">
        <f>Curves!AU14</f>
        <v>0</v>
      </c>
      <c r="AH13" s="105">
        <f>Curves!AW14</f>
        <v>0</v>
      </c>
      <c r="AI13" s="105">
        <f>Curves!AX14</f>
        <v>0</v>
      </c>
      <c r="AJ13" s="105">
        <f>Curves!AZ14</f>
        <v>0</v>
      </c>
      <c r="AK13" s="105">
        <f>Curves!BC14</f>
        <v>0</v>
      </c>
      <c r="AL13" s="105">
        <f>Curves!BF14</f>
        <v>0</v>
      </c>
      <c r="AM13" s="105">
        <f>Curves!BI14</f>
        <v>0</v>
      </c>
      <c r="AN13" s="105">
        <f>Curves!BJ14</f>
        <v>0</v>
      </c>
      <c r="AO13" s="105"/>
      <c r="AP13" s="105"/>
      <c r="AQ13" s="105"/>
      <c r="AR13" s="105"/>
      <c r="AS13" s="105"/>
      <c r="AT13" s="105"/>
      <c r="AU13" s="105"/>
      <c r="AV13" s="105"/>
      <c r="AW13" s="105"/>
      <c r="AX13" s="105"/>
      <c r="AY13" s="105"/>
      <c r="AZ13" s="105"/>
      <c r="BA13" s="105"/>
      <c r="BB13" s="105"/>
      <c r="BC13" s="105"/>
      <c r="BD13" s="105"/>
      <c r="BE13" s="105"/>
      <c r="BF13" s="105"/>
      <c r="BG13" s="105"/>
      <c r="BH13" s="105"/>
      <c r="BI13" s="105"/>
      <c r="BJ13" s="105"/>
      <c r="BK13" s="105"/>
      <c r="BL13" s="105"/>
      <c r="BM13" s="105"/>
      <c r="BN13" s="105"/>
      <c r="BO13" s="105"/>
      <c r="BP13" s="105"/>
      <c r="BQ13" s="105"/>
      <c r="BR13" s="105"/>
      <c r="BS13" s="105"/>
      <c r="BT13" s="105"/>
      <c r="BU13" s="105"/>
      <c r="BV13" s="105"/>
      <c r="BW13" s="105"/>
      <c r="BX13" s="105"/>
      <c r="BY13" s="105"/>
      <c r="BZ13" s="105"/>
      <c r="CA13" s="105"/>
      <c r="CB13" s="105"/>
      <c r="CC13" s="105"/>
      <c r="CD13" s="105"/>
      <c r="CE13" s="105"/>
      <c r="CF13" s="106"/>
      <c r="CG13" s="105"/>
      <c r="CH13" s="106"/>
      <c r="CI13" s="105"/>
      <c r="CJ13" s="105"/>
      <c r="CK13" s="105"/>
      <c r="CL13" s="105"/>
      <c r="CM13" s="105"/>
    </row>
    <row r="14" spans="1:225" x14ac:dyDescent="0.2">
      <c r="A14">
        <v>0.97164478459898407</v>
      </c>
      <c r="B14" t="str">
        <f t="shared" si="0"/>
        <v>0.2350</v>
      </c>
      <c r="C14" s="56">
        <v>36831</v>
      </c>
      <c r="D14" s="105">
        <f>+Curves!D15</f>
        <v>0.23499999999999999</v>
      </c>
      <c r="E14" s="105">
        <f>+Curves!E15</f>
        <v>0</v>
      </c>
      <c r="F14" s="105">
        <f>Curves!G15</f>
        <v>0</v>
      </c>
      <c r="G14" s="105">
        <f>Curves!H15</f>
        <v>0</v>
      </c>
      <c r="H14" s="105">
        <f>Curves!J15</f>
        <v>0</v>
      </c>
      <c r="I14" s="105">
        <f>Curves!K15</f>
        <v>0</v>
      </c>
      <c r="J14" s="105">
        <f>Curves!M15</f>
        <v>0</v>
      </c>
      <c r="K14" s="105">
        <f>Curves!N15</f>
        <v>0</v>
      </c>
      <c r="L14" s="105">
        <f>Curves!P15</f>
        <v>0</v>
      </c>
      <c r="M14" s="105">
        <f>Curves!Q15</f>
        <v>0</v>
      </c>
      <c r="N14" s="105">
        <f>Curves!S15</f>
        <v>0</v>
      </c>
      <c r="O14" s="105">
        <f>Curves!T15</f>
        <v>0</v>
      </c>
      <c r="P14" s="105">
        <f>Curves!V15</f>
        <v>0</v>
      </c>
      <c r="Q14" s="105">
        <f>Curves!W15</f>
        <v>0</v>
      </c>
      <c r="R14" s="105">
        <f>Curves!Y15</f>
        <v>0</v>
      </c>
      <c r="S14" s="105">
        <f>Curves!Z15</f>
        <v>0</v>
      </c>
      <c r="T14" s="105">
        <f>Curves!AB15</f>
        <v>0</v>
      </c>
      <c r="U14" s="105">
        <f>Curves!AC15</f>
        <v>0</v>
      </c>
      <c r="V14" s="105">
        <f>Curves!AE15</f>
        <v>0</v>
      </c>
      <c r="W14" s="105">
        <f>Curves!AF15</f>
        <v>0</v>
      </c>
      <c r="X14" s="105">
        <f>Curves!AH15</f>
        <v>0</v>
      </c>
      <c r="Y14" s="105">
        <f>Curves!AI15</f>
        <v>0</v>
      </c>
      <c r="Z14" s="105">
        <f>Curves!AK15</f>
        <v>0</v>
      </c>
      <c r="AA14" s="105">
        <f>Curves!AL15</f>
        <v>0</v>
      </c>
      <c r="AB14" s="105">
        <f>Curves!AN15</f>
        <v>0</v>
      </c>
      <c r="AC14" s="105">
        <f>Curves!AO15</f>
        <v>0</v>
      </c>
      <c r="AD14" s="105">
        <f>Curves!AQ15</f>
        <v>0</v>
      </c>
      <c r="AE14" s="105">
        <f>Curves!AR15</f>
        <v>0</v>
      </c>
      <c r="AF14" s="105">
        <f>Curves!AT15</f>
        <v>0</v>
      </c>
      <c r="AG14" s="105">
        <f>Curves!AU15</f>
        <v>0</v>
      </c>
      <c r="AH14" s="105">
        <f>Curves!AW15</f>
        <v>0</v>
      </c>
      <c r="AI14" s="105">
        <f>Curves!AX15</f>
        <v>0</v>
      </c>
      <c r="AJ14" s="105">
        <f>Curves!AZ15</f>
        <v>0</v>
      </c>
      <c r="AK14" s="105">
        <f>Curves!BC15</f>
        <v>0</v>
      </c>
      <c r="AL14" s="105">
        <f>Curves!BF15</f>
        <v>0</v>
      </c>
      <c r="AM14" s="105">
        <f>Curves!BI15</f>
        <v>0</v>
      </c>
      <c r="AN14" s="105">
        <f>Curves!BJ15</f>
        <v>0</v>
      </c>
      <c r="AO14" s="105"/>
      <c r="AP14" s="105"/>
      <c r="AQ14" s="105"/>
      <c r="AR14" s="105"/>
      <c r="AS14" s="105"/>
      <c r="AT14" s="105"/>
      <c r="AU14" s="105"/>
      <c r="AV14" s="105"/>
      <c r="AW14" s="105"/>
      <c r="AX14" s="105"/>
      <c r="AY14" s="105"/>
      <c r="AZ14" s="105"/>
      <c r="BA14" s="105"/>
      <c r="BB14" s="105"/>
      <c r="BC14" s="105"/>
      <c r="BD14" s="105"/>
      <c r="BE14" s="105"/>
      <c r="BF14" s="105"/>
      <c r="BG14" s="105"/>
      <c r="BH14" s="105"/>
      <c r="BI14" s="105"/>
      <c r="BJ14" s="105"/>
      <c r="BK14" s="105"/>
      <c r="BL14" s="105"/>
      <c r="BM14" s="105"/>
      <c r="BN14" s="105"/>
      <c r="BO14" s="105"/>
      <c r="BP14" s="105"/>
      <c r="BQ14" s="105"/>
      <c r="BR14" s="105"/>
      <c r="BS14" s="105"/>
      <c r="BT14" s="105"/>
      <c r="BU14" s="105"/>
      <c r="BV14" s="105"/>
      <c r="BW14" s="105"/>
      <c r="BX14" s="105"/>
      <c r="BY14" s="105"/>
      <c r="BZ14" s="105"/>
      <c r="CA14" s="105"/>
      <c r="CB14" s="105"/>
      <c r="CC14" s="105"/>
      <c r="CD14" s="105"/>
      <c r="CE14" s="105"/>
      <c r="CF14" s="106"/>
      <c r="CG14" s="105"/>
      <c r="CH14" s="106"/>
      <c r="CI14" s="105"/>
      <c r="CJ14" s="105"/>
      <c r="CK14" s="105"/>
      <c r="CL14" s="105"/>
      <c r="CM14" s="105"/>
    </row>
    <row r="15" spans="1:225" x14ac:dyDescent="0.2">
      <c r="A15">
        <v>0.96595686340679554</v>
      </c>
      <c r="B15" t="str">
        <f t="shared" si="0"/>
        <v>0.2350</v>
      </c>
      <c r="C15" s="56">
        <v>36861</v>
      </c>
      <c r="D15" s="105">
        <f>+Curves!D16</f>
        <v>0.23499999999999999</v>
      </c>
      <c r="E15" s="105">
        <f>+Curves!E16</f>
        <v>0</v>
      </c>
      <c r="F15" s="105">
        <f>Curves!G16</f>
        <v>0</v>
      </c>
      <c r="G15" s="105">
        <f>Curves!H16</f>
        <v>0</v>
      </c>
      <c r="H15" s="105">
        <f>Curves!J16</f>
        <v>0</v>
      </c>
      <c r="I15" s="105">
        <f>Curves!K16</f>
        <v>0</v>
      </c>
      <c r="J15" s="105">
        <f>Curves!M16</f>
        <v>0</v>
      </c>
      <c r="K15" s="105">
        <f>Curves!N16</f>
        <v>0</v>
      </c>
      <c r="L15" s="105">
        <f>Curves!P16</f>
        <v>0</v>
      </c>
      <c r="M15" s="105">
        <f>Curves!Q16</f>
        <v>0</v>
      </c>
      <c r="N15" s="105">
        <f>Curves!S16</f>
        <v>0</v>
      </c>
      <c r="O15" s="105">
        <f>Curves!T16</f>
        <v>0</v>
      </c>
      <c r="P15" s="105">
        <f>Curves!V16</f>
        <v>0</v>
      </c>
      <c r="Q15" s="105">
        <f>Curves!W16</f>
        <v>0</v>
      </c>
      <c r="R15" s="105">
        <f>Curves!Y16</f>
        <v>0</v>
      </c>
      <c r="S15" s="105">
        <f>Curves!Z16</f>
        <v>0</v>
      </c>
      <c r="T15" s="105">
        <f>Curves!AB16</f>
        <v>0</v>
      </c>
      <c r="U15" s="105">
        <f>Curves!AC16</f>
        <v>0</v>
      </c>
      <c r="V15" s="105">
        <f>Curves!AE16</f>
        <v>0</v>
      </c>
      <c r="W15" s="105">
        <f>Curves!AF16</f>
        <v>0</v>
      </c>
      <c r="X15" s="105">
        <f>Curves!AH16</f>
        <v>0</v>
      </c>
      <c r="Y15" s="105">
        <f>Curves!AI16</f>
        <v>0</v>
      </c>
      <c r="Z15" s="105">
        <f>Curves!AK16</f>
        <v>0</v>
      </c>
      <c r="AA15" s="105">
        <f>Curves!AL16</f>
        <v>0</v>
      </c>
      <c r="AB15" s="105">
        <f>Curves!AN16</f>
        <v>0</v>
      </c>
      <c r="AC15" s="105">
        <f>Curves!AO16</f>
        <v>0</v>
      </c>
      <c r="AD15" s="105">
        <f>Curves!AQ16</f>
        <v>0</v>
      </c>
      <c r="AE15" s="105">
        <f>Curves!AR16</f>
        <v>0</v>
      </c>
      <c r="AF15" s="105">
        <f>Curves!AT16</f>
        <v>0</v>
      </c>
      <c r="AG15" s="105">
        <f>Curves!AU16</f>
        <v>0</v>
      </c>
      <c r="AH15" s="105">
        <f>Curves!AW16</f>
        <v>0</v>
      </c>
      <c r="AI15" s="105">
        <f>Curves!AX16</f>
        <v>0</v>
      </c>
      <c r="AJ15" s="105">
        <f>Curves!AZ16</f>
        <v>0</v>
      </c>
      <c r="AK15" s="105">
        <f>Curves!BC16</f>
        <v>0</v>
      </c>
      <c r="AL15" s="105">
        <f>Curves!BF16</f>
        <v>0</v>
      </c>
      <c r="AM15" s="105">
        <f>Curves!BI16</f>
        <v>0</v>
      </c>
      <c r="AN15" s="105">
        <f>Curves!BJ16</f>
        <v>0</v>
      </c>
      <c r="AO15" s="105"/>
      <c r="AP15" s="105"/>
      <c r="AQ15" s="105"/>
      <c r="AR15" s="105"/>
      <c r="AS15" s="105"/>
      <c r="AT15" s="105"/>
      <c r="AU15" s="105"/>
      <c r="AV15" s="105"/>
      <c r="AW15" s="105"/>
      <c r="AX15" s="105"/>
      <c r="AY15" s="105"/>
      <c r="AZ15" s="105"/>
      <c r="BA15" s="105"/>
      <c r="BB15" s="105"/>
      <c r="BC15" s="105"/>
      <c r="BD15" s="105"/>
      <c r="BE15" s="105"/>
      <c r="BF15" s="105"/>
      <c r="BG15" s="105"/>
      <c r="BH15" s="105"/>
      <c r="BI15" s="105"/>
      <c r="BJ15" s="105"/>
      <c r="BK15" s="105"/>
      <c r="BL15" s="105"/>
      <c r="BM15" s="105"/>
      <c r="BN15" s="105"/>
      <c r="BO15" s="105"/>
      <c r="BP15" s="105"/>
      <c r="BQ15" s="105"/>
      <c r="BR15" s="105"/>
      <c r="BS15" s="105"/>
      <c r="BT15" s="105"/>
      <c r="BU15" s="105"/>
      <c r="BV15" s="105"/>
      <c r="BW15" s="105"/>
      <c r="BX15" s="105"/>
      <c r="BY15" s="105"/>
      <c r="BZ15" s="105"/>
      <c r="CA15" s="105"/>
      <c r="CB15" s="105"/>
      <c r="CC15" s="105"/>
      <c r="CD15" s="105"/>
      <c r="CE15" s="105"/>
      <c r="CF15" s="106"/>
      <c r="CG15" s="105"/>
      <c r="CH15" s="106"/>
      <c r="CI15" s="105"/>
      <c r="CJ15" s="105"/>
      <c r="CK15" s="105"/>
      <c r="CL15" s="105"/>
      <c r="CM15" s="105"/>
    </row>
    <row r="16" spans="1:225" x14ac:dyDescent="0.2">
      <c r="A16">
        <v>0.96006536427054279</v>
      </c>
      <c r="B16" t="str">
        <f t="shared" si="0"/>
        <v>0.260</v>
      </c>
      <c r="C16" s="56">
        <v>36892</v>
      </c>
      <c r="D16" s="105">
        <f>+Curves!D17</f>
        <v>0.26</v>
      </c>
      <c r="E16" s="105">
        <f>+Curves!E17</f>
        <v>0</v>
      </c>
      <c r="F16" s="105">
        <f>Curves!G17</f>
        <v>0</v>
      </c>
      <c r="G16" s="105">
        <f>Curves!H17</f>
        <v>0</v>
      </c>
      <c r="H16" s="105">
        <f>Curves!J17</f>
        <v>0</v>
      </c>
      <c r="I16" s="105">
        <f>Curves!K17</f>
        <v>0</v>
      </c>
      <c r="J16" s="105">
        <f>Curves!M17</f>
        <v>0</v>
      </c>
      <c r="K16" s="105">
        <f>Curves!N17</f>
        <v>0</v>
      </c>
      <c r="L16" s="105">
        <f>Curves!P17</f>
        <v>0</v>
      </c>
      <c r="M16" s="105">
        <f>Curves!Q17</f>
        <v>0</v>
      </c>
      <c r="N16" s="105">
        <f>Curves!S17</f>
        <v>0</v>
      </c>
      <c r="O16" s="105">
        <f>Curves!T17</f>
        <v>0</v>
      </c>
      <c r="P16" s="105">
        <f>Curves!V17</f>
        <v>0</v>
      </c>
      <c r="Q16" s="105">
        <f>Curves!W17</f>
        <v>0</v>
      </c>
      <c r="R16" s="105">
        <f>Curves!Y17</f>
        <v>0</v>
      </c>
      <c r="S16" s="105">
        <f>Curves!Z17</f>
        <v>0</v>
      </c>
      <c r="T16" s="105">
        <f>Curves!AB17</f>
        <v>0</v>
      </c>
      <c r="U16" s="105">
        <f>Curves!AC17</f>
        <v>0</v>
      </c>
      <c r="V16" s="105">
        <f>Curves!AE17</f>
        <v>0</v>
      </c>
      <c r="W16" s="105">
        <f>Curves!AF17</f>
        <v>0</v>
      </c>
      <c r="X16" s="105">
        <f>Curves!AH17</f>
        <v>0</v>
      </c>
      <c r="Y16" s="105">
        <f>Curves!AI17</f>
        <v>0</v>
      </c>
      <c r="Z16" s="105">
        <f>Curves!AK17</f>
        <v>0</v>
      </c>
      <c r="AA16" s="105">
        <f>Curves!AL17</f>
        <v>0</v>
      </c>
      <c r="AB16" s="105">
        <f>Curves!AN17</f>
        <v>0</v>
      </c>
      <c r="AC16" s="105">
        <f>Curves!AO17</f>
        <v>0</v>
      </c>
      <c r="AD16" s="105">
        <f>Curves!AQ17</f>
        <v>0</v>
      </c>
      <c r="AE16" s="105">
        <f>Curves!AR17</f>
        <v>0</v>
      </c>
      <c r="AF16" s="105">
        <f>Curves!AT17</f>
        <v>0</v>
      </c>
      <c r="AG16" s="105">
        <f>Curves!AU17</f>
        <v>0</v>
      </c>
      <c r="AH16" s="105">
        <f>Curves!AW17</f>
        <v>0</v>
      </c>
      <c r="AI16" s="105">
        <f>Curves!AX17</f>
        <v>0</v>
      </c>
      <c r="AJ16" s="105">
        <f>Curves!AZ17</f>
        <v>0</v>
      </c>
      <c r="AK16" s="105">
        <f>Curves!BC17</f>
        <v>0</v>
      </c>
      <c r="AL16" s="105">
        <f>Curves!BF17</f>
        <v>0</v>
      </c>
      <c r="AM16" s="105">
        <f>Curves!BI17</f>
        <v>0</v>
      </c>
      <c r="AN16" s="105">
        <f>Curves!BJ17</f>
        <v>0</v>
      </c>
      <c r="AO16" s="105"/>
      <c r="AP16" s="105"/>
      <c r="AQ16" s="105"/>
      <c r="AR16" s="105"/>
      <c r="AS16" s="105"/>
      <c r="AT16" s="105"/>
      <c r="AU16" s="105"/>
      <c r="AV16" s="105"/>
      <c r="AW16" s="105"/>
      <c r="AX16" s="105"/>
      <c r="AY16" s="105"/>
      <c r="AZ16" s="105"/>
      <c r="BA16" s="105"/>
      <c r="BB16" s="105"/>
      <c r="BC16" s="105"/>
      <c r="BD16" s="105"/>
      <c r="BE16" s="105"/>
      <c r="BF16" s="105"/>
      <c r="BG16" s="105"/>
      <c r="BH16" s="105"/>
      <c r="BI16" s="105"/>
      <c r="BJ16" s="105"/>
      <c r="BK16" s="105"/>
      <c r="BL16" s="105"/>
      <c r="BM16" s="105"/>
      <c r="BN16" s="105"/>
      <c r="BO16" s="105"/>
      <c r="BP16" s="105"/>
      <c r="BQ16" s="105"/>
      <c r="BR16" s="105"/>
      <c r="BS16" s="105"/>
      <c r="BT16" s="105"/>
      <c r="BU16" s="105"/>
      <c r="BV16" s="105"/>
      <c r="BW16" s="105"/>
      <c r="BX16" s="105"/>
      <c r="BY16" s="105"/>
      <c r="BZ16" s="105"/>
      <c r="CA16" s="105"/>
      <c r="CB16" s="105"/>
      <c r="CC16" s="105"/>
      <c r="CD16" s="105"/>
      <c r="CE16" s="105"/>
      <c r="CF16" s="106"/>
      <c r="CG16" s="105"/>
      <c r="CH16" s="106"/>
      <c r="CI16" s="105"/>
      <c r="CJ16" s="105"/>
      <c r="CK16" s="105"/>
      <c r="CL16" s="105"/>
      <c r="CM16" s="105"/>
    </row>
    <row r="17" spans="1:91" x14ac:dyDescent="0.2">
      <c r="A17">
        <v>0.95417705589313584</v>
      </c>
      <c r="B17" t="str">
        <f t="shared" si="0"/>
        <v>0.320</v>
      </c>
      <c r="C17" s="56">
        <v>36923</v>
      </c>
      <c r="D17" s="105">
        <f>+Curves!D18</f>
        <v>0.32</v>
      </c>
      <c r="E17" s="105">
        <f>+Curves!E18</f>
        <v>0</v>
      </c>
      <c r="F17" s="105">
        <f>Curves!G18</f>
        <v>0</v>
      </c>
      <c r="G17" s="105">
        <f>Curves!H18</f>
        <v>0</v>
      </c>
      <c r="H17" s="105">
        <f>Curves!J18</f>
        <v>0</v>
      </c>
      <c r="I17" s="105">
        <f>Curves!K18</f>
        <v>0</v>
      </c>
      <c r="J17" s="105">
        <f>Curves!M18</f>
        <v>0</v>
      </c>
      <c r="K17" s="105">
        <f>Curves!N18</f>
        <v>0</v>
      </c>
      <c r="L17" s="105">
        <f>Curves!P18</f>
        <v>0</v>
      </c>
      <c r="M17" s="105">
        <f>Curves!Q18</f>
        <v>0</v>
      </c>
      <c r="N17" s="105">
        <f>Curves!S18</f>
        <v>0</v>
      </c>
      <c r="O17" s="105">
        <f>Curves!T18</f>
        <v>0</v>
      </c>
      <c r="P17" s="105">
        <f>Curves!V18</f>
        <v>0</v>
      </c>
      <c r="Q17" s="105">
        <f>Curves!W18</f>
        <v>0</v>
      </c>
      <c r="R17" s="105">
        <f>Curves!Y18</f>
        <v>0</v>
      </c>
      <c r="S17" s="105">
        <f>Curves!Z18</f>
        <v>0</v>
      </c>
      <c r="T17" s="105">
        <f>Curves!AB18</f>
        <v>0</v>
      </c>
      <c r="U17" s="105">
        <f>Curves!AC18</f>
        <v>0</v>
      </c>
      <c r="V17" s="105">
        <f>Curves!AE18</f>
        <v>0</v>
      </c>
      <c r="W17" s="105">
        <f>Curves!AF18</f>
        <v>0</v>
      </c>
      <c r="X17" s="105">
        <f>Curves!AH18</f>
        <v>0</v>
      </c>
      <c r="Y17" s="105">
        <f>Curves!AI18</f>
        <v>0</v>
      </c>
      <c r="Z17" s="105">
        <f>Curves!AK18</f>
        <v>0</v>
      </c>
      <c r="AA17" s="105">
        <f>Curves!AL18</f>
        <v>0</v>
      </c>
      <c r="AB17" s="105">
        <f>Curves!AN18</f>
        <v>0</v>
      </c>
      <c r="AC17" s="105">
        <f>Curves!AO18</f>
        <v>0</v>
      </c>
      <c r="AD17" s="105">
        <f>Curves!AQ18</f>
        <v>0</v>
      </c>
      <c r="AE17" s="105">
        <f>Curves!AR18</f>
        <v>0</v>
      </c>
      <c r="AF17" s="105">
        <f>Curves!AT18</f>
        <v>0</v>
      </c>
      <c r="AG17" s="105">
        <f>Curves!AU18</f>
        <v>0</v>
      </c>
      <c r="AH17" s="105">
        <f>Curves!AW18</f>
        <v>0</v>
      </c>
      <c r="AI17" s="105">
        <f>Curves!AX18</f>
        <v>0</v>
      </c>
      <c r="AJ17" s="105">
        <f>Curves!AZ18</f>
        <v>0</v>
      </c>
      <c r="AK17" s="105">
        <f>Curves!BC18</f>
        <v>0</v>
      </c>
      <c r="AL17" s="105">
        <f>Curves!BF18</f>
        <v>0</v>
      </c>
      <c r="AM17" s="105">
        <f>Curves!BI18</f>
        <v>0</v>
      </c>
      <c r="AN17" s="105">
        <f>Curves!BJ18</f>
        <v>0</v>
      </c>
      <c r="AO17" s="105"/>
      <c r="AP17" s="105"/>
      <c r="AQ17" s="105"/>
      <c r="AR17" s="105"/>
      <c r="AS17" s="105"/>
      <c r="AT17" s="105"/>
      <c r="AU17" s="105"/>
      <c r="AV17" s="105"/>
      <c r="AW17" s="105"/>
      <c r="AX17" s="105"/>
      <c r="AY17" s="105"/>
      <c r="AZ17" s="105"/>
      <c r="BA17" s="105"/>
      <c r="BB17" s="105"/>
      <c r="BC17" s="105"/>
      <c r="BD17" s="105"/>
      <c r="BE17" s="105"/>
      <c r="BF17" s="105"/>
      <c r="BG17" s="105"/>
      <c r="BH17" s="105"/>
      <c r="BI17" s="105"/>
      <c r="BJ17" s="105"/>
      <c r="BK17" s="105"/>
      <c r="BL17" s="105"/>
      <c r="BM17" s="105"/>
      <c r="BN17" s="105"/>
      <c r="BO17" s="105"/>
      <c r="BP17" s="105"/>
      <c r="BQ17" s="105"/>
      <c r="BR17" s="105"/>
      <c r="BS17" s="105"/>
      <c r="BT17" s="105"/>
      <c r="BU17" s="105"/>
      <c r="BV17" s="105"/>
      <c r="BW17" s="105"/>
      <c r="BX17" s="105"/>
      <c r="BY17" s="105"/>
      <c r="BZ17" s="105"/>
      <c r="CA17" s="105"/>
      <c r="CB17" s="105"/>
      <c r="CC17" s="105"/>
      <c r="CD17" s="105"/>
      <c r="CE17" s="105"/>
      <c r="CF17" s="106"/>
      <c r="CG17" s="105"/>
      <c r="CH17" s="106"/>
      <c r="CI17" s="105"/>
      <c r="CJ17" s="105"/>
      <c r="CK17" s="105"/>
      <c r="CL17" s="105"/>
      <c r="CM17" s="105"/>
    </row>
    <row r="18" spans="1:91" x14ac:dyDescent="0.2">
      <c r="A18">
        <v>0.9488439061402637</v>
      </c>
      <c r="B18" t="str">
        <f t="shared" si="0"/>
        <v>0.3150</v>
      </c>
      <c r="C18" s="56">
        <v>36951</v>
      </c>
      <c r="D18" s="105">
        <f>+Curves!D19</f>
        <v>0.315</v>
      </c>
      <c r="E18" s="105">
        <f>+Curves!E19</f>
        <v>0</v>
      </c>
      <c r="F18" s="105">
        <f>Curves!G19</f>
        <v>0</v>
      </c>
      <c r="G18" s="105">
        <f>Curves!H19</f>
        <v>0</v>
      </c>
      <c r="H18" s="105">
        <f>Curves!J19</f>
        <v>0</v>
      </c>
      <c r="I18" s="105">
        <f>Curves!K19</f>
        <v>0</v>
      </c>
      <c r="J18" s="105">
        <f>Curves!M19</f>
        <v>0</v>
      </c>
      <c r="K18" s="105">
        <f>Curves!N19</f>
        <v>0</v>
      </c>
      <c r="L18" s="105">
        <f>Curves!P19</f>
        <v>0</v>
      </c>
      <c r="M18" s="105">
        <f>Curves!Q19</f>
        <v>0</v>
      </c>
      <c r="N18" s="105">
        <f>Curves!S19</f>
        <v>0</v>
      </c>
      <c r="O18" s="105">
        <f>Curves!T19</f>
        <v>0</v>
      </c>
      <c r="P18" s="105">
        <f>Curves!V19</f>
        <v>0</v>
      </c>
      <c r="Q18" s="105">
        <f>Curves!W19</f>
        <v>0</v>
      </c>
      <c r="R18" s="105">
        <f>Curves!Y19</f>
        <v>0</v>
      </c>
      <c r="S18" s="105">
        <f>Curves!Z19</f>
        <v>0</v>
      </c>
      <c r="T18" s="105">
        <f>Curves!AB19</f>
        <v>0</v>
      </c>
      <c r="U18" s="105">
        <f>Curves!AC19</f>
        <v>0</v>
      </c>
      <c r="V18" s="105">
        <f>Curves!AE19</f>
        <v>0</v>
      </c>
      <c r="W18" s="105">
        <f>Curves!AF19</f>
        <v>0</v>
      </c>
      <c r="X18" s="105">
        <f>Curves!AH19</f>
        <v>0</v>
      </c>
      <c r="Y18" s="105">
        <f>Curves!AI19</f>
        <v>0</v>
      </c>
      <c r="Z18" s="105">
        <f>Curves!AK19</f>
        <v>0</v>
      </c>
      <c r="AA18" s="105">
        <f>Curves!AL19</f>
        <v>0</v>
      </c>
      <c r="AB18" s="105">
        <f>Curves!AN19</f>
        <v>0</v>
      </c>
      <c r="AC18" s="105">
        <f>Curves!AO19</f>
        <v>0</v>
      </c>
      <c r="AD18" s="105">
        <f>Curves!AQ19</f>
        <v>0</v>
      </c>
      <c r="AE18" s="105">
        <f>Curves!AR19</f>
        <v>0</v>
      </c>
      <c r="AF18" s="105">
        <f>Curves!AT19</f>
        <v>0</v>
      </c>
      <c r="AG18" s="105">
        <f>Curves!AU19</f>
        <v>0</v>
      </c>
      <c r="AH18" s="105">
        <f>Curves!AW19</f>
        <v>0</v>
      </c>
      <c r="AI18" s="105">
        <f>Curves!AX19</f>
        <v>0</v>
      </c>
      <c r="AJ18" s="105">
        <f>Curves!AZ19</f>
        <v>0</v>
      </c>
      <c r="AK18" s="105">
        <f>Curves!BC19</f>
        <v>0</v>
      </c>
      <c r="AL18" s="105">
        <f>Curves!BF19</f>
        <v>0</v>
      </c>
      <c r="AM18" s="105">
        <f>Curves!BI19</f>
        <v>0</v>
      </c>
      <c r="AN18" s="105">
        <f>Curves!BJ19</f>
        <v>0</v>
      </c>
      <c r="AO18" s="105"/>
      <c r="AP18" s="105"/>
      <c r="AQ18" s="105"/>
      <c r="AR18" s="105"/>
      <c r="AS18" s="105"/>
      <c r="AT18" s="105"/>
      <c r="AU18" s="105"/>
      <c r="AV18" s="105"/>
      <c r="AW18" s="105"/>
      <c r="AX18" s="105"/>
      <c r="AY18" s="105"/>
      <c r="AZ18" s="105"/>
      <c r="BA18" s="105"/>
      <c r="BB18" s="105"/>
      <c r="BC18" s="105"/>
      <c r="BD18" s="105"/>
      <c r="BE18" s="105"/>
      <c r="BF18" s="105"/>
      <c r="BG18" s="105"/>
      <c r="BH18" s="105"/>
      <c r="BI18" s="105"/>
      <c r="BJ18" s="105"/>
      <c r="BK18" s="105"/>
      <c r="BL18" s="105"/>
      <c r="BM18" s="105"/>
      <c r="BN18" s="105"/>
      <c r="BO18" s="105"/>
      <c r="BP18" s="105"/>
      <c r="BQ18" s="105"/>
      <c r="BR18" s="105"/>
      <c r="BS18" s="105"/>
      <c r="BT18" s="105"/>
      <c r="BU18" s="105"/>
      <c r="BV18" s="105"/>
      <c r="BW18" s="105"/>
      <c r="BX18" s="105"/>
      <c r="BY18" s="105"/>
      <c r="BZ18" s="105"/>
      <c r="CA18" s="105"/>
      <c r="CB18" s="105"/>
      <c r="CC18" s="105"/>
      <c r="CD18" s="105"/>
      <c r="CE18" s="105"/>
      <c r="CF18" s="106"/>
      <c r="CG18" s="105"/>
      <c r="CH18" s="106"/>
      <c r="CI18" s="105"/>
      <c r="CJ18" s="105"/>
      <c r="CK18" s="105"/>
      <c r="CL18" s="105"/>
      <c r="CM18" s="105"/>
    </row>
    <row r="19" spans="1:91" x14ac:dyDescent="0.2">
      <c r="A19">
        <v>0.94296756366283319</v>
      </c>
      <c r="B19" t="str">
        <f t="shared" si="0"/>
        <v>0.1550</v>
      </c>
      <c r="C19" s="56">
        <v>36982</v>
      </c>
      <c r="D19" s="105">
        <f>+Curves!D20</f>
        <v>0.155</v>
      </c>
      <c r="E19" s="105">
        <f>+Curves!E20</f>
        <v>0</v>
      </c>
      <c r="F19" s="105">
        <f>Curves!G20</f>
        <v>0</v>
      </c>
      <c r="G19" s="105">
        <f>Curves!H20</f>
        <v>0</v>
      </c>
      <c r="H19" s="105">
        <f>Curves!J20</f>
        <v>0</v>
      </c>
      <c r="I19" s="105">
        <f>Curves!K20</f>
        <v>0</v>
      </c>
      <c r="J19" s="105">
        <f>Curves!M20</f>
        <v>0</v>
      </c>
      <c r="K19" s="105">
        <f>Curves!N20</f>
        <v>0</v>
      </c>
      <c r="L19" s="105">
        <f>Curves!P20</f>
        <v>0</v>
      </c>
      <c r="M19" s="105">
        <f>Curves!Q20</f>
        <v>0</v>
      </c>
      <c r="N19" s="105">
        <f>Curves!S20</f>
        <v>0</v>
      </c>
      <c r="O19" s="105">
        <f>Curves!T20</f>
        <v>0</v>
      </c>
      <c r="P19" s="105">
        <f>Curves!V20</f>
        <v>0</v>
      </c>
      <c r="Q19" s="105">
        <f>Curves!W20</f>
        <v>0</v>
      </c>
      <c r="R19" s="105">
        <f>Curves!Y20</f>
        <v>0</v>
      </c>
      <c r="S19" s="105">
        <f>Curves!Z20</f>
        <v>0</v>
      </c>
      <c r="T19" s="105">
        <f>Curves!AB20</f>
        <v>0</v>
      </c>
      <c r="U19" s="105">
        <f>Curves!AC20</f>
        <v>0</v>
      </c>
      <c r="V19" s="105">
        <f>Curves!AE20</f>
        <v>0</v>
      </c>
      <c r="W19" s="105">
        <f>Curves!AF20</f>
        <v>0</v>
      </c>
      <c r="X19" s="105">
        <f>Curves!AH20</f>
        <v>0</v>
      </c>
      <c r="Y19" s="105">
        <f>Curves!AI20</f>
        <v>0</v>
      </c>
      <c r="Z19" s="105">
        <f>Curves!AK20</f>
        <v>0</v>
      </c>
      <c r="AA19" s="105">
        <f>Curves!AL20</f>
        <v>0</v>
      </c>
      <c r="AB19" s="105">
        <f>Curves!AN20</f>
        <v>0</v>
      </c>
      <c r="AC19" s="105">
        <f>Curves!AO20</f>
        <v>0</v>
      </c>
      <c r="AD19" s="105">
        <f>Curves!AQ20</f>
        <v>0</v>
      </c>
      <c r="AE19" s="105">
        <f>Curves!AR20</f>
        <v>0</v>
      </c>
      <c r="AF19" s="105">
        <f>Curves!AT20</f>
        <v>0</v>
      </c>
      <c r="AG19" s="105">
        <f>Curves!AU20</f>
        <v>0</v>
      </c>
      <c r="AH19" s="105">
        <f>Curves!AW20</f>
        <v>0</v>
      </c>
      <c r="AI19" s="105">
        <f>Curves!AX20</f>
        <v>0</v>
      </c>
      <c r="AJ19" s="105">
        <f>Curves!AZ20</f>
        <v>0</v>
      </c>
      <c r="AK19" s="105">
        <f>Curves!BC20</f>
        <v>0</v>
      </c>
      <c r="AL19" s="105">
        <f>Curves!BF20</f>
        <v>0</v>
      </c>
      <c r="AM19" s="105">
        <f>Curves!BI20</f>
        <v>0</v>
      </c>
      <c r="AN19" s="105">
        <f>Curves!BJ20</f>
        <v>0</v>
      </c>
      <c r="AO19" s="105"/>
      <c r="AP19" s="105"/>
      <c r="AQ19" s="105"/>
      <c r="AR19" s="105"/>
      <c r="AS19" s="105"/>
      <c r="AT19" s="105"/>
      <c r="AU19" s="105"/>
      <c r="AV19" s="105"/>
      <c r="AW19" s="105"/>
      <c r="AX19" s="105"/>
      <c r="AY19" s="105"/>
      <c r="AZ19" s="105"/>
      <c r="BA19" s="105"/>
      <c r="BB19" s="105"/>
      <c r="BC19" s="105"/>
      <c r="BD19" s="105"/>
      <c r="BE19" s="105"/>
      <c r="BF19" s="105"/>
      <c r="BG19" s="105"/>
      <c r="BH19" s="105"/>
      <c r="BI19" s="105"/>
      <c r="BJ19" s="105"/>
      <c r="BK19" s="105"/>
      <c r="BL19" s="105"/>
      <c r="BM19" s="105"/>
      <c r="BN19" s="105"/>
      <c r="BO19" s="105"/>
      <c r="BP19" s="105"/>
      <c r="BQ19" s="105"/>
      <c r="BR19" s="105"/>
      <c r="BS19" s="105"/>
      <c r="BT19" s="105"/>
      <c r="BU19" s="105"/>
      <c r="BV19" s="105"/>
      <c r="BW19" s="105"/>
      <c r="BX19" s="105"/>
      <c r="BY19" s="105"/>
      <c r="BZ19" s="105"/>
      <c r="CA19" s="105"/>
      <c r="CB19" s="105"/>
      <c r="CC19" s="105"/>
      <c r="CD19" s="105"/>
      <c r="CE19" s="105"/>
      <c r="CF19" s="106"/>
      <c r="CG19" s="105"/>
      <c r="CH19" s="106"/>
      <c r="CI19" s="105"/>
      <c r="CJ19" s="105"/>
      <c r="CK19" s="105"/>
      <c r="CL19" s="105"/>
      <c r="CM19" s="105"/>
    </row>
    <row r="20" spans="1:91" x14ac:dyDescent="0.2">
      <c r="A20">
        <v>0.93735576205938309</v>
      </c>
      <c r="B20" t="str">
        <f t="shared" si="0"/>
        <v>0.1550</v>
      </c>
      <c r="C20" s="56">
        <v>37012</v>
      </c>
      <c r="D20" s="105">
        <f>+Curves!D21</f>
        <v>0.155</v>
      </c>
      <c r="E20" s="105">
        <f>+Curves!E21</f>
        <v>0</v>
      </c>
      <c r="F20" s="105">
        <f>Curves!G21</f>
        <v>0</v>
      </c>
      <c r="G20" s="105">
        <f>Curves!H21</f>
        <v>0</v>
      </c>
      <c r="H20" s="105">
        <f>Curves!J21</f>
        <v>0</v>
      </c>
      <c r="I20" s="105">
        <f>Curves!K21</f>
        <v>0</v>
      </c>
      <c r="J20" s="105">
        <f>Curves!M21</f>
        <v>0</v>
      </c>
      <c r="K20" s="105">
        <f>Curves!N21</f>
        <v>0</v>
      </c>
      <c r="L20" s="105">
        <f>Curves!P21</f>
        <v>0</v>
      </c>
      <c r="M20" s="105">
        <f>Curves!Q21</f>
        <v>0</v>
      </c>
      <c r="N20" s="105">
        <f>Curves!S21</f>
        <v>0</v>
      </c>
      <c r="O20" s="105">
        <f>Curves!T21</f>
        <v>0</v>
      </c>
      <c r="P20" s="105">
        <f>Curves!V21</f>
        <v>0</v>
      </c>
      <c r="Q20" s="105">
        <f>Curves!W21</f>
        <v>0</v>
      </c>
      <c r="R20" s="105">
        <f>Curves!Y21</f>
        <v>0</v>
      </c>
      <c r="S20" s="105">
        <f>Curves!Z21</f>
        <v>0</v>
      </c>
      <c r="T20" s="105">
        <f>Curves!AB21</f>
        <v>0</v>
      </c>
      <c r="U20" s="105">
        <f>Curves!AC21</f>
        <v>0</v>
      </c>
      <c r="V20" s="105">
        <f>Curves!AE21</f>
        <v>0</v>
      </c>
      <c r="W20" s="105">
        <f>Curves!AF21</f>
        <v>0</v>
      </c>
      <c r="X20" s="105">
        <f>Curves!AH21</f>
        <v>0</v>
      </c>
      <c r="Y20" s="105">
        <f>Curves!AI21</f>
        <v>0</v>
      </c>
      <c r="Z20" s="105">
        <f>Curves!AK21</f>
        <v>0</v>
      </c>
      <c r="AA20" s="105">
        <f>Curves!AL21</f>
        <v>0</v>
      </c>
      <c r="AB20" s="105">
        <f>Curves!AN21</f>
        <v>0</v>
      </c>
      <c r="AC20" s="105">
        <f>Curves!AO21</f>
        <v>0</v>
      </c>
      <c r="AD20" s="105">
        <f>Curves!AQ21</f>
        <v>0</v>
      </c>
      <c r="AE20" s="105">
        <f>Curves!AR21</f>
        <v>0</v>
      </c>
      <c r="AF20" s="105">
        <f>Curves!AT21</f>
        <v>0</v>
      </c>
      <c r="AG20" s="105">
        <f>Curves!AU21</f>
        <v>0</v>
      </c>
      <c r="AH20" s="105">
        <f>Curves!AW21</f>
        <v>0</v>
      </c>
      <c r="AI20" s="105">
        <f>Curves!AX21</f>
        <v>0</v>
      </c>
      <c r="AJ20" s="105">
        <f>Curves!AZ21</f>
        <v>0</v>
      </c>
      <c r="AK20" s="105">
        <f>Curves!BC21</f>
        <v>0</v>
      </c>
      <c r="AL20" s="105">
        <f>Curves!BF21</f>
        <v>0</v>
      </c>
      <c r="AM20" s="105">
        <f>Curves!BI21</f>
        <v>0</v>
      </c>
      <c r="AN20" s="105">
        <f>Curves!BJ21</f>
        <v>0</v>
      </c>
      <c r="AO20" s="105"/>
      <c r="AP20" s="105"/>
      <c r="AQ20" s="105"/>
      <c r="AR20" s="105"/>
      <c r="AS20" s="105"/>
      <c r="AT20" s="105"/>
      <c r="AU20" s="105"/>
      <c r="AV20" s="105"/>
      <c r="AW20" s="105"/>
      <c r="AX20" s="105"/>
      <c r="AY20" s="105"/>
      <c r="AZ20" s="105"/>
      <c r="BA20" s="105"/>
      <c r="BB20" s="105"/>
      <c r="BC20" s="105"/>
      <c r="BD20" s="105"/>
      <c r="BE20" s="105"/>
      <c r="BF20" s="105"/>
      <c r="BG20" s="105"/>
      <c r="BH20" s="105"/>
      <c r="BI20" s="105"/>
      <c r="BJ20" s="105"/>
      <c r="BK20" s="105"/>
      <c r="BL20" s="105"/>
      <c r="BM20" s="105"/>
      <c r="BN20" s="105"/>
      <c r="BO20" s="105"/>
      <c r="BP20" s="105"/>
      <c r="BQ20" s="105"/>
      <c r="BR20" s="105"/>
      <c r="BS20" s="105"/>
      <c r="BT20" s="105"/>
      <c r="BU20" s="105"/>
      <c r="BV20" s="105"/>
      <c r="BW20" s="105"/>
      <c r="BX20" s="105"/>
      <c r="BY20" s="105"/>
      <c r="BZ20" s="105"/>
      <c r="CA20" s="105"/>
      <c r="CB20" s="105"/>
      <c r="CC20" s="105"/>
      <c r="CD20" s="105"/>
      <c r="CE20" s="105"/>
      <c r="CF20" s="106"/>
      <c r="CG20" s="105"/>
      <c r="CH20" s="106"/>
      <c r="CI20" s="105"/>
      <c r="CJ20" s="105"/>
      <c r="CK20" s="105"/>
      <c r="CL20" s="105"/>
      <c r="CM20" s="105"/>
    </row>
    <row r="21" spans="1:91" x14ac:dyDescent="0.2">
      <c r="A21">
        <v>0.9315647012725139</v>
      </c>
      <c r="B21" t="str">
        <f t="shared" si="0"/>
        <v>0.1550</v>
      </c>
      <c r="C21" s="56">
        <v>37043</v>
      </c>
      <c r="D21" s="105">
        <f>+Curves!D22</f>
        <v>0.155</v>
      </c>
      <c r="E21" s="105">
        <f>+Curves!E22</f>
        <v>0</v>
      </c>
      <c r="F21" s="105">
        <f>Curves!G22</f>
        <v>0</v>
      </c>
      <c r="G21" s="105">
        <f>Curves!H22</f>
        <v>0</v>
      </c>
      <c r="H21" s="105">
        <f>Curves!J22</f>
        <v>0</v>
      </c>
      <c r="I21" s="105">
        <f>Curves!K22</f>
        <v>0</v>
      </c>
      <c r="J21" s="105">
        <f>Curves!M22</f>
        <v>0</v>
      </c>
      <c r="K21" s="105">
        <f>Curves!N22</f>
        <v>0</v>
      </c>
      <c r="L21" s="105">
        <f>Curves!P22</f>
        <v>0</v>
      </c>
      <c r="M21" s="105">
        <f>Curves!Q22</f>
        <v>0</v>
      </c>
      <c r="N21" s="105">
        <f>Curves!S22</f>
        <v>0</v>
      </c>
      <c r="O21" s="105">
        <f>Curves!T22</f>
        <v>0</v>
      </c>
      <c r="P21" s="105">
        <f>Curves!V22</f>
        <v>0</v>
      </c>
      <c r="Q21" s="105">
        <f>Curves!W22</f>
        <v>0</v>
      </c>
      <c r="R21" s="105">
        <f>Curves!Y22</f>
        <v>0</v>
      </c>
      <c r="S21" s="105">
        <f>Curves!Z22</f>
        <v>0</v>
      </c>
      <c r="T21" s="105">
        <f>Curves!AB22</f>
        <v>0</v>
      </c>
      <c r="U21" s="105">
        <f>Curves!AC22</f>
        <v>0</v>
      </c>
      <c r="V21" s="105">
        <f>Curves!AE22</f>
        <v>0</v>
      </c>
      <c r="W21" s="105">
        <f>Curves!AF22</f>
        <v>0</v>
      </c>
      <c r="X21" s="105">
        <f>Curves!AH22</f>
        <v>0</v>
      </c>
      <c r="Y21" s="105">
        <f>Curves!AI22</f>
        <v>0</v>
      </c>
      <c r="Z21" s="105">
        <f>Curves!AK22</f>
        <v>0</v>
      </c>
      <c r="AA21" s="105">
        <f>Curves!AL22</f>
        <v>0</v>
      </c>
      <c r="AB21" s="105">
        <f>Curves!AN22</f>
        <v>0</v>
      </c>
      <c r="AC21" s="105">
        <f>Curves!AO22</f>
        <v>0</v>
      </c>
      <c r="AD21" s="105">
        <f>Curves!AQ22</f>
        <v>0</v>
      </c>
      <c r="AE21" s="105">
        <f>Curves!AR22</f>
        <v>0</v>
      </c>
      <c r="AF21" s="105">
        <f>Curves!AT22</f>
        <v>0</v>
      </c>
      <c r="AG21" s="105">
        <f>Curves!AU22</f>
        <v>0</v>
      </c>
      <c r="AH21" s="105">
        <f>Curves!AW22</f>
        <v>0</v>
      </c>
      <c r="AI21" s="105">
        <f>Curves!AX22</f>
        <v>0</v>
      </c>
      <c r="AJ21" s="105">
        <f>Curves!AZ22</f>
        <v>0</v>
      </c>
      <c r="AK21" s="105">
        <f>Curves!BC22</f>
        <v>0</v>
      </c>
      <c r="AL21" s="105">
        <f>Curves!BF22</f>
        <v>0</v>
      </c>
      <c r="AM21" s="105">
        <f>Curves!BI22</f>
        <v>0</v>
      </c>
      <c r="AN21" s="105">
        <f>Curves!BJ22</f>
        <v>0</v>
      </c>
      <c r="AO21" s="105"/>
      <c r="AP21" s="105"/>
      <c r="AQ21" s="105"/>
      <c r="AR21" s="105"/>
      <c r="AS21" s="105"/>
      <c r="AT21" s="105"/>
      <c r="AU21" s="105"/>
      <c r="AV21" s="105"/>
      <c r="AW21" s="105"/>
      <c r="AX21" s="105"/>
      <c r="AY21" s="105"/>
      <c r="AZ21" s="105"/>
      <c r="BA21" s="105"/>
      <c r="BB21" s="105"/>
      <c r="BC21" s="105"/>
      <c r="BD21" s="105"/>
      <c r="BE21" s="105"/>
      <c r="BF21" s="105"/>
      <c r="BG21" s="105"/>
      <c r="BH21" s="105"/>
      <c r="BI21" s="105"/>
      <c r="BJ21" s="105"/>
      <c r="BK21" s="105"/>
      <c r="BL21" s="105"/>
      <c r="BM21" s="105"/>
      <c r="BN21" s="105"/>
      <c r="BO21" s="105"/>
      <c r="BP21" s="105"/>
      <c r="BQ21" s="105"/>
      <c r="BR21" s="105"/>
      <c r="BS21" s="105"/>
      <c r="BT21" s="105"/>
      <c r="BU21" s="105"/>
      <c r="BV21" s="105"/>
      <c r="BW21" s="105"/>
      <c r="BX21" s="105"/>
      <c r="BY21" s="105"/>
      <c r="BZ21" s="105"/>
      <c r="CA21" s="105"/>
      <c r="CB21" s="105"/>
      <c r="CC21" s="105"/>
      <c r="CD21" s="105"/>
      <c r="CE21" s="105"/>
      <c r="CF21" s="106"/>
      <c r="CG21" s="105"/>
      <c r="CH21" s="106"/>
      <c r="CI21" s="105"/>
      <c r="CJ21" s="105"/>
      <c r="CK21" s="105"/>
      <c r="CL21" s="105"/>
      <c r="CM21" s="105"/>
    </row>
    <row r="22" spans="1:91" x14ac:dyDescent="0.2">
      <c r="A22">
        <v>0.92598713674311817</v>
      </c>
      <c r="B22" t="str">
        <f t="shared" si="0"/>
        <v>0.1550</v>
      </c>
      <c r="C22" s="56">
        <v>37073</v>
      </c>
      <c r="D22" s="105">
        <f>+Curves!D23</f>
        <v>0.155</v>
      </c>
      <c r="E22" s="105">
        <f>+Curves!E23</f>
        <v>0</v>
      </c>
      <c r="F22" s="105">
        <f>Curves!G23</f>
        <v>0</v>
      </c>
      <c r="G22" s="105">
        <f>Curves!H23</f>
        <v>0</v>
      </c>
      <c r="H22" s="105">
        <f>Curves!J23</f>
        <v>0</v>
      </c>
      <c r="I22" s="105">
        <f>Curves!K23</f>
        <v>0</v>
      </c>
      <c r="J22" s="105">
        <f>Curves!M23</f>
        <v>0</v>
      </c>
      <c r="K22" s="105">
        <f>Curves!N23</f>
        <v>0</v>
      </c>
      <c r="L22" s="105">
        <f>Curves!P23</f>
        <v>0</v>
      </c>
      <c r="M22" s="105">
        <f>Curves!Q23</f>
        <v>0</v>
      </c>
      <c r="N22" s="105">
        <f>Curves!S23</f>
        <v>0</v>
      </c>
      <c r="O22" s="105">
        <f>Curves!T23</f>
        <v>0</v>
      </c>
      <c r="P22" s="105">
        <f>Curves!V23</f>
        <v>0</v>
      </c>
      <c r="Q22" s="105">
        <f>Curves!W23</f>
        <v>0</v>
      </c>
      <c r="R22" s="105">
        <f>Curves!Y23</f>
        <v>0</v>
      </c>
      <c r="S22" s="105">
        <f>Curves!Z23</f>
        <v>0</v>
      </c>
      <c r="T22" s="105">
        <f>Curves!AB23</f>
        <v>0</v>
      </c>
      <c r="U22" s="105">
        <f>Curves!AC23</f>
        <v>0</v>
      </c>
      <c r="V22" s="105">
        <f>Curves!AE23</f>
        <v>0</v>
      </c>
      <c r="W22" s="105">
        <f>Curves!AF23</f>
        <v>0</v>
      </c>
      <c r="X22" s="105">
        <f>Curves!AH23</f>
        <v>0</v>
      </c>
      <c r="Y22" s="105">
        <f>Curves!AI23</f>
        <v>0</v>
      </c>
      <c r="Z22" s="105">
        <f>Curves!AK23</f>
        <v>0</v>
      </c>
      <c r="AA22" s="105">
        <f>Curves!AL23</f>
        <v>0</v>
      </c>
      <c r="AB22" s="105">
        <f>Curves!AN23</f>
        <v>0</v>
      </c>
      <c r="AC22" s="105">
        <f>Curves!AO23</f>
        <v>0</v>
      </c>
      <c r="AD22" s="105">
        <f>Curves!AQ23</f>
        <v>0</v>
      </c>
      <c r="AE22" s="105">
        <f>Curves!AR23</f>
        <v>0</v>
      </c>
      <c r="AF22" s="105">
        <f>Curves!AT23</f>
        <v>0</v>
      </c>
      <c r="AG22" s="105">
        <f>Curves!AU23</f>
        <v>0</v>
      </c>
      <c r="AH22" s="105">
        <f>Curves!AW23</f>
        <v>0</v>
      </c>
      <c r="AI22" s="105">
        <f>Curves!AX23</f>
        <v>0</v>
      </c>
      <c r="AJ22" s="105">
        <f>Curves!AZ23</f>
        <v>0</v>
      </c>
      <c r="AK22" s="105">
        <f>Curves!BC23</f>
        <v>0</v>
      </c>
      <c r="AL22" s="105">
        <f>Curves!BF23</f>
        <v>0</v>
      </c>
      <c r="AM22" s="105">
        <f>Curves!BI23</f>
        <v>0</v>
      </c>
      <c r="AN22" s="105">
        <f>Curves!BJ23</f>
        <v>0</v>
      </c>
      <c r="AO22" s="105"/>
      <c r="AP22" s="105"/>
      <c r="AQ22" s="105"/>
      <c r="AR22" s="105"/>
      <c r="AS22" s="105"/>
      <c r="AT22" s="105"/>
      <c r="AU22" s="105"/>
      <c r="AV22" s="105"/>
      <c r="AW22" s="105"/>
      <c r="AX22" s="105"/>
      <c r="AY22" s="105"/>
      <c r="AZ22" s="105"/>
      <c r="BA22" s="105"/>
      <c r="BB22" s="105"/>
      <c r="BC22" s="105"/>
      <c r="BD22" s="105"/>
      <c r="BE22" s="105"/>
      <c r="BF22" s="105"/>
      <c r="BG22" s="105"/>
      <c r="BH22" s="105"/>
      <c r="BI22" s="105"/>
      <c r="BJ22" s="105"/>
      <c r="BK22" s="105"/>
      <c r="BL22" s="105"/>
      <c r="BM22" s="105"/>
      <c r="BN22" s="105"/>
      <c r="BO22" s="105"/>
      <c r="BP22" s="105"/>
      <c r="BQ22" s="105"/>
      <c r="BR22" s="105"/>
      <c r="BS22" s="105"/>
      <c r="BT22" s="105"/>
      <c r="BU22" s="105"/>
      <c r="BV22" s="105"/>
      <c r="BW22" s="105"/>
      <c r="BX22" s="105"/>
      <c r="BY22" s="105"/>
      <c r="BZ22" s="105"/>
      <c r="CA22" s="105"/>
      <c r="CB22" s="105"/>
      <c r="CC22" s="105"/>
      <c r="CD22" s="105"/>
      <c r="CE22" s="105"/>
      <c r="CF22" s="106"/>
      <c r="CG22" s="105"/>
      <c r="CH22" s="106"/>
      <c r="CI22" s="105"/>
      <c r="CJ22" s="105"/>
      <c r="CK22" s="105"/>
      <c r="CL22" s="105"/>
      <c r="CM22" s="105"/>
    </row>
    <row r="23" spans="1:91" x14ac:dyDescent="0.2">
      <c r="A23">
        <v>0.92027289783480171</v>
      </c>
      <c r="B23" t="str">
        <f t="shared" si="0"/>
        <v>0.1550</v>
      </c>
      <c r="C23" s="56">
        <v>37104</v>
      </c>
      <c r="D23" s="105">
        <f>+Curves!D24</f>
        <v>0.155</v>
      </c>
      <c r="E23" s="105">
        <f>+Curves!E24</f>
        <v>0</v>
      </c>
      <c r="F23" s="105">
        <f>Curves!G24</f>
        <v>0</v>
      </c>
      <c r="G23" s="105">
        <f>Curves!H24</f>
        <v>0</v>
      </c>
      <c r="H23" s="105">
        <f>Curves!J24</f>
        <v>0</v>
      </c>
      <c r="I23" s="105">
        <f>Curves!K24</f>
        <v>0</v>
      </c>
      <c r="J23" s="105">
        <f>Curves!M24</f>
        <v>0</v>
      </c>
      <c r="K23" s="105">
        <f>Curves!N24</f>
        <v>0</v>
      </c>
      <c r="L23" s="105">
        <f>Curves!P24</f>
        <v>0</v>
      </c>
      <c r="M23" s="105">
        <f>Curves!Q24</f>
        <v>0</v>
      </c>
      <c r="N23" s="105">
        <f>Curves!S24</f>
        <v>0</v>
      </c>
      <c r="O23" s="105">
        <f>Curves!T24</f>
        <v>0</v>
      </c>
      <c r="P23" s="105">
        <f>Curves!V24</f>
        <v>0</v>
      </c>
      <c r="Q23" s="105">
        <f>Curves!W24</f>
        <v>0</v>
      </c>
      <c r="R23" s="105">
        <f>Curves!Y24</f>
        <v>0</v>
      </c>
      <c r="S23" s="105">
        <f>Curves!Z24</f>
        <v>0</v>
      </c>
      <c r="T23" s="105">
        <f>Curves!AB24</f>
        <v>0</v>
      </c>
      <c r="U23" s="105">
        <f>Curves!AC24</f>
        <v>0</v>
      </c>
      <c r="V23" s="105">
        <f>Curves!AE24</f>
        <v>0</v>
      </c>
      <c r="W23" s="105">
        <f>Curves!AF24</f>
        <v>0</v>
      </c>
      <c r="X23" s="105">
        <f>Curves!AH24</f>
        <v>0</v>
      </c>
      <c r="Y23" s="105">
        <f>Curves!AI24</f>
        <v>0</v>
      </c>
      <c r="Z23" s="105">
        <f>Curves!AK24</f>
        <v>0</v>
      </c>
      <c r="AA23" s="105">
        <f>Curves!AL24</f>
        <v>0</v>
      </c>
      <c r="AB23" s="105">
        <f>Curves!AN24</f>
        <v>0</v>
      </c>
      <c r="AC23" s="105">
        <f>Curves!AO24</f>
        <v>0</v>
      </c>
      <c r="AD23" s="105">
        <f>Curves!AQ24</f>
        <v>0</v>
      </c>
      <c r="AE23" s="105">
        <f>Curves!AR24</f>
        <v>0</v>
      </c>
      <c r="AF23" s="105">
        <f>Curves!AT24</f>
        <v>0</v>
      </c>
      <c r="AG23" s="105">
        <f>Curves!AU24</f>
        <v>0</v>
      </c>
      <c r="AH23" s="105">
        <f>Curves!AW24</f>
        <v>0</v>
      </c>
      <c r="AI23" s="105">
        <f>Curves!AX24</f>
        <v>0</v>
      </c>
      <c r="AJ23" s="105">
        <f>Curves!AZ24</f>
        <v>0</v>
      </c>
      <c r="AK23" s="105">
        <f>Curves!BC24</f>
        <v>0</v>
      </c>
      <c r="AL23" s="105">
        <f>Curves!BF24</f>
        <v>0</v>
      </c>
      <c r="AM23" s="105">
        <f>Curves!BI24</f>
        <v>0</v>
      </c>
      <c r="AN23" s="105">
        <f>Curves!BJ24</f>
        <v>0</v>
      </c>
      <c r="AO23" s="105"/>
      <c r="AP23" s="105"/>
      <c r="AQ23" s="105"/>
      <c r="AR23" s="105"/>
      <c r="AS23" s="105"/>
      <c r="AT23" s="105"/>
      <c r="AU23" s="105"/>
      <c r="AV23" s="105"/>
      <c r="AW23" s="105"/>
      <c r="AX23" s="105"/>
      <c r="AY23" s="105"/>
      <c r="AZ23" s="105"/>
      <c r="BA23" s="105"/>
      <c r="BB23" s="105"/>
      <c r="BC23" s="105"/>
      <c r="BD23" s="105"/>
      <c r="BE23" s="105"/>
      <c r="BF23" s="105"/>
      <c r="BG23" s="105"/>
      <c r="BH23" s="105"/>
      <c r="BI23" s="105"/>
      <c r="BJ23" s="105"/>
      <c r="BK23" s="105"/>
      <c r="BL23" s="105"/>
      <c r="BM23" s="105"/>
      <c r="BN23" s="105"/>
      <c r="BO23" s="105"/>
      <c r="BP23" s="105"/>
      <c r="BQ23" s="105"/>
      <c r="BR23" s="105"/>
      <c r="BS23" s="105"/>
      <c r="BT23" s="105"/>
      <c r="BU23" s="105"/>
      <c r="BV23" s="105"/>
      <c r="BW23" s="105"/>
      <c r="BX23" s="105"/>
      <c r="BY23" s="105"/>
      <c r="BZ23" s="105"/>
      <c r="CA23" s="105"/>
      <c r="CB23" s="105"/>
      <c r="CC23" s="105"/>
      <c r="CD23" s="105"/>
      <c r="CE23" s="105"/>
      <c r="CF23" s="106"/>
      <c r="CG23" s="105"/>
      <c r="CH23" s="106"/>
      <c r="CI23" s="105"/>
      <c r="CJ23" s="105"/>
      <c r="CK23" s="105"/>
      <c r="CL23" s="105"/>
      <c r="CM23" s="105"/>
    </row>
    <row r="24" spans="1:91" x14ac:dyDescent="0.2">
      <c r="A24">
        <v>0.91457525319580413</v>
      </c>
      <c r="B24" t="str">
        <f t="shared" si="0"/>
        <v>0.1550</v>
      </c>
      <c r="C24" s="56">
        <v>37135</v>
      </c>
      <c r="D24" s="105">
        <f>+Curves!D25</f>
        <v>0.155</v>
      </c>
      <c r="E24" s="105">
        <f>+Curves!E25</f>
        <v>0</v>
      </c>
      <c r="F24" s="105">
        <f>Curves!G25</f>
        <v>0</v>
      </c>
      <c r="G24" s="105">
        <f>Curves!H25</f>
        <v>0</v>
      </c>
      <c r="H24" s="105">
        <f>Curves!J25</f>
        <v>0</v>
      </c>
      <c r="I24" s="105">
        <f>Curves!K25</f>
        <v>0</v>
      </c>
      <c r="J24" s="105">
        <f>Curves!M25</f>
        <v>0</v>
      </c>
      <c r="K24" s="105">
        <f>Curves!N25</f>
        <v>0</v>
      </c>
      <c r="L24" s="105">
        <f>Curves!P25</f>
        <v>0</v>
      </c>
      <c r="M24" s="105">
        <f>Curves!Q25</f>
        <v>0</v>
      </c>
      <c r="N24" s="105">
        <f>Curves!S25</f>
        <v>0</v>
      </c>
      <c r="O24" s="105">
        <f>Curves!T25</f>
        <v>0</v>
      </c>
      <c r="P24" s="105">
        <f>Curves!V25</f>
        <v>0</v>
      </c>
      <c r="Q24" s="105">
        <f>Curves!W25</f>
        <v>0</v>
      </c>
      <c r="R24" s="105">
        <f>Curves!Y25</f>
        <v>0</v>
      </c>
      <c r="S24" s="105">
        <f>Curves!Z25</f>
        <v>0</v>
      </c>
      <c r="T24" s="105">
        <f>Curves!AB25</f>
        <v>0</v>
      </c>
      <c r="U24" s="105">
        <f>Curves!AC25</f>
        <v>0</v>
      </c>
      <c r="V24" s="105">
        <f>Curves!AE25</f>
        <v>0</v>
      </c>
      <c r="W24" s="105">
        <f>Curves!AF25</f>
        <v>0</v>
      </c>
      <c r="X24" s="105">
        <f>Curves!AH25</f>
        <v>0</v>
      </c>
      <c r="Y24" s="105">
        <f>Curves!AI25</f>
        <v>0</v>
      </c>
      <c r="Z24" s="105">
        <f>Curves!AK25</f>
        <v>0</v>
      </c>
      <c r="AA24" s="105">
        <f>Curves!AL25</f>
        <v>0</v>
      </c>
      <c r="AB24" s="105">
        <f>Curves!AN25</f>
        <v>0</v>
      </c>
      <c r="AC24" s="105">
        <f>Curves!AO25</f>
        <v>0</v>
      </c>
      <c r="AD24" s="105">
        <f>Curves!AQ25</f>
        <v>0</v>
      </c>
      <c r="AE24" s="105">
        <f>Curves!AR25</f>
        <v>0</v>
      </c>
      <c r="AF24" s="105">
        <f>Curves!AT25</f>
        <v>0</v>
      </c>
      <c r="AG24" s="105">
        <f>Curves!AU25</f>
        <v>0</v>
      </c>
      <c r="AH24" s="105">
        <f>Curves!AW25</f>
        <v>0</v>
      </c>
      <c r="AI24" s="105">
        <f>Curves!AX25</f>
        <v>0</v>
      </c>
      <c r="AJ24" s="105">
        <f>Curves!AZ25</f>
        <v>0</v>
      </c>
      <c r="AK24" s="105">
        <f>Curves!BC25</f>
        <v>0</v>
      </c>
      <c r="AL24" s="105">
        <f>Curves!BF25</f>
        <v>0</v>
      </c>
      <c r="AM24" s="105">
        <f>Curves!BI25</f>
        <v>0</v>
      </c>
      <c r="AN24" s="105">
        <f>Curves!BJ25</f>
        <v>0</v>
      </c>
      <c r="AO24" s="105"/>
      <c r="AP24" s="105"/>
      <c r="AQ24" s="105"/>
      <c r="AR24" s="105"/>
      <c r="AS24" s="105"/>
      <c r="AT24" s="105"/>
      <c r="AU24" s="105"/>
      <c r="AV24" s="105"/>
      <c r="AW24" s="105"/>
      <c r="AX24" s="105"/>
      <c r="AY24" s="105"/>
      <c r="AZ24" s="105"/>
      <c r="BA24" s="105"/>
      <c r="BB24" s="105"/>
      <c r="BC24" s="105"/>
      <c r="BD24" s="105"/>
      <c r="BE24" s="105"/>
      <c r="BF24" s="105"/>
      <c r="BG24" s="105"/>
      <c r="BH24" s="105"/>
      <c r="BI24" s="105"/>
      <c r="BJ24" s="105"/>
      <c r="BK24" s="105"/>
      <c r="BL24" s="105"/>
      <c r="BM24" s="105"/>
      <c r="BN24" s="105"/>
      <c r="BO24" s="105"/>
      <c r="BP24" s="105"/>
      <c r="BQ24" s="105"/>
      <c r="BR24" s="105"/>
      <c r="BS24" s="105"/>
      <c r="BT24" s="105"/>
      <c r="BU24" s="105"/>
      <c r="BV24" s="105"/>
      <c r="BW24" s="105"/>
      <c r="BX24" s="105"/>
      <c r="BY24" s="105"/>
      <c r="BZ24" s="105"/>
      <c r="CA24" s="105"/>
      <c r="CB24" s="105"/>
      <c r="CC24" s="105"/>
      <c r="CD24" s="105"/>
      <c r="CE24" s="105"/>
      <c r="CF24" s="106"/>
      <c r="CG24" s="105"/>
      <c r="CH24" s="106"/>
      <c r="CI24" s="105"/>
      <c r="CJ24" s="105"/>
      <c r="CK24" s="105"/>
      <c r="CL24" s="105"/>
      <c r="CM24" s="105"/>
    </row>
    <row r="25" spans="1:91" x14ac:dyDescent="0.2">
      <c r="A25">
        <v>0.90909517702246168</v>
      </c>
      <c r="B25" t="str">
        <f t="shared" si="0"/>
        <v>0.1550</v>
      </c>
      <c r="C25" s="56">
        <v>37165</v>
      </c>
      <c r="D25" s="105">
        <f>+Curves!D26</f>
        <v>0.155</v>
      </c>
      <c r="E25" s="105">
        <f>+Curves!E26</f>
        <v>0</v>
      </c>
      <c r="F25" s="105">
        <f>Curves!G26</f>
        <v>0</v>
      </c>
      <c r="G25" s="105">
        <f>Curves!H26</f>
        <v>0</v>
      </c>
      <c r="H25" s="105">
        <f>Curves!J26</f>
        <v>0</v>
      </c>
      <c r="I25" s="105">
        <f>Curves!K26</f>
        <v>0</v>
      </c>
      <c r="J25" s="105">
        <f>Curves!M26</f>
        <v>0</v>
      </c>
      <c r="K25" s="105">
        <f>Curves!N26</f>
        <v>0</v>
      </c>
      <c r="L25" s="105">
        <f>Curves!P26</f>
        <v>0</v>
      </c>
      <c r="M25" s="105">
        <f>Curves!Q26</f>
        <v>0</v>
      </c>
      <c r="N25" s="105">
        <f>Curves!S26</f>
        <v>0</v>
      </c>
      <c r="O25" s="105">
        <f>Curves!T26</f>
        <v>0</v>
      </c>
      <c r="P25" s="105">
        <f>Curves!V26</f>
        <v>0</v>
      </c>
      <c r="Q25" s="105">
        <f>Curves!W26</f>
        <v>0</v>
      </c>
      <c r="R25" s="105">
        <f>Curves!Y26</f>
        <v>0</v>
      </c>
      <c r="S25" s="105">
        <f>Curves!Z26</f>
        <v>0</v>
      </c>
      <c r="T25" s="105">
        <f>Curves!AB26</f>
        <v>0</v>
      </c>
      <c r="U25" s="105">
        <f>Curves!AC26</f>
        <v>0</v>
      </c>
      <c r="V25" s="105">
        <f>Curves!AE26</f>
        <v>0</v>
      </c>
      <c r="W25" s="105">
        <f>Curves!AF26</f>
        <v>0</v>
      </c>
      <c r="X25" s="105">
        <f>Curves!AH26</f>
        <v>0</v>
      </c>
      <c r="Y25" s="105">
        <f>Curves!AI26</f>
        <v>0</v>
      </c>
      <c r="Z25" s="105">
        <f>Curves!AK26</f>
        <v>0</v>
      </c>
      <c r="AA25" s="105">
        <f>Curves!AL26</f>
        <v>0</v>
      </c>
      <c r="AB25" s="105">
        <f>Curves!AN26</f>
        <v>0</v>
      </c>
      <c r="AC25" s="105">
        <f>Curves!AO26</f>
        <v>0</v>
      </c>
      <c r="AD25" s="105">
        <f>Curves!AQ26</f>
        <v>0</v>
      </c>
      <c r="AE25" s="105">
        <f>Curves!AR26</f>
        <v>0</v>
      </c>
      <c r="AF25" s="105">
        <f>Curves!AT26</f>
        <v>0</v>
      </c>
      <c r="AG25" s="105">
        <f>Curves!AU26</f>
        <v>0</v>
      </c>
      <c r="AH25" s="105">
        <f>Curves!AW26</f>
        <v>0</v>
      </c>
      <c r="AI25" s="105">
        <f>Curves!AX26</f>
        <v>0</v>
      </c>
      <c r="AJ25" s="105">
        <f>Curves!AZ26</f>
        <v>0</v>
      </c>
      <c r="AK25" s="105">
        <f>Curves!BC26</f>
        <v>0</v>
      </c>
      <c r="AL25" s="105">
        <f>Curves!BF26</f>
        <v>0</v>
      </c>
      <c r="AM25" s="105">
        <f>Curves!BI26</f>
        <v>0</v>
      </c>
      <c r="AN25" s="105">
        <f>Curves!BJ26</f>
        <v>0</v>
      </c>
      <c r="AO25" s="105"/>
      <c r="AP25" s="105"/>
      <c r="AQ25" s="105"/>
      <c r="AR25" s="105"/>
      <c r="AS25" s="105"/>
      <c r="AT25" s="105"/>
      <c r="AU25" s="105"/>
      <c r="AV25" s="105"/>
      <c r="AW25" s="105"/>
      <c r="AX25" s="105"/>
      <c r="AY25" s="105"/>
      <c r="AZ25" s="105"/>
      <c r="BA25" s="105"/>
      <c r="BB25" s="105"/>
      <c r="BC25" s="105"/>
      <c r="BD25" s="105"/>
      <c r="BE25" s="105"/>
      <c r="BF25" s="105"/>
      <c r="BG25" s="105"/>
      <c r="BH25" s="105"/>
      <c r="BI25" s="105"/>
      <c r="BJ25" s="105"/>
      <c r="BK25" s="105"/>
      <c r="BL25" s="105"/>
      <c r="BM25" s="105"/>
      <c r="BN25" s="105"/>
      <c r="BO25" s="105"/>
      <c r="BP25" s="105"/>
      <c r="BQ25" s="105"/>
      <c r="BR25" s="105"/>
      <c r="BS25" s="105"/>
      <c r="BT25" s="105"/>
      <c r="BU25" s="105"/>
      <c r="BV25" s="105"/>
      <c r="BW25" s="105"/>
      <c r="BX25" s="105"/>
      <c r="BY25" s="105"/>
      <c r="BZ25" s="105"/>
      <c r="CA25" s="105"/>
      <c r="CB25" s="105"/>
      <c r="CC25" s="105"/>
      <c r="CD25" s="105"/>
      <c r="CE25" s="105"/>
      <c r="CF25" s="106"/>
      <c r="CG25" s="105"/>
      <c r="CH25" s="106"/>
      <c r="CI25" s="105"/>
      <c r="CJ25" s="105"/>
      <c r="CK25" s="105"/>
      <c r="CL25" s="105"/>
      <c r="CM25" s="105"/>
    </row>
    <row r="26" spans="1:91" x14ac:dyDescent="0.2">
      <c r="A26">
        <v>0.90348203489653789</v>
      </c>
      <c r="B26" t="str">
        <f t="shared" si="0"/>
        <v>0.240</v>
      </c>
      <c r="C26" s="56">
        <v>37196</v>
      </c>
      <c r="D26" s="105">
        <f>+Curves!D27</f>
        <v>0.24</v>
      </c>
      <c r="E26" s="105">
        <f>+Curves!E27</f>
        <v>0</v>
      </c>
      <c r="F26" s="105">
        <f>Curves!G27</f>
        <v>0</v>
      </c>
      <c r="G26" s="105">
        <f>Curves!H27</f>
        <v>0</v>
      </c>
      <c r="H26" s="105">
        <f>Curves!J27</f>
        <v>0</v>
      </c>
      <c r="I26" s="105">
        <f>Curves!K27</f>
        <v>0</v>
      </c>
      <c r="J26" s="105">
        <f>Curves!M27</f>
        <v>0</v>
      </c>
      <c r="K26" s="105">
        <f>Curves!N27</f>
        <v>0</v>
      </c>
      <c r="L26" s="105">
        <f>Curves!P27</f>
        <v>0</v>
      </c>
      <c r="M26" s="105">
        <f>Curves!Q27</f>
        <v>0</v>
      </c>
      <c r="N26" s="105">
        <f>Curves!S27</f>
        <v>0</v>
      </c>
      <c r="O26" s="105">
        <f>Curves!T27</f>
        <v>0</v>
      </c>
      <c r="P26" s="105">
        <f>Curves!V27</f>
        <v>0</v>
      </c>
      <c r="Q26" s="105">
        <f>Curves!W27</f>
        <v>0</v>
      </c>
      <c r="R26" s="105">
        <f>Curves!Y27</f>
        <v>0</v>
      </c>
      <c r="S26" s="105">
        <f>Curves!Z27</f>
        <v>0</v>
      </c>
      <c r="T26" s="105">
        <f>Curves!AB27</f>
        <v>0</v>
      </c>
      <c r="U26" s="105">
        <f>Curves!AC27</f>
        <v>0</v>
      </c>
      <c r="V26" s="105">
        <f>Curves!AE27</f>
        <v>0</v>
      </c>
      <c r="W26" s="105">
        <f>Curves!AF27</f>
        <v>0</v>
      </c>
      <c r="X26" s="105">
        <f>Curves!AH27</f>
        <v>0</v>
      </c>
      <c r="Y26" s="105">
        <f>Curves!AI27</f>
        <v>0</v>
      </c>
      <c r="Z26" s="105">
        <f>Curves!AK27</f>
        <v>0</v>
      </c>
      <c r="AA26" s="105">
        <f>Curves!AL27</f>
        <v>0</v>
      </c>
      <c r="AB26" s="105">
        <f>Curves!AN27</f>
        <v>0</v>
      </c>
      <c r="AC26" s="105">
        <f>Curves!AO27</f>
        <v>0</v>
      </c>
      <c r="AD26" s="105">
        <f>Curves!AQ27</f>
        <v>0</v>
      </c>
      <c r="AE26" s="105">
        <f>Curves!AR27</f>
        <v>0</v>
      </c>
      <c r="AF26" s="105">
        <f>Curves!AT27</f>
        <v>0</v>
      </c>
      <c r="AG26" s="105">
        <f>Curves!AU27</f>
        <v>0</v>
      </c>
      <c r="AH26" s="105">
        <f>Curves!AW27</f>
        <v>0</v>
      </c>
      <c r="AI26" s="105">
        <f>Curves!AX27</f>
        <v>0</v>
      </c>
      <c r="AJ26" s="105">
        <f>Curves!AZ27</f>
        <v>0</v>
      </c>
      <c r="AK26" s="105">
        <f>Curves!BC27</f>
        <v>0</v>
      </c>
      <c r="AL26" s="105">
        <f>Curves!BF27</f>
        <v>0</v>
      </c>
      <c r="AM26" s="105">
        <f>Curves!BI27</f>
        <v>0</v>
      </c>
      <c r="AN26" s="105">
        <f>Curves!BJ27</f>
        <v>0</v>
      </c>
      <c r="AO26" s="105"/>
      <c r="AP26" s="105"/>
      <c r="AQ26" s="105"/>
      <c r="AR26" s="105"/>
      <c r="AS26" s="105"/>
      <c r="AT26" s="105"/>
      <c r="AU26" s="105"/>
      <c r="AV26" s="105"/>
      <c r="AW26" s="105"/>
      <c r="AX26" s="105"/>
      <c r="AY26" s="105"/>
      <c r="AZ26" s="105"/>
      <c r="BA26" s="105"/>
      <c r="BB26" s="105"/>
      <c r="BC26" s="105"/>
      <c r="BD26" s="105"/>
      <c r="BE26" s="105"/>
      <c r="BF26" s="105"/>
      <c r="BG26" s="105"/>
      <c r="BH26" s="105"/>
      <c r="BI26" s="105"/>
      <c r="BJ26" s="105"/>
      <c r="BK26" s="105"/>
      <c r="BL26" s="105"/>
      <c r="BM26" s="105"/>
      <c r="BN26" s="105"/>
      <c r="BO26" s="105"/>
      <c r="BP26" s="105"/>
      <c r="BQ26" s="105"/>
      <c r="BR26" s="105"/>
      <c r="BS26" s="105"/>
      <c r="BT26" s="105"/>
      <c r="BU26" s="105"/>
      <c r="BV26" s="105"/>
      <c r="BW26" s="105"/>
      <c r="BX26" s="105"/>
      <c r="BY26" s="105"/>
      <c r="BZ26" s="105"/>
      <c r="CA26" s="105"/>
      <c r="CB26" s="105"/>
      <c r="CC26" s="105"/>
      <c r="CD26" s="105"/>
      <c r="CE26" s="105"/>
      <c r="CF26" s="106"/>
      <c r="CG26" s="105"/>
      <c r="CH26" s="106"/>
      <c r="CI26" s="105"/>
      <c r="CJ26" s="105"/>
      <c r="CK26" s="105"/>
      <c r="CL26" s="105"/>
      <c r="CM26" s="105"/>
    </row>
    <row r="27" spans="1:91" x14ac:dyDescent="0.2">
      <c r="A27">
        <v>0.89807123494667118</v>
      </c>
      <c r="B27" t="str">
        <f t="shared" si="0"/>
        <v>0.240</v>
      </c>
      <c r="C27" s="56">
        <v>37226</v>
      </c>
      <c r="D27" s="105">
        <f>+Curves!D28</f>
        <v>0.24</v>
      </c>
      <c r="E27" s="105">
        <f>+Curves!E28</f>
        <v>0</v>
      </c>
      <c r="F27" s="105">
        <f>Curves!G28</f>
        <v>0</v>
      </c>
      <c r="G27" s="105">
        <f>Curves!H28</f>
        <v>0</v>
      </c>
      <c r="H27" s="105">
        <f>Curves!J28</f>
        <v>0</v>
      </c>
      <c r="I27" s="105">
        <f>Curves!K28</f>
        <v>0</v>
      </c>
      <c r="J27" s="105">
        <f>Curves!M28</f>
        <v>0</v>
      </c>
      <c r="K27" s="105">
        <f>Curves!N28</f>
        <v>0</v>
      </c>
      <c r="L27" s="105">
        <f>Curves!P28</f>
        <v>0</v>
      </c>
      <c r="M27" s="105">
        <f>Curves!Q28</f>
        <v>0</v>
      </c>
      <c r="N27" s="105">
        <f>Curves!S28</f>
        <v>0</v>
      </c>
      <c r="O27" s="105">
        <f>Curves!T28</f>
        <v>0</v>
      </c>
      <c r="P27" s="105">
        <f>Curves!V28</f>
        <v>0</v>
      </c>
      <c r="Q27" s="105">
        <f>Curves!W28</f>
        <v>0</v>
      </c>
      <c r="R27" s="105">
        <f>Curves!Y28</f>
        <v>0</v>
      </c>
      <c r="S27" s="105">
        <f>Curves!Z28</f>
        <v>0</v>
      </c>
      <c r="T27" s="105">
        <f>Curves!AB28</f>
        <v>0</v>
      </c>
      <c r="U27" s="105">
        <f>Curves!AC28</f>
        <v>0</v>
      </c>
      <c r="V27" s="105">
        <f>Curves!AE28</f>
        <v>0</v>
      </c>
      <c r="W27" s="105">
        <f>Curves!AF28</f>
        <v>0</v>
      </c>
      <c r="X27" s="105">
        <f>Curves!AH28</f>
        <v>0</v>
      </c>
      <c r="Y27" s="105">
        <f>Curves!AI28</f>
        <v>0</v>
      </c>
      <c r="Z27" s="105">
        <f>Curves!AK28</f>
        <v>0</v>
      </c>
      <c r="AA27" s="105">
        <f>Curves!AL28</f>
        <v>0</v>
      </c>
      <c r="AB27" s="105">
        <f>Curves!AN28</f>
        <v>0</v>
      </c>
      <c r="AC27" s="105">
        <f>Curves!AO28</f>
        <v>0</v>
      </c>
      <c r="AD27" s="105">
        <f>Curves!AQ28</f>
        <v>0</v>
      </c>
      <c r="AE27" s="105">
        <f>Curves!AR28</f>
        <v>0</v>
      </c>
      <c r="AF27" s="105">
        <f>Curves!AT28</f>
        <v>0</v>
      </c>
      <c r="AG27" s="105">
        <f>Curves!AU28</f>
        <v>0</v>
      </c>
      <c r="AH27" s="105">
        <f>Curves!AW28</f>
        <v>0</v>
      </c>
      <c r="AI27" s="105">
        <f>Curves!AX28</f>
        <v>0</v>
      </c>
      <c r="AJ27" s="105">
        <f>Curves!AZ28</f>
        <v>0</v>
      </c>
      <c r="AK27" s="105">
        <f>Curves!BC28</f>
        <v>0</v>
      </c>
      <c r="AL27" s="105">
        <f>Curves!BF28</f>
        <v>0</v>
      </c>
      <c r="AM27" s="105">
        <f>Curves!BI28</f>
        <v>0</v>
      </c>
      <c r="AN27" s="105">
        <f>Curves!BJ28</f>
        <v>0</v>
      </c>
      <c r="AO27" s="105"/>
      <c r="AP27" s="105"/>
      <c r="AQ27" s="105"/>
      <c r="AR27" s="105"/>
      <c r="AS27" s="105"/>
      <c r="AT27" s="105"/>
      <c r="AU27" s="105"/>
      <c r="AV27" s="105"/>
      <c r="AW27" s="105"/>
      <c r="AX27" s="105"/>
      <c r="AY27" s="105"/>
      <c r="AZ27" s="105"/>
      <c r="BA27" s="105"/>
      <c r="BB27" s="105"/>
      <c r="BC27" s="105"/>
      <c r="BD27" s="105"/>
      <c r="BE27" s="105"/>
      <c r="BF27" s="105"/>
      <c r="BG27" s="105"/>
      <c r="BH27" s="105"/>
      <c r="BI27" s="105"/>
      <c r="BJ27" s="105"/>
      <c r="BK27" s="105"/>
      <c r="BL27" s="105"/>
      <c r="BM27" s="105"/>
      <c r="BN27" s="105"/>
      <c r="BO27" s="105"/>
      <c r="BP27" s="105"/>
      <c r="BQ27" s="105"/>
      <c r="BR27" s="105"/>
      <c r="BS27" s="105"/>
      <c r="BT27" s="105"/>
      <c r="BU27" s="105"/>
      <c r="BV27" s="105"/>
      <c r="BW27" s="105"/>
      <c r="BX27" s="105"/>
      <c r="BY27" s="105"/>
      <c r="BZ27" s="105"/>
      <c r="CA27" s="105"/>
      <c r="CB27" s="105"/>
      <c r="CC27" s="105"/>
      <c r="CD27" s="105"/>
      <c r="CE27" s="105"/>
      <c r="CF27" s="106"/>
      <c r="CG27" s="105"/>
      <c r="CH27" s="106"/>
      <c r="CI27" s="105"/>
      <c r="CJ27" s="105"/>
      <c r="CK27" s="105"/>
      <c r="CL27" s="105"/>
      <c r="CM27" s="105"/>
    </row>
    <row r="28" spans="1:91" x14ac:dyDescent="0.2">
      <c r="A28">
        <v>0.89250607878159915</v>
      </c>
      <c r="B28" t="str">
        <f t="shared" si="0"/>
        <v>0.2650</v>
      </c>
      <c r="C28" s="56">
        <v>37257</v>
      </c>
      <c r="D28" s="105">
        <f>+Curves!D29</f>
        <v>0.26500000000000001</v>
      </c>
      <c r="E28" s="105">
        <f>+Curves!E29</f>
        <v>0</v>
      </c>
      <c r="F28" s="105">
        <f>Curves!G29</f>
        <v>0</v>
      </c>
      <c r="G28" s="105">
        <f>Curves!H29</f>
        <v>0</v>
      </c>
      <c r="H28" s="105">
        <f>Curves!J29</f>
        <v>0</v>
      </c>
      <c r="I28" s="105">
        <f>Curves!K29</f>
        <v>0</v>
      </c>
      <c r="J28" s="105">
        <f>Curves!M29</f>
        <v>0</v>
      </c>
      <c r="K28" s="105">
        <f>Curves!N29</f>
        <v>0</v>
      </c>
      <c r="L28" s="105">
        <f>Curves!P29</f>
        <v>0</v>
      </c>
      <c r="M28" s="105">
        <f>Curves!Q29</f>
        <v>0</v>
      </c>
      <c r="N28" s="105">
        <f>Curves!S29</f>
        <v>0</v>
      </c>
      <c r="O28" s="105">
        <f>Curves!T29</f>
        <v>0</v>
      </c>
      <c r="P28" s="105">
        <f>Curves!V29</f>
        <v>0</v>
      </c>
      <c r="Q28" s="105">
        <f>Curves!W29</f>
        <v>0</v>
      </c>
      <c r="R28" s="105">
        <f>Curves!Y29</f>
        <v>0</v>
      </c>
      <c r="S28" s="105">
        <f>Curves!Z29</f>
        <v>0</v>
      </c>
      <c r="T28" s="105">
        <f>Curves!AB29</f>
        <v>0</v>
      </c>
      <c r="U28" s="105">
        <f>Curves!AC29</f>
        <v>0</v>
      </c>
      <c r="V28" s="105">
        <f>Curves!AE29</f>
        <v>0</v>
      </c>
      <c r="W28" s="105">
        <f>Curves!AF29</f>
        <v>0</v>
      </c>
      <c r="X28" s="105">
        <f>Curves!AH29</f>
        <v>0</v>
      </c>
      <c r="Y28" s="105">
        <f>Curves!AI29</f>
        <v>0</v>
      </c>
      <c r="Z28" s="105">
        <f>Curves!AK29</f>
        <v>0</v>
      </c>
      <c r="AA28" s="105">
        <f>Curves!AL29</f>
        <v>0</v>
      </c>
      <c r="AB28" s="105">
        <f>Curves!AN29</f>
        <v>0</v>
      </c>
      <c r="AC28" s="105">
        <f>Curves!AO29</f>
        <v>0</v>
      </c>
      <c r="AD28" s="105">
        <f>Curves!AQ29</f>
        <v>0</v>
      </c>
      <c r="AE28" s="105">
        <f>Curves!AR29</f>
        <v>0</v>
      </c>
      <c r="AF28" s="105">
        <f>Curves!AT29</f>
        <v>0</v>
      </c>
      <c r="AG28" s="105">
        <f>Curves!AU29</f>
        <v>0</v>
      </c>
      <c r="AH28" s="105">
        <f>Curves!AW29</f>
        <v>0</v>
      </c>
      <c r="AI28" s="105">
        <f>Curves!AX29</f>
        <v>0</v>
      </c>
      <c r="AJ28" s="105">
        <f>Curves!AZ29</f>
        <v>0</v>
      </c>
      <c r="AK28" s="105">
        <f>Curves!BC29</f>
        <v>0</v>
      </c>
      <c r="AL28" s="105">
        <f>Curves!BF29</f>
        <v>0</v>
      </c>
      <c r="AM28" s="105">
        <f>Curves!BI29</f>
        <v>0</v>
      </c>
      <c r="AN28" s="105">
        <f>Curves!BJ29</f>
        <v>0</v>
      </c>
      <c r="AO28" s="105"/>
      <c r="AP28" s="105"/>
      <c r="AQ28" s="105"/>
      <c r="AR28" s="105"/>
      <c r="AS28" s="105"/>
      <c r="AT28" s="105"/>
      <c r="AU28" s="105"/>
      <c r="AV28" s="105"/>
      <c r="AW28" s="105"/>
      <c r="AX28" s="105"/>
      <c r="AY28" s="105"/>
      <c r="AZ28" s="105"/>
      <c r="BA28" s="105"/>
      <c r="BB28" s="105"/>
      <c r="BC28" s="105"/>
      <c r="BD28" s="105"/>
      <c r="BE28" s="105"/>
      <c r="BF28" s="105"/>
      <c r="BG28" s="105"/>
      <c r="BH28" s="105"/>
      <c r="BI28" s="105"/>
      <c r="BJ28" s="105"/>
      <c r="BK28" s="105"/>
      <c r="BL28" s="105"/>
      <c r="BM28" s="105"/>
      <c r="BN28" s="105"/>
      <c r="BO28" s="105"/>
      <c r="BP28" s="105"/>
      <c r="BQ28" s="105"/>
      <c r="BR28" s="105"/>
      <c r="BS28" s="105"/>
      <c r="BT28" s="105"/>
      <c r="BU28" s="105"/>
      <c r="BV28" s="105"/>
      <c r="BW28" s="105"/>
      <c r="BX28" s="105"/>
      <c r="BY28" s="105"/>
      <c r="BZ28" s="105"/>
      <c r="CA28" s="105"/>
      <c r="CB28" s="105"/>
      <c r="CC28" s="105"/>
      <c r="CD28" s="105"/>
      <c r="CE28" s="105"/>
      <c r="CF28" s="106"/>
      <c r="CG28" s="105"/>
      <c r="CH28" s="106"/>
      <c r="CI28" s="105"/>
      <c r="CJ28" s="105"/>
      <c r="CK28" s="105"/>
      <c r="CL28" s="105"/>
      <c r="CM28" s="105"/>
    </row>
    <row r="29" spans="1:91" x14ac:dyDescent="0.2">
      <c r="A29">
        <v>0.88696948028203904</v>
      </c>
      <c r="B29" t="str">
        <f t="shared" si="0"/>
        <v>0.3250</v>
      </c>
      <c r="C29" s="56">
        <v>37288</v>
      </c>
      <c r="D29" s="105">
        <f>+Curves!D30</f>
        <v>0.32500000000000001</v>
      </c>
      <c r="E29" s="105">
        <f>+Curves!E30</f>
        <v>0</v>
      </c>
      <c r="F29" s="105">
        <f>Curves!G30</f>
        <v>0</v>
      </c>
      <c r="G29" s="105">
        <f>Curves!H30</f>
        <v>0</v>
      </c>
      <c r="H29" s="105">
        <f>Curves!J30</f>
        <v>0</v>
      </c>
      <c r="I29" s="105">
        <f>Curves!K30</f>
        <v>0</v>
      </c>
      <c r="J29" s="105">
        <f>Curves!M30</f>
        <v>0</v>
      </c>
      <c r="K29" s="105">
        <f>Curves!N30</f>
        <v>0</v>
      </c>
      <c r="L29" s="105">
        <f>Curves!P30</f>
        <v>0</v>
      </c>
      <c r="M29" s="105">
        <f>Curves!Q30</f>
        <v>0</v>
      </c>
      <c r="N29" s="105">
        <f>Curves!S30</f>
        <v>0</v>
      </c>
      <c r="O29" s="105">
        <f>Curves!T30</f>
        <v>0</v>
      </c>
      <c r="P29" s="105">
        <f>Curves!V30</f>
        <v>0</v>
      </c>
      <c r="Q29" s="105">
        <f>Curves!W30</f>
        <v>0</v>
      </c>
      <c r="R29" s="105">
        <f>Curves!Y30</f>
        <v>0</v>
      </c>
      <c r="S29" s="105">
        <f>Curves!Z30</f>
        <v>0</v>
      </c>
      <c r="T29" s="105">
        <f>Curves!AB30</f>
        <v>0</v>
      </c>
      <c r="U29" s="105">
        <f>Curves!AC30</f>
        <v>0</v>
      </c>
      <c r="V29" s="105">
        <f>Curves!AE30</f>
        <v>0</v>
      </c>
      <c r="W29" s="105">
        <f>Curves!AF30</f>
        <v>0</v>
      </c>
      <c r="X29" s="105">
        <f>Curves!AH30</f>
        <v>0</v>
      </c>
      <c r="Y29" s="105">
        <f>Curves!AI30</f>
        <v>0</v>
      </c>
      <c r="Z29" s="105">
        <f>Curves!AK30</f>
        <v>0</v>
      </c>
      <c r="AA29" s="105">
        <f>Curves!AL30</f>
        <v>0</v>
      </c>
      <c r="AB29" s="105">
        <f>Curves!AN30</f>
        <v>0</v>
      </c>
      <c r="AC29" s="105">
        <f>Curves!AO30</f>
        <v>0</v>
      </c>
      <c r="AD29" s="105">
        <f>Curves!AQ30</f>
        <v>0</v>
      </c>
      <c r="AE29" s="105">
        <f>Curves!AR30</f>
        <v>0</v>
      </c>
      <c r="AF29" s="105">
        <f>Curves!AT30</f>
        <v>0</v>
      </c>
      <c r="AG29" s="105">
        <f>Curves!AU30</f>
        <v>0</v>
      </c>
      <c r="AH29" s="105">
        <f>Curves!AW30</f>
        <v>0</v>
      </c>
      <c r="AI29" s="105">
        <f>Curves!AX30</f>
        <v>0</v>
      </c>
      <c r="AJ29" s="105">
        <f>Curves!AZ30</f>
        <v>0</v>
      </c>
      <c r="AK29" s="105">
        <f>Curves!BC30</f>
        <v>0</v>
      </c>
      <c r="AL29" s="105">
        <f>Curves!BF30</f>
        <v>0</v>
      </c>
      <c r="AM29" s="105">
        <f>Curves!BI30</f>
        <v>0</v>
      </c>
      <c r="AN29" s="105">
        <f>Curves!BJ30</f>
        <v>0</v>
      </c>
      <c r="AO29" s="105"/>
      <c r="AP29" s="105"/>
      <c r="AQ29" s="105"/>
      <c r="AR29" s="105"/>
      <c r="AS29" s="105"/>
      <c r="AT29" s="105"/>
      <c r="AU29" s="105"/>
      <c r="AV29" s="105"/>
      <c r="AW29" s="105"/>
      <c r="AX29" s="105"/>
      <c r="AY29" s="105"/>
      <c r="AZ29" s="105"/>
      <c r="BA29" s="105"/>
      <c r="BB29" s="105"/>
      <c r="BC29" s="105"/>
      <c r="BD29" s="105"/>
      <c r="BE29" s="105"/>
      <c r="BF29" s="105"/>
      <c r="BG29" s="105"/>
      <c r="BH29" s="105"/>
      <c r="BI29" s="105"/>
      <c r="BJ29" s="105"/>
      <c r="BK29" s="105"/>
      <c r="BL29" s="105"/>
      <c r="BM29" s="105"/>
      <c r="BN29" s="105"/>
      <c r="BO29" s="105"/>
      <c r="BP29" s="105"/>
      <c r="BQ29" s="105"/>
      <c r="BR29" s="105"/>
      <c r="BS29" s="105"/>
      <c r="BT29" s="105"/>
      <c r="BU29" s="105"/>
      <c r="BV29" s="105"/>
      <c r="BW29" s="105"/>
      <c r="BX29" s="105"/>
      <c r="BY29" s="105"/>
      <c r="BZ29" s="105"/>
      <c r="CA29" s="105"/>
      <c r="CB29" s="105"/>
      <c r="CC29" s="105"/>
      <c r="CD29" s="105"/>
      <c r="CE29" s="105"/>
      <c r="CF29" s="106"/>
      <c r="CG29" s="105"/>
      <c r="CH29" s="106"/>
      <c r="CI29" s="105"/>
      <c r="CJ29" s="105"/>
      <c r="CK29" s="105"/>
      <c r="CL29" s="105"/>
      <c r="CM29" s="105"/>
    </row>
    <row r="30" spans="1:91" x14ac:dyDescent="0.2">
      <c r="A30">
        <v>0.8819886824922798</v>
      </c>
      <c r="B30" t="str">
        <f t="shared" si="0"/>
        <v>0.320</v>
      </c>
      <c r="C30" s="56">
        <v>37316</v>
      </c>
      <c r="D30" s="105">
        <f>+Curves!D31</f>
        <v>0.32</v>
      </c>
      <c r="E30" s="105">
        <f>+Curves!E31</f>
        <v>0</v>
      </c>
      <c r="F30" s="105">
        <f>Curves!G31</f>
        <v>0</v>
      </c>
      <c r="G30" s="105">
        <f>Curves!H31</f>
        <v>0</v>
      </c>
      <c r="H30" s="105">
        <f>Curves!J31</f>
        <v>0</v>
      </c>
      <c r="I30" s="105">
        <f>Curves!K31</f>
        <v>0</v>
      </c>
      <c r="J30" s="105">
        <f>Curves!M31</f>
        <v>0</v>
      </c>
      <c r="K30" s="105">
        <f>Curves!N31</f>
        <v>0</v>
      </c>
      <c r="L30" s="105">
        <f>Curves!P31</f>
        <v>0</v>
      </c>
      <c r="M30" s="105">
        <f>Curves!Q31</f>
        <v>0</v>
      </c>
      <c r="N30" s="105">
        <f>Curves!S31</f>
        <v>0</v>
      </c>
      <c r="O30" s="105">
        <f>Curves!T31</f>
        <v>0</v>
      </c>
      <c r="P30" s="105">
        <f>Curves!V31</f>
        <v>0</v>
      </c>
      <c r="Q30" s="105">
        <f>Curves!W31</f>
        <v>0</v>
      </c>
      <c r="R30" s="105">
        <f>Curves!Y31</f>
        <v>0</v>
      </c>
      <c r="S30" s="105">
        <f>Curves!Z31</f>
        <v>0</v>
      </c>
      <c r="T30" s="105">
        <f>Curves!AB31</f>
        <v>0</v>
      </c>
      <c r="U30" s="105">
        <f>Curves!AC31</f>
        <v>0</v>
      </c>
      <c r="V30" s="105">
        <f>Curves!AE31</f>
        <v>0</v>
      </c>
      <c r="W30" s="105">
        <f>Curves!AF31</f>
        <v>0</v>
      </c>
      <c r="X30" s="105">
        <f>Curves!AH31</f>
        <v>0</v>
      </c>
      <c r="Y30" s="105">
        <f>Curves!AI31</f>
        <v>0</v>
      </c>
      <c r="Z30" s="105">
        <f>Curves!AK31</f>
        <v>0</v>
      </c>
      <c r="AA30" s="105">
        <f>Curves!AL31</f>
        <v>0</v>
      </c>
      <c r="AB30" s="105">
        <f>Curves!AN31</f>
        <v>0</v>
      </c>
      <c r="AC30" s="105">
        <f>Curves!AO31</f>
        <v>0</v>
      </c>
      <c r="AD30" s="105">
        <f>Curves!AQ31</f>
        <v>0</v>
      </c>
      <c r="AE30" s="105">
        <f>Curves!AR31</f>
        <v>0</v>
      </c>
      <c r="AF30" s="105">
        <f>Curves!AT31</f>
        <v>0</v>
      </c>
      <c r="AG30" s="105">
        <f>Curves!AU31</f>
        <v>0</v>
      </c>
      <c r="AH30" s="105">
        <f>Curves!AW31</f>
        <v>0</v>
      </c>
      <c r="AI30" s="105">
        <f>Curves!AX31</f>
        <v>0</v>
      </c>
      <c r="AJ30" s="105">
        <f>Curves!AZ31</f>
        <v>0</v>
      </c>
      <c r="AK30" s="105">
        <f>Curves!BC31</f>
        <v>0</v>
      </c>
      <c r="AL30" s="105">
        <f>Curves!BF31</f>
        <v>0</v>
      </c>
      <c r="AM30" s="105">
        <f>Curves!BI31</f>
        <v>0</v>
      </c>
      <c r="AN30" s="105">
        <f>Curves!BJ31</f>
        <v>0</v>
      </c>
      <c r="AO30" s="105"/>
      <c r="AP30" s="105"/>
      <c r="AQ30" s="105"/>
      <c r="AR30" s="105"/>
      <c r="AS30" s="105"/>
      <c r="AT30" s="105"/>
      <c r="AU30" s="105"/>
      <c r="AV30" s="105"/>
      <c r="AW30" s="105"/>
      <c r="AX30" s="105"/>
      <c r="AY30" s="105"/>
      <c r="AZ30" s="105"/>
      <c r="BA30" s="105"/>
      <c r="BB30" s="105"/>
      <c r="BC30" s="105"/>
      <c r="BD30" s="105"/>
      <c r="BE30" s="105"/>
      <c r="BF30" s="105"/>
      <c r="BG30" s="105"/>
      <c r="BH30" s="105"/>
      <c r="BI30" s="105"/>
      <c r="BJ30" s="105"/>
      <c r="BK30" s="105"/>
      <c r="BL30" s="105"/>
      <c r="BM30" s="105"/>
      <c r="BN30" s="105"/>
      <c r="BO30" s="105"/>
      <c r="BP30" s="105"/>
      <c r="BQ30" s="105"/>
      <c r="BR30" s="105"/>
      <c r="BS30" s="105"/>
      <c r="BT30" s="105"/>
      <c r="BU30" s="105"/>
      <c r="BV30" s="105"/>
      <c r="BW30" s="105"/>
      <c r="BX30" s="105"/>
      <c r="BY30" s="105"/>
      <c r="BZ30" s="105"/>
      <c r="CA30" s="105"/>
      <c r="CB30" s="105"/>
      <c r="CC30" s="105"/>
      <c r="CD30" s="105"/>
      <c r="CE30" s="105"/>
      <c r="CF30" s="106"/>
      <c r="CG30" s="105"/>
      <c r="CH30" s="106"/>
      <c r="CI30" s="105"/>
      <c r="CJ30" s="105"/>
      <c r="CK30" s="105"/>
      <c r="CL30" s="105"/>
      <c r="CM30" s="105"/>
    </row>
    <row r="31" spans="1:91" x14ac:dyDescent="0.2">
      <c r="A31">
        <v>0.87652772340221663</v>
      </c>
      <c r="B31" t="str">
        <f t="shared" si="0"/>
        <v>0.1450</v>
      </c>
      <c r="C31" s="56">
        <v>37347</v>
      </c>
      <c r="D31" s="105">
        <f>+Curves!D32</f>
        <v>0.14499999999999999</v>
      </c>
      <c r="E31" s="105">
        <f>+Curves!E32</f>
        <v>0</v>
      </c>
      <c r="F31" s="105">
        <f>Curves!G32</f>
        <v>0</v>
      </c>
      <c r="G31" s="105">
        <f>Curves!H32</f>
        <v>0</v>
      </c>
      <c r="H31" s="105">
        <f>Curves!J32</f>
        <v>0</v>
      </c>
      <c r="I31" s="105">
        <f>Curves!K32</f>
        <v>0</v>
      </c>
      <c r="J31" s="105">
        <f>Curves!M32</f>
        <v>0</v>
      </c>
      <c r="K31" s="105">
        <f>Curves!N32</f>
        <v>0</v>
      </c>
      <c r="L31" s="105">
        <f>Curves!P32</f>
        <v>0</v>
      </c>
      <c r="M31" s="105">
        <f>Curves!Q32</f>
        <v>0</v>
      </c>
      <c r="N31" s="105">
        <f>Curves!S32</f>
        <v>0</v>
      </c>
      <c r="O31" s="105">
        <f>Curves!T32</f>
        <v>0</v>
      </c>
      <c r="P31" s="105">
        <f>Curves!V32</f>
        <v>0</v>
      </c>
      <c r="Q31" s="105">
        <f>Curves!W32</f>
        <v>0</v>
      </c>
      <c r="R31" s="105">
        <f>Curves!Y32</f>
        <v>0</v>
      </c>
      <c r="S31" s="105">
        <f>Curves!Z32</f>
        <v>0</v>
      </c>
      <c r="T31" s="105">
        <f>Curves!AB32</f>
        <v>0</v>
      </c>
      <c r="U31" s="105">
        <f>Curves!AC32</f>
        <v>0</v>
      </c>
      <c r="V31" s="105">
        <f>Curves!AE32</f>
        <v>0</v>
      </c>
      <c r="W31" s="105">
        <f>Curves!AF32</f>
        <v>0</v>
      </c>
      <c r="X31" s="105">
        <f>Curves!AH32</f>
        <v>0</v>
      </c>
      <c r="Y31" s="105">
        <f>Curves!AI32</f>
        <v>0</v>
      </c>
      <c r="Z31" s="105">
        <f>Curves!AK32</f>
        <v>0</v>
      </c>
      <c r="AA31" s="105">
        <f>Curves!AL32</f>
        <v>0</v>
      </c>
      <c r="AB31" s="105">
        <f>Curves!AN32</f>
        <v>0</v>
      </c>
      <c r="AC31" s="105">
        <f>Curves!AO32</f>
        <v>0</v>
      </c>
      <c r="AD31" s="105">
        <f>Curves!AQ32</f>
        <v>0</v>
      </c>
      <c r="AE31" s="105">
        <f>Curves!AR32</f>
        <v>0</v>
      </c>
      <c r="AF31" s="105">
        <f>Curves!AT32</f>
        <v>0</v>
      </c>
      <c r="AG31" s="105">
        <f>Curves!AU32</f>
        <v>0</v>
      </c>
      <c r="AH31" s="105">
        <f>Curves!AW32</f>
        <v>0</v>
      </c>
      <c r="AI31" s="105">
        <f>Curves!AX32</f>
        <v>0</v>
      </c>
      <c r="AJ31" s="105">
        <f>Curves!AZ32</f>
        <v>0</v>
      </c>
      <c r="AK31" s="105">
        <f>Curves!BC32</f>
        <v>0</v>
      </c>
      <c r="AL31" s="105">
        <f>Curves!BF32</f>
        <v>0</v>
      </c>
      <c r="AM31" s="105">
        <f>Curves!BI32</f>
        <v>0</v>
      </c>
      <c r="AN31" s="105">
        <f>Curves!BJ32</f>
        <v>0</v>
      </c>
      <c r="AO31" s="105"/>
      <c r="AP31" s="105"/>
      <c r="AQ31" s="105"/>
      <c r="AR31" s="105"/>
      <c r="AS31" s="105"/>
      <c r="AT31" s="105"/>
      <c r="AU31" s="105"/>
      <c r="AV31" s="105"/>
      <c r="AW31" s="105"/>
      <c r="AX31" s="105"/>
      <c r="AY31" s="105"/>
      <c r="AZ31" s="105"/>
      <c r="BA31" s="105"/>
      <c r="BB31" s="105"/>
      <c r="BC31" s="105"/>
      <c r="BD31" s="105"/>
      <c r="BE31" s="105"/>
      <c r="BF31" s="105"/>
      <c r="BG31" s="105"/>
      <c r="BH31" s="105"/>
      <c r="BI31" s="105"/>
      <c r="BJ31" s="105"/>
      <c r="BK31" s="105"/>
      <c r="BL31" s="105"/>
      <c r="BM31" s="105"/>
      <c r="BN31" s="105"/>
      <c r="BO31" s="105"/>
      <c r="BP31" s="105"/>
      <c r="BQ31" s="105"/>
      <c r="BR31" s="105"/>
      <c r="BS31" s="105"/>
      <c r="BT31" s="105"/>
      <c r="BU31" s="105"/>
      <c r="BV31" s="105"/>
      <c r="BW31" s="105"/>
      <c r="BX31" s="105"/>
      <c r="BY31" s="105"/>
      <c r="BZ31" s="105"/>
      <c r="CA31" s="105"/>
      <c r="CB31" s="105"/>
      <c r="CC31" s="105"/>
      <c r="CD31" s="105"/>
      <c r="CE31" s="105"/>
      <c r="CF31" s="106"/>
      <c r="CG31" s="105"/>
      <c r="CH31" s="106"/>
      <c r="CI31" s="105"/>
      <c r="CJ31" s="105"/>
      <c r="CK31" s="105"/>
      <c r="CL31" s="105"/>
      <c r="CM31" s="105"/>
    </row>
    <row r="32" spans="1:91" x14ac:dyDescent="0.2">
      <c r="A32">
        <v>0.87131535926310788</v>
      </c>
      <c r="B32" t="str">
        <f t="shared" si="0"/>
        <v>0.1450</v>
      </c>
      <c r="C32" s="56">
        <v>37377</v>
      </c>
      <c r="D32" s="105">
        <f>+Curves!D33</f>
        <v>0.14499999999999999</v>
      </c>
      <c r="E32" s="105">
        <f>+Curves!E33</f>
        <v>0</v>
      </c>
      <c r="F32" s="105">
        <f>Curves!G33</f>
        <v>0</v>
      </c>
      <c r="G32" s="105">
        <f>Curves!H33</f>
        <v>0</v>
      </c>
      <c r="H32" s="105">
        <f>Curves!J33</f>
        <v>0</v>
      </c>
      <c r="I32" s="105">
        <f>Curves!K33</f>
        <v>0</v>
      </c>
      <c r="J32" s="105">
        <f>Curves!M33</f>
        <v>0</v>
      </c>
      <c r="K32" s="105">
        <f>Curves!N33</f>
        <v>0</v>
      </c>
      <c r="L32" s="105">
        <f>Curves!P33</f>
        <v>0</v>
      </c>
      <c r="M32" s="105">
        <f>Curves!Q33</f>
        <v>0</v>
      </c>
      <c r="N32" s="105">
        <f>Curves!S33</f>
        <v>0</v>
      </c>
      <c r="O32" s="105">
        <f>Curves!T33</f>
        <v>0</v>
      </c>
      <c r="P32" s="105">
        <f>Curves!V33</f>
        <v>0</v>
      </c>
      <c r="Q32" s="105">
        <f>Curves!W33</f>
        <v>0</v>
      </c>
      <c r="R32" s="105">
        <f>Curves!Y33</f>
        <v>0</v>
      </c>
      <c r="S32" s="105">
        <f>Curves!Z33</f>
        <v>0</v>
      </c>
      <c r="T32" s="105">
        <f>Curves!AB33</f>
        <v>0</v>
      </c>
      <c r="U32" s="105">
        <f>Curves!AC33</f>
        <v>0</v>
      </c>
      <c r="V32" s="105">
        <f>Curves!AE33</f>
        <v>0</v>
      </c>
      <c r="W32" s="105">
        <f>Curves!AF33</f>
        <v>0</v>
      </c>
      <c r="X32" s="105">
        <f>Curves!AH33</f>
        <v>0</v>
      </c>
      <c r="Y32" s="105">
        <f>Curves!AI33</f>
        <v>0</v>
      </c>
      <c r="Z32" s="105">
        <f>Curves!AK33</f>
        <v>0</v>
      </c>
      <c r="AA32" s="105">
        <f>Curves!AL33</f>
        <v>0</v>
      </c>
      <c r="AB32" s="105">
        <f>Curves!AN33</f>
        <v>0</v>
      </c>
      <c r="AC32" s="105">
        <f>Curves!AO33</f>
        <v>0</v>
      </c>
      <c r="AD32" s="105">
        <f>Curves!AQ33</f>
        <v>0</v>
      </c>
      <c r="AE32" s="105">
        <f>Curves!AR33</f>
        <v>0</v>
      </c>
      <c r="AF32" s="105">
        <f>Curves!AT33</f>
        <v>0</v>
      </c>
      <c r="AG32" s="105">
        <f>Curves!AU33</f>
        <v>0</v>
      </c>
      <c r="AH32" s="105">
        <f>Curves!AW33</f>
        <v>0</v>
      </c>
      <c r="AI32" s="105">
        <f>Curves!AX33</f>
        <v>0</v>
      </c>
      <c r="AJ32" s="105">
        <f>Curves!AZ33</f>
        <v>0</v>
      </c>
      <c r="AK32" s="105">
        <f>Curves!BC33</f>
        <v>0</v>
      </c>
      <c r="AL32" s="105">
        <f>Curves!BF33</f>
        <v>0</v>
      </c>
      <c r="AM32" s="105">
        <f>Curves!BI33</f>
        <v>0</v>
      </c>
      <c r="AN32" s="105">
        <f>Curves!BJ33</f>
        <v>0</v>
      </c>
      <c r="AO32" s="105"/>
      <c r="AP32" s="105"/>
      <c r="AQ32" s="105"/>
      <c r="AR32" s="105"/>
      <c r="AS32" s="105"/>
      <c r="AT32" s="105"/>
      <c r="AU32" s="105"/>
      <c r="AV32" s="105"/>
      <c r="AW32" s="105"/>
      <c r="AX32" s="105"/>
      <c r="AY32" s="105"/>
      <c r="AZ32" s="105"/>
      <c r="BA32" s="105"/>
      <c r="BB32" s="105"/>
      <c r="BC32" s="105"/>
      <c r="BD32" s="105"/>
      <c r="BE32" s="105"/>
      <c r="BF32" s="105"/>
      <c r="BG32" s="105"/>
      <c r="BH32" s="105"/>
      <c r="BI32" s="105"/>
      <c r="BJ32" s="105"/>
      <c r="BK32" s="105"/>
      <c r="BL32" s="105"/>
      <c r="BM32" s="105"/>
      <c r="BN32" s="105"/>
      <c r="BO32" s="105"/>
      <c r="BP32" s="105"/>
      <c r="BQ32" s="105"/>
      <c r="BR32" s="105"/>
      <c r="BS32" s="105"/>
      <c r="BT32" s="105"/>
      <c r="BU32" s="105"/>
      <c r="BV32" s="105"/>
      <c r="BW32" s="105"/>
      <c r="BX32" s="105"/>
      <c r="BY32" s="105"/>
      <c r="BZ32" s="105"/>
      <c r="CA32" s="105"/>
      <c r="CB32" s="105"/>
      <c r="CC32" s="105"/>
      <c r="CD32" s="105"/>
      <c r="CE32" s="105"/>
      <c r="CF32" s="106"/>
      <c r="CG32" s="105"/>
      <c r="CH32" s="106"/>
      <c r="CI32" s="105"/>
      <c r="CJ32" s="105"/>
      <c r="CK32" s="105"/>
      <c r="CL32" s="105"/>
      <c r="CM32" s="105"/>
    </row>
    <row r="33" spans="1:91" x14ac:dyDescent="0.2">
      <c r="A33">
        <v>0.86595823077450607</v>
      </c>
      <c r="B33" t="str">
        <f t="shared" si="0"/>
        <v>0.1450</v>
      </c>
      <c r="C33" s="56">
        <v>37408</v>
      </c>
      <c r="D33" s="105">
        <f>+Curves!D34</f>
        <v>0.14499999999999999</v>
      </c>
      <c r="E33" s="105">
        <f>+Curves!E34</f>
        <v>0</v>
      </c>
      <c r="F33" s="105">
        <f>Curves!G34</f>
        <v>0</v>
      </c>
      <c r="G33" s="105">
        <f>Curves!H34</f>
        <v>0</v>
      </c>
      <c r="H33" s="105">
        <f>Curves!J34</f>
        <v>0</v>
      </c>
      <c r="I33" s="105">
        <f>Curves!K34</f>
        <v>0</v>
      </c>
      <c r="J33" s="105">
        <f>Curves!M34</f>
        <v>0</v>
      </c>
      <c r="K33" s="105">
        <f>Curves!N34</f>
        <v>0</v>
      </c>
      <c r="L33" s="105">
        <f>Curves!P34</f>
        <v>0</v>
      </c>
      <c r="M33" s="105">
        <f>Curves!Q34</f>
        <v>0</v>
      </c>
      <c r="N33" s="105">
        <f>Curves!S34</f>
        <v>0</v>
      </c>
      <c r="O33" s="105">
        <f>Curves!T34</f>
        <v>0</v>
      </c>
      <c r="P33" s="105">
        <f>Curves!V34</f>
        <v>0</v>
      </c>
      <c r="Q33" s="105">
        <f>Curves!W34</f>
        <v>0</v>
      </c>
      <c r="R33" s="105">
        <f>Curves!Y34</f>
        <v>0</v>
      </c>
      <c r="S33" s="105">
        <f>Curves!Z34</f>
        <v>0</v>
      </c>
      <c r="T33" s="105">
        <f>Curves!AB34</f>
        <v>0</v>
      </c>
      <c r="U33" s="105">
        <f>Curves!AC34</f>
        <v>0</v>
      </c>
      <c r="V33" s="105">
        <f>Curves!AE34</f>
        <v>0</v>
      </c>
      <c r="W33" s="105">
        <f>Curves!AF34</f>
        <v>0</v>
      </c>
      <c r="X33" s="105">
        <f>Curves!AH34</f>
        <v>0</v>
      </c>
      <c r="Y33" s="105">
        <f>Curves!AI34</f>
        <v>0</v>
      </c>
      <c r="Z33" s="105">
        <f>Curves!AK34</f>
        <v>0</v>
      </c>
      <c r="AA33" s="105">
        <f>Curves!AL34</f>
        <v>0</v>
      </c>
      <c r="AB33" s="105">
        <f>Curves!AN34</f>
        <v>0</v>
      </c>
      <c r="AC33" s="105">
        <f>Curves!AO34</f>
        <v>0</v>
      </c>
      <c r="AD33" s="105">
        <f>Curves!AQ34</f>
        <v>0</v>
      </c>
      <c r="AE33" s="105">
        <f>Curves!AR34</f>
        <v>0</v>
      </c>
      <c r="AF33" s="105">
        <f>Curves!AT34</f>
        <v>0</v>
      </c>
      <c r="AG33" s="105">
        <f>Curves!AU34</f>
        <v>0</v>
      </c>
      <c r="AH33" s="105">
        <f>Curves!AW34</f>
        <v>0</v>
      </c>
      <c r="AI33" s="105">
        <f>Curves!AX34</f>
        <v>0</v>
      </c>
      <c r="AJ33" s="105">
        <f>Curves!AZ34</f>
        <v>0</v>
      </c>
      <c r="AK33" s="105">
        <f>Curves!BC34</f>
        <v>0</v>
      </c>
      <c r="AL33" s="105">
        <f>Curves!BF34</f>
        <v>0</v>
      </c>
      <c r="AM33" s="105">
        <f>Curves!BI34</f>
        <v>0</v>
      </c>
      <c r="AN33" s="105">
        <f>Curves!BJ34</f>
        <v>0</v>
      </c>
      <c r="AO33" s="105"/>
      <c r="AP33" s="105"/>
      <c r="AQ33" s="105"/>
      <c r="AR33" s="105"/>
      <c r="AS33" s="105"/>
      <c r="AT33" s="105"/>
      <c r="AU33" s="105"/>
      <c r="AV33" s="105"/>
      <c r="AW33" s="105"/>
      <c r="AX33" s="105"/>
      <c r="AY33" s="105"/>
      <c r="AZ33" s="105"/>
      <c r="BA33" s="105"/>
      <c r="BB33" s="105"/>
      <c r="BC33" s="105"/>
      <c r="BD33" s="105"/>
      <c r="BE33" s="105"/>
      <c r="BF33" s="105"/>
      <c r="BG33" s="105"/>
      <c r="BH33" s="105"/>
      <c r="BI33" s="105"/>
      <c r="BJ33" s="105"/>
      <c r="BK33" s="105"/>
      <c r="BL33" s="105"/>
      <c r="BM33" s="105"/>
      <c r="BN33" s="105"/>
      <c r="BO33" s="105"/>
      <c r="BP33" s="105"/>
      <c r="BQ33" s="105"/>
      <c r="BR33" s="105"/>
      <c r="BS33" s="105"/>
      <c r="BT33" s="105"/>
      <c r="BU33" s="105"/>
      <c r="BV33" s="105"/>
      <c r="BW33" s="105"/>
      <c r="BX33" s="105"/>
      <c r="BY33" s="105"/>
      <c r="BZ33" s="105"/>
      <c r="CA33" s="105"/>
      <c r="CB33" s="105"/>
      <c r="CC33" s="105"/>
      <c r="CD33" s="105"/>
      <c r="CE33" s="105"/>
      <c r="CF33" s="106"/>
      <c r="CG33" s="105"/>
      <c r="CH33" s="106"/>
      <c r="CI33" s="105"/>
      <c r="CJ33" s="105"/>
      <c r="CK33" s="105"/>
      <c r="CL33" s="105"/>
      <c r="CM33" s="105"/>
    </row>
    <row r="34" spans="1:91" x14ac:dyDescent="0.2">
      <c r="A34">
        <v>0.86080764673329269</v>
      </c>
      <c r="B34" t="str">
        <f t="shared" si="0"/>
        <v>0.1450</v>
      </c>
      <c r="C34" s="56">
        <v>37438</v>
      </c>
      <c r="D34" s="105">
        <f>+Curves!D35</f>
        <v>0.14499999999999999</v>
      </c>
      <c r="E34" s="105">
        <f>+Curves!E35</f>
        <v>0</v>
      </c>
      <c r="F34" s="105">
        <f>Curves!G35</f>
        <v>0</v>
      </c>
      <c r="G34" s="105">
        <f>Curves!H35</f>
        <v>0</v>
      </c>
      <c r="H34" s="105">
        <f>Curves!J35</f>
        <v>0</v>
      </c>
      <c r="I34" s="105">
        <f>Curves!K35</f>
        <v>0</v>
      </c>
      <c r="J34" s="105">
        <f>Curves!M35</f>
        <v>0</v>
      </c>
      <c r="K34" s="105">
        <f>Curves!N35</f>
        <v>0</v>
      </c>
      <c r="L34" s="105">
        <f>Curves!P35</f>
        <v>0</v>
      </c>
      <c r="M34" s="105">
        <f>Curves!Q35</f>
        <v>0</v>
      </c>
      <c r="N34" s="105">
        <f>Curves!S35</f>
        <v>0</v>
      </c>
      <c r="O34" s="105">
        <f>Curves!T35</f>
        <v>0</v>
      </c>
      <c r="P34" s="105">
        <f>Curves!V35</f>
        <v>0</v>
      </c>
      <c r="Q34" s="105">
        <f>Curves!W35</f>
        <v>0</v>
      </c>
      <c r="R34" s="105">
        <f>Curves!Y35</f>
        <v>0</v>
      </c>
      <c r="S34" s="105">
        <f>Curves!Z35</f>
        <v>0</v>
      </c>
      <c r="T34" s="105">
        <f>Curves!AB35</f>
        <v>0</v>
      </c>
      <c r="U34" s="105">
        <f>Curves!AC35</f>
        <v>0</v>
      </c>
      <c r="V34" s="105">
        <f>Curves!AE35</f>
        <v>0</v>
      </c>
      <c r="W34" s="105">
        <f>Curves!AF35</f>
        <v>0</v>
      </c>
      <c r="X34" s="105">
        <f>Curves!AH35</f>
        <v>0</v>
      </c>
      <c r="Y34" s="105">
        <f>Curves!AI35</f>
        <v>0</v>
      </c>
      <c r="Z34" s="105">
        <f>Curves!AK35</f>
        <v>0</v>
      </c>
      <c r="AA34" s="105">
        <f>Curves!AL35</f>
        <v>0</v>
      </c>
      <c r="AB34" s="105">
        <f>Curves!AN35</f>
        <v>0</v>
      </c>
      <c r="AC34" s="105">
        <f>Curves!AO35</f>
        <v>0</v>
      </c>
      <c r="AD34" s="105">
        <f>Curves!AQ35</f>
        <v>0</v>
      </c>
      <c r="AE34" s="105">
        <f>Curves!AR35</f>
        <v>0</v>
      </c>
      <c r="AF34" s="105">
        <f>Curves!AT35</f>
        <v>0</v>
      </c>
      <c r="AG34" s="105">
        <f>Curves!AU35</f>
        <v>0</v>
      </c>
      <c r="AH34" s="105">
        <f>Curves!AW35</f>
        <v>0</v>
      </c>
      <c r="AI34" s="105">
        <f>Curves!AX35</f>
        <v>0</v>
      </c>
      <c r="AJ34" s="105">
        <f>Curves!AZ35</f>
        <v>0</v>
      </c>
      <c r="AK34" s="105">
        <f>Curves!BC35</f>
        <v>0</v>
      </c>
      <c r="AL34" s="105">
        <f>Curves!BF35</f>
        <v>0</v>
      </c>
      <c r="AM34" s="105">
        <f>Curves!BI35</f>
        <v>0</v>
      </c>
      <c r="AN34" s="105">
        <f>Curves!BJ35</f>
        <v>0</v>
      </c>
      <c r="AO34" s="105"/>
      <c r="AP34" s="105"/>
      <c r="AQ34" s="105"/>
      <c r="AR34" s="105"/>
      <c r="AS34" s="105"/>
      <c r="AT34" s="105"/>
      <c r="AU34" s="105"/>
      <c r="AV34" s="105"/>
      <c r="AW34" s="105"/>
      <c r="AX34" s="105"/>
      <c r="AY34" s="105"/>
      <c r="AZ34" s="105"/>
      <c r="BA34" s="105"/>
      <c r="BB34" s="105"/>
      <c r="BC34" s="105"/>
      <c r="BD34" s="105"/>
      <c r="BE34" s="105"/>
      <c r="BF34" s="105"/>
      <c r="BG34" s="105"/>
      <c r="BH34" s="105"/>
      <c r="BI34" s="105"/>
      <c r="BJ34" s="105"/>
      <c r="BK34" s="105"/>
      <c r="BL34" s="105"/>
      <c r="BM34" s="105"/>
      <c r="BN34" s="105"/>
      <c r="BO34" s="105"/>
      <c r="BP34" s="105"/>
      <c r="BQ34" s="105"/>
      <c r="BR34" s="105"/>
      <c r="BS34" s="105"/>
      <c r="BT34" s="105"/>
      <c r="BU34" s="105"/>
      <c r="BV34" s="105"/>
      <c r="BW34" s="105"/>
      <c r="BX34" s="105"/>
      <c r="BY34" s="105"/>
      <c r="BZ34" s="105"/>
      <c r="CA34" s="105"/>
      <c r="CB34" s="105"/>
      <c r="CC34" s="105"/>
      <c r="CD34" s="105"/>
      <c r="CE34" s="105"/>
      <c r="CF34" s="106"/>
      <c r="CG34" s="105"/>
      <c r="CH34" s="106"/>
      <c r="CI34" s="105"/>
      <c r="CJ34" s="105"/>
      <c r="CK34" s="105"/>
      <c r="CL34" s="105"/>
      <c r="CM34" s="105"/>
    </row>
    <row r="35" spans="1:91" x14ac:dyDescent="0.2">
      <c r="A35">
        <v>0.85552440887068715</v>
      </c>
      <c r="B35" t="str">
        <f t="shared" si="0"/>
        <v>0.1450</v>
      </c>
      <c r="C35" s="56">
        <v>37469</v>
      </c>
      <c r="D35" s="105">
        <f>+Curves!D36</f>
        <v>0.14499999999999999</v>
      </c>
      <c r="E35" s="105">
        <f>+Curves!E36</f>
        <v>0</v>
      </c>
      <c r="F35" s="105">
        <f>Curves!G36</f>
        <v>0</v>
      </c>
      <c r="G35" s="105">
        <f>Curves!H36</f>
        <v>0</v>
      </c>
      <c r="H35" s="105">
        <f>Curves!J36</f>
        <v>0</v>
      </c>
      <c r="I35" s="105">
        <f>Curves!K36</f>
        <v>0</v>
      </c>
      <c r="J35" s="105">
        <f>Curves!M36</f>
        <v>0</v>
      </c>
      <c r="K35" s="105">
        <f>Curves!N36</f>
        <v>0</v>
      </c>
      <c r="L35" s="105">
        <f>Curves!P36</f>
        <v>0</v>
      </c>
      <c r="M35" s="105">
        <f>Curves!Q36</f>
        <v>0</v>
      </c>
      <c r="N35" s="105">
        <f>Curves!S36</f>
        <v>0</v>
      </c>
      <c r="O35" s="105">
        <f>Curves!T36</f>
        <v>0</v>
      </c>
      <c r="P35" s="105">
        <f>Curves!V36</f>
        <v>0</v>
      </c>
      <c r="Q35" s="105">
        <f>Curves!W36</f>
        <v>0</v>
      </c>
      <c r="R35" s="105">
        <f>Curves!Y36</f>
        <v>0</v>
      </c>
      <c r="S35" s="105">
        <f>Curves!Z36</f>
        <v>0</v>
      </c>
      <c r="T35" s="105">
        <f>Curves!AB36</f>
        <v>0</v>
      </c>
      <c r="U35" s="105">
        <f>Curves!AC36</f>
        <v>0</v>
      </c>
      <c r="V35" s="105">
        <f>Curves!AE36</f>
        <v>0</v>
      </c>
      <c r="W35" s="105">
        <f>Curves!AF36</f>
        <v>0</v>
      </c>
      <c r="X35" s="105">
        <f>Curves!AH36</f>
        <v>0</v>
      </c>
      <c r="Y35" s="105">
        <f>Curves!AI36</f>
        <v>0</v>
      </c>
      <c r="Z35" s="105">
        <f>Curves!AK36</f>
        <v>0</v>
      </c>
      <c r="AA35" s="105">
        <f>Curves!AL36</f>
        <v>0</v>
      </c>
      <c r="AB35" s="105">
        <f>Curves!AN36</f>
        <v>0</v>
      </c>
      <c r="AC35" s="105">
        <f>Curves!AO36</f>
        <v>0</v>
      </c>
      <c r="AD35" s="105">
        <f>Curves!AQ36</f>
        <v>0</v>
      </c>
      <c r="AE35" s="105">
        <f>Curves!AR36</f>
        <v>0</v>
      </c>
      <c r="AF35" s="105">
        <f>Curves!AT36</f>
        <v>0</v>
      </c>
      <c r="AG35" s="105">
        <f>Curves!AU36</f>
        <v>0</v>
      </c>
      <c r="AH35" s="105">
        <f>Curves!AW36</f>
        <v>0</v>
      </c>
      <c r="AI35" s="105">
        <f>Curves!AX36</f>
        <v>0</v>
      </c>
      <c r="AJ35" s="105">
        <f>Curves!AZ36</f>
        <v>0</v>
      </c>
      <c r="AK35" s="105">
        <f>Curves!BC36</f>
        <v>0</v>
      </c>
      <c r="AL35" s="105">
        <f>Curves!BF36</f>
        <v>0</v>
      </c>
      <c r="AM35" s="105">
        <f>Curves!BI36</f>
        <v>0</v>
      </c>
      <c r="AN35" s="105">
        <f>Curves!BJ36</f>
        <v>0</v>
      </c>
      <c r="AO35" s="105"/>
      <c r="AP35" s="105"/>
      <c r="AQ35" s="105"/>
      <c r="AR35" s="105"/>
      <c r="AS35" s="105"/>
      <c r="AT35" s="105"/>
      <c r="AU35" s="105"/>
      <c r="AV35" s="105"/>
      <c r="AW35" s="105"/>
      <c r="AX35" s="105"/>
      <c r="AY35" s="105"/>
      <c r="AZ35" s="105"/>
      <c r="BA35" s="105"/>
      <c r="BB35" s="105"/>
      <c r="BC35" s="105"/>
      <c r="BD35" s="105"/>
      <c r="BE35" s="105"/>
      <c r="BF35" s="105"/>
      <c r="BG35" s="105"/>
      <c r="BH35" s="105"/>
      <c r="BI35" s="105"/>
      <c r="BJ35" s="105"/>
      <c r="BK35" s="105"/>
      <c r="BL35" s="105"/>
      <c r="BM35" s="105"/>
      <c r="BN35" s="105"/>
      <c r="BO35" s="105"/>
      <c r="BP35" s="105"/>
      <c r="BQ35" s="105"/>
      <c r="BR35" s="105"/>
      <c r="BS35" s="105"/>
      <c r="BT35" s="105"/>
      <c r="BU35" s="105"/>
      <c r="BV35" s="105"/>
      <c r="BW35" s="105"/>
      <c r="BX35" s="105"/>
      <c r="BY35" s="105"/>
      <c r="BZ35" s="105"/>
      <c r="CA35" s="105"/>
      <c r="CB35" s="105"/>
      <c r="CC35" s="105"/>
      <c r="CD35" s="105"/>
      <c r="CE35" s="105"/>
      <c r="CF35" s="106"/>
      <c r="CG35" s="105"/>
      <c r="CH35" s="106"/>
      <c r="CI35" s="105"/>
      <c r="CJ35" s="105"/>
      <c r="CK35" s="105"/>
      <c r="CL35" s="105"/>
      <c r="CM35" s="105"/>
    </row>
    <row r="36" spans="1:91" x14ac:dyDescent="0.2">
      <c r="A36">
        <v>0.85027128209689751</v>
      </c>
      <c r="B36" t="str">
        <f t="shared" si="0"/>
        <v>0.1450</v>
      </c>
      <c r="C36" s="56">
        <v>37500</v>
      </c>
      <c r="D36" s="105">
        <f>+Curves!D37</f>
        <v>0.14499999999999999</v>
      </c>
      <c r="E36" s="105">
        <f>+Curves!E37</f>
        <v>0</v>
      </c>
      <c r="F36" s="105">
        <f>Curves!G37</f>
        <v>0</v>
      </c>
      <c r="G36" s="105">
        <f>Curves!H37</f>
        <v>0</v>
      </c>
      <c r="H36" s="105">
        <f>Curves!J37</f>
        <v>0</v>
      </c>
      <c r="I36" s="105">
        <f>Curves!K37</f>
        <v>0</v>
      </c>
      <c r="J36" s="105">
        <f>Curves!M37</f>
        <v>0</v>
      </c>
      <c r="K36" s="105">
        <f>Curves!N37</f>
        <v>0</v>
      </c>
      <c r="L36" s="105">
        <f>Curves!P37</f>
        <v>0</v>
      </c>
      <c r="M36" s="105">
        <f>Curves!Q37</f>
        <v>0</v>
      </c>
      <c r="N36" s="105">
        <f>Curves!S37</f>
        <v>0</v>
      </c>
      <c r="O36" s="105">
        <f>Curves!T37</f>
        <v>0</v>
      </c>
      <c r="P36" s="105">
        <f>Curves!V37</f>
        <v>0</v>
      </c>
      <c r="Q36" s="105">
        <f>Curves!W37</f>
        <v>0</v>
      </c>
      <c r="R36" s="105">
        <f>Curves!Y37</f>
        <v>0</v>
      </c>
      <c r="S36" s="105">
        <f>Curves!Z37</f>
        <v>0</v>
      </c>
      <c r="T36" s="105">
        <f>Curves!AB37</f>
        <v>0</v>
      </c>
      <c r="U36" s="105">
        <f>Curves!AC37</f>
        <v>0</v>
      </c>
      <c r="V36" s="105">
        <f>Curves!AE37</f>
        <v>0</v>
      </c>
      <c r="W36" s="105">
        <f>Curves!AF37</f>
        <v>0</v>
      </c>
      <c r="X36" s="105">
        <f>Curves!AH37</f>
        <v>0</v>
      </c>
      <c r="Y36" s="105">
        <f>Curves!AI37</f>
        <v>0</v>
      </c>
      <c r="Z36" s="105">
        <f>Curves!AK37</f>
        <v>0</v>
      </c>
      <c r="AA36" s="105">
        <f>Curves!AL37</f>
        <v>0</v>
      </c>
      <c r="AB36" s="105">
        <f>Curves!AN37</f>
        <v>0</v>
      </c>
      <c r="AC36" s="105">
        <f>Curves!AO37</f>
        <v>0</v>
      </c>
      <c r="AD36" s="105">
        <f>Curves!AQ37</f>
        <v>0</v>
      </c>
      <c r="AE36" s="105">
        <f>Curves!AR37</f>
        <v>0</v>
      </c>
      <c r="AF36" s="105">
        <f>Curves!AT37</f>
        <v>0</v>
      </c>
      <c r="AG36" s="105">
        <f>Curves!AU37</f>
        <v>0</v>
      </c>
      <c r="AH36" s="105">
        <f>Curves!AW37</f>
        <v>0</v>
      </c>
      <c r="AI36" s="105">
        <f>Curves!AX37</f>
        <v>0</v>
      </c>
      <c r="AJ36" s="105">
        <f>Curves!AZ37</f>
        <v>0</v>
      </c>
      <c r="AK36" s="105">
        <f>Curves!BC37</f>
        <v>0</v>
      </c>
      <c r="AL36" s="105">
        <f>Curves!BF37</f>
        <v>0</v>
      </c>
      <c r="AM36" s="105">
        <f>Curves!BI37</f>
        <v>0</v>
      </c>
      <c r="AN36" s="105">
        <f>Curves!BJ37</f>
        <v>0</v>
      </c>
      <c r="AO36" s="105"/>
      <c r="AP36" s="105"/>
      <c r="AQ36" s="105"/>
      <c r="AR36" s="105"/>
      <c r="AS36" s="105"/>
      <c r="AT36" s="105"/>
      <c r="AU36" s="105"/>
      <c r="AV36" s="105"/>
      <c r="AW36" s="105"/>
      <c r="AX36" s="105"/>
      <c r="AY36" s="105"/>
      <c r="AZ36" s="105"/>
      <c r="BA36" s="105"/>
      <c r="BB36" s="105"/>
      <c r="BC36" s="105"/>
      <c r="BD36" s="105"/>
      <c r="BE36" s="105"/>
      <c r="BF36" s="105"/>
      <c r="BG36" s="105"/>
      <c r="BH36" s="105"/>
      <c r="BI36" s="105"/>
      <c r="BJ36" s="105"/>
      <c r="BK36" s="105"/>
      <c r="BL36" s="105"/>
      <c r="BM36" s="105"/>
      <c r="BN36" s="105"/>
      <c r="BO36" s="105"/>
      <c r="BP36" s="105"/>
      <c r="BQ36" s="105"/>
      <c r="BR36" s="105"/>
      <c r="BS36" s="105"/>
      <c r="BT36" s="105"/>
      <c r="BU36" s="105"/>
      <c r="BV36" s="105"/>
      <c r="BW36" s="105"/>
      <c r="BX36" s="105"/>
      <c r="BY36" s="105"/>
      <c r="BZ36" s="105"/>
      <c r="CA36" s="105"/>
      <c r="CB36" s="105"/>
      <c r="CC36" s="105"/>
      <c r="CD36" s="105"/>
      <c r="CE36" s="105"/>
      <c r="CF36" s="106"/>
      <c r="CG36" s="105"/>
      <c r="CH36" s="106"/>
      <c r="CI36" s="105"/>
      <c r="CJ36" s="105"/>
      <c r="CK36" s="105"/>
      <c r="CL36" s="105"/>
      <c r="CM36" s="105"/>
    </row>
    <row r="37" spans="1:91" x14ac:dyDescent="0.2">
      <c r="A37">
        <v>0.84522379123460789</v>
      </c>
      <c r="B37" t="str">
        <f t="shared" si="0"/>
        <v>0.1450</v>
      </c>
      <c r="C37" s="56">
        <v>37530</v>
      </c>
      <c r="D37" s="105">
        <f>+Curves!D38</f>
        <v>0.14499999999999999</v>
      </c>
      <c r="E37" s="105">
        <f>+Curves!E38</f>
        <v>0</v>
      </c>
      <c r="F37" s="105">
        <f>Curves!G38</f>
        <v>0</v>
      </c>
      <c r="G37" s="105">
        <f>Curves!H38</f>
        <v>0</v>
      </c>
      <c r="H37" s="105">
        <f>Curves!J38</f>
        <v>0</v>
      </c>
      <c r="I37" s="105">
        <f>Curves!K38</f>
        <v>0</v>
      </c>
      <c r="J37" s="105">
        <f>Curves!M38</f>
        <v>0</v>
      </c>
      <c r="K37" s="105">
        <f>Curves!N38</f>
        <v>0</v>
      </c>
      <c r="L37" s="105">
        <f>Curves!P38</f>
        <v>0</v>
      </c>
      <c r="M37" s="105">
        <f>Curves!Q38</f>
        <v>0</v>
      </c>
      <c r="N37" s="105">
        <f>Curves!S38</f>
        <v>0</v>
      </c>
      <c r="O37" s="105">
        <f>Curves!T38</f>
        <v>0</v>
      </c>
      <c r="P37" s="105">
        <f>Curves!V38</f>
        <v>0</v>
      </c>
      <c r="Q37" s="105">
        <f>Curves!W38</f>
        <v>0</v>
      </c>
      <c r="R37" s="105">
        <f>Curves!Y38</f>
        <v>0</v>
      </c>
      <c r="S37" s="105">
        <f>Curves!Z38</f>
        <v>0</v>
      </c>
      <c r="T37" s="105">
        <f>Curves!AB38</f>
        <v>0</v>
      </c>
      <c r="U37" s="105">
        <f>Curves!AC38</f>
        <v>0</v>
      </c>
      <c r="V37" s="105">
        <f>Curves!AE38</f>
        <v>0</v>
      </c>
      <c r="W37" s="105">
        <f>Curves!AF38</f>
        <v>0</v>
      </c>
      <c r="X37" s="105">
        <f>Curves!AH38</f>
        <v>0</v>
      </c>
      <c r="Y37" s="105">
        <f>Curves!AI38</f>
        <v>0</v>
      </c>
      <c r="Z37" s="105">
        <f>Curves!AK38</f>
        <v>0</v>
      </c>
      <c r="AA37" s="105">
        <f>Curves!AL38</f>
        <v>0</v>
      </c>
      <c r="AB37" s="105">
        <f>Curves!AN38</f>
        <v>0</v>
      </c>
      <c r="AC37" s="105">
        <f>Curves!AO38</f>
        <v>0</v>
      </c>
      <c r="AD37" s="105">
        <f>Curves!AQ38</f>
        <v>0</v>
      </c>
      <c r="AE37" s="105">
        <f>Curves!AR38</f>
        <v>0</v>
      </c>
      <c r="AF37" s="105">
        <f>Curves!AT38</f>
        <v>0</v>
      </c>
      <c r="AG37" s="105">
        <f>Curves!AU38</f>
        <v>0</v>
      </c>
      <c r="AH37" s="105">
        <f>Curves!AW38</f>
        <v>0</v>
      </c>
      <c r="AI37" s="105">
        <f>Curves!AX38</f>
        <v>0</v>
      </c>
      <c r="AJ37" s="105">
        <f>Curves!AZ38</f>
        <v>0</v>
      </c>
      <c r="AK37" s="105">
        <f>Curves!BC38</f>
        <v>0</v>
      </c>
      <c r="AL37" s="105">
        <f>Curves!BF38</f>
        <v>0</v>
      </c>
      <c r="AM37" s="105">
        <f>Curves!BI38</f>
        <v>0</v>
      </c>
      <c r="AN37" s="105">
        <f>Curves!BJ38</f>
        <v>0</v>
      </c>
      <c r="AO37" s="105"/>
      <c r="AP37" s="105"/>
      <c r="AQ37" s="105"/>
      <c r="AR37" s="105"/>
      <c r="AS37" s="105"/>
      <c r="AT37" s="105"/>
      <c r="AU37" s="105"/>
      <c r="AV37" s="105"/>
      <c r="AW37" s="105"/>
      <c r="AX37" s="105"/>
      <c r="AY37" s="105"/>
      <c r="AZ37" s="105"/>
      <c r="BA37" s="105"/>
      <c r="BB37" s="105"/>
      <c r="BC37" s="105"/>
      <c r="BD37" s="105"/>
      <c r="BE37" s="105"/>
      <c r="BF37" s="105"/>
      <c r="BG37" s="105"/>
      <c r="BH37" s="105"/>
      <c r="BI37" s="105"/>
      <c r="BJ37" s="105"/>
      <c r="BK37" s="105"/>
      <c r="BL37" s="105"/>
      <c r="BM37" s="105"/>
      <c r="BN37" s="105"/>
      <c r="BO37" s="105"/>
      <c r="BP37" s="105"/>
      <c r="BQ37" s="105"/>
      <c r="BR37" s="105"/>
      <c r="BS37" s="105"/>
      <c r="BT37" s="105"/>
      <c r="BU37" s="105"/>
      <c r="BV37" s="105"/>
      <c r="BW37" s="105"/>
      <c r="BX37" s="105"/>
      <c r="BY37" s="105"/>
      <c r="BZ37" s="105"/>
      <c r="CA37" s="105"/>
      <c r="CB37" s="105"/>
      <c r="CC37" s="105"/>
      <c r="CD37" s="105"/>
      <c r="CE37" s="105"/>
      <c r="CF37" s="106"/>
      <c r="CG37" s="105"/>
      <c r="CH37" s="106"/>
      <c r="CI37" s="105"/>
      <c r="CJ37" s="105"/>
      <c r="CK37" s="105"/>
      <c r="CL37" s="105"/>
      <c r="CM37" s="105"/>
    </row>
    <row r="38" spans="1:91" x14ac:dyDescent="0.2">
      <c r="A38">
        <v>0.84004916770182447</v>
      </c>
      <c r="B38" t="str">
        <f t="shared" si="0"/>
        <v>0.250</v>
      </c>
      <c r="C38" s="56">
        <v>37561</v>
      </c>
      <c r="D38" s="105">
        <f>+Curves!D39</f>
        <v>0.25</v>
      </c>
      <c r="E38" s="105">
        <f>+Curves!E39</f>
        <v>0</v>
      </c>
      <c r="F38" s="105">
        <f>Curves!G39</f>
        <v>0</v>
      </c>
      <c r="G38" s="105">
        <f>Curves!H39</f>
        <v>0</v>
      </c>
      <c r="H38" s="105">
        <f>Curves!J39</f>
        <v>0</v>
      </c>
      <c r="I38" s="105">
        <f>Curves!K39</f>
        <v>0</v>
      </c>
      <c r="J38" s="105">
        <f>Curves!M39</f>
        <v>0</v>
      </c>
      <c r="K38" s="105">
        <f>Curves!N39</f>
        <v>0</v>
      </c>
      <c r="L38" s="105">
        <f>Curves!P39</f>
        <v>0</v>
      </c>
      <c r="M38" s="105">
        <f>Curves!Q39</f>
        <v>0</v>
      </c>
      <c r="N38" s="105">
        <f>Curves!S39</f>
        <v>0</v>
      </c>
      <c r="O38" s="105">
        <f>Curves!T39</f>
        <v>0</v>
      </c>
      <c r="P38" s="105">
        <f>Curves!V39</f>
        <v>0</v>
      </c>
      <c r="Q38" s="105">
        <f>Curves!W39</f>
        <v>0</v>
      </c>
      <c r="R38" s="105">
        <f>Curves!Y39</f>
        <v>0</v>
      </c>
      <c r="S38" s="105">
        <f>Curves!Z39</f>
        <v>0</v>
      </c>
      <c r="T38" s="105">
        <f>Curves!AB39</f>
        <v>0</v>
      </c>
      <c r="U38" s="105">
        <f>Curves!AC39</f>
        <v>0</v>
      </c>
      <c r="V38" s="105">
        <f>Curves!AE39</f>
        <v>0</v>
      </c>
      <c r="W38" s="105">
        <f>Curves!AF39</f>
        <v>0</v>
      </c>
      <c r="X38" s="105">
        <f>Curves!AH39</f>
        <v>0</v>
      </c>
      <c r="Y38" s="105">
        <f>Curves!AI39</f>
        <v>0</v>
      </c>
      <c r="Z38" s="105">
        <f>Curves!AK39</f>
        <v>0</v>
      </c>
      <c r="AA38" s="105">
        <f>Curves!AL39</f>
        <v>0</v>
      </c>
      <c r="AB38" s="105">
        <f>Curves!AN39</f>
        <v>0</v>
      </c>
      <c r="AC38" s="105">
        <f>Curves!AO39</f>
        <v>0</v>
      </c>
      <c r="AD38" s="105">
        <f>Curves!AQ39</f>
        <v>0</v>
      </c>
      <c r="AE38" s="105">
        <f>Curves!AR39</f>
        <v>0</v>
      </c>
      <c r="AF38" s="105">
        <f>Curves!AT39</f>
        <v>0</v>
      </c>
      <c r="AG38" s="105">
        <f>Curves!AU39</f>
        <v>0</v>
      </c>
      <c r="AH38" s="105">
        <f>Curves!AW39</f>
        <v>0</v>
      </c>
      <c r="AI38" s="105">
        <f>Curves!AX39</f>
        <v>0</v>
      </c>
      <c r="AJ38" s="105">
        <f>Curves!AZ39</f>
        <v>0</v>
      </c>
      <c r="AK38" s="105">
        <f>Curves!BC39</f>
        <v>0</v>
      </c>
      <c r="AL38" s="105">
        <f>Curves!BF39</f>
        <v>0</v>
      </c>
      <c r="AM38" s="105">
        <f>Curves!BI39</f>
        <v>0</v>
      </c>
      <c r="AN38" s="105">
        <f>Curves!BJ39</f>
        <v>0</v>
      </c>
      <c r="AO38" s="105"/>
      <c r="AP38" s="105"/>
      <c r="AQ38" s="105"/>
      <c r="AR38" s="105"/>
      <c r="AS38" s="105"/>
      <c r="AT38" s="105"/>
      <c r="AU38" s="105"/>
      <c r="AV38" s="105"/>
      <c r="AW38" s="105"/>
      <c r="AX38" s="105"/>
      <c r="AY38" s="105"/>
      <c r="AZ38" s="105"/>
      <c r="BA38" s="105"/>
      <c r="BB38" s="105"/>
      <c r="BC38" s="105"/>
      <c r="BD38" s="105"/>
      <c r="BE38" s="105"/>
      <c r="BF38" s="105"/>
      <c r="BG38" s="105"/>
      <c r="BH38" s="105"/>
      <c r="BI38" s="105"/>
      <c r="BJ38" s="105"/>
      <c r="BK38" s="105"/>
      <c r="BL38" s="105"/>
      <c r="BM38" s="105"/>
      <c r="BN38" s="105"/>
      <c r="BO38" s="105"/>
      <c r="BP38" s="105"/>
      <c r="BQ38" s="105"/>
      <c r="BR38" s="105"/>
      <c r="BS38" s="105"/>
      <c r="BT38" s="105"/>
      <c r="BU38" s="105"/>
      <c r="BV38" s="105"/>
      <c r="BW38" s="105"/>
      <c r="BX38" s="105"/>
      <c r="BY38" s="105"/>
      <c r="BZ38" s="105"/>
      <c r="CA38" s="105"/>
      <c r="CB38" s="105"/>
      <c r="CC38" s="105"/>
      <c r="CD38" s="105"/>
      <c r="CE38" s="105"/>
      <c r="CF38" s="106"/>
      <c r="CG38" s="105"/>
      <c r="CH38" s="106"/>
      <c r="CI38" s="105"/>
      <c r="CJ38" s="105"/>
      <c r="CK38" s="105"/>
      <c r="CL38" s="105"/>
      <c r="CM38" s="105"/>
    </row>
    <row r="39" spans="1:91" x14ac:dyDescent="0.2">
      <c r="A39">
        <v>0.83507076418234449</v>
      </c>
      <c r="B39" t="str">
        <f t="shared" si="0"/>
        <v>0.250</v>
      </c>
      <c r="C39" s="56">
        <v>37591</v>
      </c>
      <c r="D39" s="105">
        <f>+Curves!D40</f>
        <v>0.25</v>
      </c>
      <c r="E39" s="105">
        <f>+Curves!E40</f>
        <v>0</v>
      </c>
      <c r="F39" s="105">
        <f>Curves!G40</f>
        <v>0</v>
      </c>
      <c r="G39" s="105">
        <f>Curves!H40</f>
        <v>0</v>
      </c>
      <c r="H39" s="105">
        <f>Curves!J40</f>
        <v>0</v>
      </c>
      <c r="I39" s="105">
        <f>Curves!K40</f>
        <v>0</v>
      </c>
      <c r="J39" s="105">
        <f>Curves!M40</f>
        <v>0</v>
      </c>
      <c r="K39" s="105">
        <f>Curves!N40</f>
        <v>0</v>
      </c>
      <c r="L39" s="105">
        <f>Curves!P40</f>
        <v>0</v>
      </c>
      <c r="M39" s="105">
        <f>Curves!Q40</f>
        <v>0</v>
      </c>
      <c r="N39" s="105">
        <f>Curves!S40</f>
        <v>0</v>
      </c>
      <c r="O39" s="105">
        <f>Curves!T40</f>
        <v>0</v>
      </c>
      <c r="P39" s="105">
        <f>Curves!V40</f>
        <v>0</v>
      </c>
      <c r="Q39" s="105">
        <f>Curves!W40</f>
        <v>0</v>
      </c>
      <c r="R39" s="105">
        <f>Curves!Y40</f>
        <v>0</v>
      </c>
      <c r="S39" s="105">
        <f>Curves!Z40</f>
        <v>0</v>
      </c>
      <c r="T39" s="105">
        <f>Curves!AB40</f>
        <v>0</v>
      </c>
      <c r="U39" s="105">
        <f>Curves!AC40</f>
        <v>0</v>
      </c>
      <c r="V39" s="105">
        <f>Curves!AE40</f>
        <v>0</v>
      </c>
      <c r="W39" s="105">
        <f>Curves!AF40</f>
        <v>0</v>
      </c>
      <c r="X39" s="105">
        <f>Curves!AH40</f>
        <v>0</v>
      </c>
      <c r="Y39" s="105">
        <f>Curves!AI40</f>
        <v>0</v>
      </c>
      <c r="Z39" s="105">
        <f>Curves!AK40</f>
        <v>0</v>
      </c>
      <c r="AA39" s="105">
        <f>Curves!AL40</f>
        <v>0</v>
      </c>
      <c r="AB39" s="105">
        <f>Curves!AN40</f>
        <v>0</v>
      </c>
      <c r="AC39" s="105">
        <f>Curves!AO40</f>
        <v>0</v>
      </c>
      <c r="AD39" s="105">
        <f>Curves!AQ40</f>
        <v>0</v>
      </c>
      <c r="AE39" s="105">
        <f>Curves!AR40</f>
        <v>0</v>
      </c>
      <c r="AF39" s="105">
        <f>Curves!AT40</f>
        <v>0</v>
      </c>
      <c r="AG39" s="105">
        <f>Curves!AU40</f>
        <v>0</v>
      </c>
      <c r="AH39" s="105">
        <f>Curves!AW40</f>
        <v>0</v>
      </c>
      <c r="AI39" s="105">
        <f>Curves!AX40</f>
        <v>0</v>
      </c>
      <c r="AJ39" s="105">
        <f>Curves!AZ40</f>
        <v>0</v>
      </c>
      <c r="AK39" s="105">
        <f>Curves!BC40</f>
        <v>0</v>
      </c>
      <c r="AL39" s="105">
        <f>Curves!BF40</f>
        <v>0</v>
      </c>
      <c r="AM39" s="105">
        <f>Curves!BI40</f>
        <v>0</v>
      </c>
      <c r="AN39" s="105">
        <f>Curves!BJ40</f>
        <v>0</v>
      </c>
      <c r="AO39" s="105"/>
      <c r="AP39" s="105"/>
      <c r="AQ39" s="105"/>
      <c r="AR39" s="105"/>
      <c r="AS39" s="105"/>
      <c r="AT39" s="105"/>
      <c r="AU39" s="105"/>
      <c r="AV39" s="105"/>
      <c r="AW39" s="105"/>
      <c r="AX39" s="105"/>
      <c r="AY39" s="105"/>
      <c r="AZ39" s="105"/>
      <c r="BA39" s="105"/>
      <c r="BB39" s="105"/>
      <c r="BC39" s="105"/>
      <c r="BD39" s="105"/>
      <c r="BE39" s="105"/>
      <c r="BF39" s="105"/>
      <c r="BG39" s="105"/>
      <c r="BH39" s="105"/>
      <c r="BI39" s="105"/>
      <c r="BJ39" s="105"/>
      <c r="BK39" s="105"/>
      <c r="BL39" s="105"/>
      <c r="BM39" s="105"/>
      <c r="BN39" s="105"/>
      <c r="BO39" s="105"/>
      <c r="BP39" s="105"/>
      <c r="BQ39" s="105"/>
      <c r="BR39" s="105"/>
      <c r="BS39" s="105"/>
      <c r="BT39" s="105"/>
      <c r="BU39" s="105"/>
      <c r="BV39" s="105"/>
      <c r="BW39" s="105"/>
      <c r="BX39" s="105"/>
      <c r="BY39" s="105"/>
      <c r="BZ39" s="105"/>
      <c r="CA39" s="105"/>
      <c r="CB39" s="105"/>
      <c r="CC39" s="105"/>
      <c r="CD39" s="105"/>
      <c r="CE39" s="105"/>
      <c r="CF39" s="106"/>
      <c r="CG39" s="105"/>
      <c r="CH39" s="106"/>
      <c r="CI39" s="105"/>
      <c r="CJ39" s="105"/>
      <c r="CK39" s="105"/>
      <c r="CL39" s="105"/>
      <c r="CM39" s="105"/>
    </row>
    <row r="40" spans="1:91" x14ac:dyDescent="0.2">
      <c r="A40">
        <v>0.82995033237430471</v>
      </c>
      <c r="B40" t="str">
        <f t="shared" si="0"/>
        <v>0.2750</v>
      </c>
      <c r="C40" s="56">
        <v>37622</v>
      </c>
      <c r="D40" s="105">
        <f>+Curves!D41</f>
        <v>0.27500000000000002</v>
      </c>
      <c r="E40" s="105">
        <f>+Curves!E41</f>
        <v>0</v>
      </c>
      <c r="F40" s="105">
        <f>Curves!G41</f>
        <v>0</v>
      </c>
      <c r="G40" s="105">
        <f>Curves!H41</f>
        <v>0</v>
      </c>
      <c r="H40" s="105">
        <f>Curves!J41</f>
        <v>0</v>
      </c>
      <c r="I40" s="105">
        <f>Curves!K41</f>
        <v>0</v>
      </c>
      <c r="J40" s="105">
        <f>Curves!M41</f>
        <v>0</v>
      </c>
      <c r="K40" s="105">
        <f>Curves!N41</f>
        <v>0</v>
      </c>
      <c r="L40" s="105">
        <f>Curves!P41</f>
        <v>0</v>
      </c>
      <c r="M40" s="105">
        <f>Curves!Q41</f>
        <v>0</v>
      </c>
      <c r="N40" s="105">
        <f>Curves!S41</f>
        <v>0</v>
      </c>
      <c r="O40" s="105">
        <f>Curves!T41</f>
        <v>0</v>
      </c>
      <c r="P40" s="105">
        <f>Curves!V41</f>
        <v>0</v>
      </c>
      <c r="Q40" s="105">
        <f>Curves!W41</f>
        <v>0</v>
      </c>
      <c r="R40" s="105">
        <f>Curves!Y41</f>
        <v>0</v>
      </c>
      <c r="S40" s="105">
        <f>Curves!Z41</f>
        <v>0</v>
      </c>
      <c r="T40" s="105">
        <f>Curves!AB41</f>
        <v>0</v>
      </c>
      <c r="U40" s="105">
        <f>Curves!AC41</f>
        <v>0</v>
      </c>
      <c r="V40" s="105">
        <f>Curves!AE41</f>
        <v>0</v>
      </c>
      <c r="W40" s="105">
        <f>Curves!AF41</f>
        <v>0</v>
      </c>
      <c r="X40" s="105">
        <f>Curves!AH41</f>
        <v>0</v>
      </c>
      <c r="Y40" s="105">
        <f>Curves!AI41</f>
        <v>0</v>
      </c>
      <c r="Z40" s="105">
        <f>Curves!AK41</f>
        <v>0</v>
      </c>
      <c r="AA40" s="105">
        <f>Curves!AL41</f>
        <v>0</v>
      </c>
      <c r="AB40" s="105">
        <f>Curves!AN41</f>
        <v>0</v>
      </c>
      <c r="AC40" s="105">
        <f>Curves!AO41</f>
        <v>0</v>
      </c>
      <c r="AD40" s="105">
        <f>Curves!AQ41</f>
        <v>0</v>
      </c>
      <c r="AE40" s="105">
        <f>Curves!AR41</f>
        <v>0</v>
      </c>
      <c r="AF40" s="105">
        <f>Curves!AT41</f>
        <v>0</v>
      </c>
      <c r="AG40" s="105">
        <f>Curves!AU41</f>
        <v>0</v>
      </c>
      <c r="AH40" s="105">
        <f>Curves!AW41</f>
        <v>0</v>
      </c>
      <c r="AI40" s="105">
        <f>Curves!AX41</f>
        <v>0</v>
      </c>
      <c r="AJ40" s="105">
        <f>Curves!AZ41</f>
        <v>0</v>
      </c>
      <c r="AK40" s="105">
        <f>Curves!BC41</f>
        <v>0</v>
      </c>
      <c r="AL40" s="105">
        <f>Curves!BF41</f>
        <v>0</v>
      </c>
      <c r="AM40" s="105">
        <f>Curves!BI41</f>
        <v>0</v>
      </c>
      <c r="AN40" s="105">
        <f>Curves!BJ41</f>
        <v>0</v>
      </c>
      <c r="AO40" s="105"/>
      <c r="AP40" s="105"/>
      <c r="AQ40" s="105"/>
      <c r="AR40" s="105"/>
      <c r="AS40" s="105"/>
      <c r="AT40" s="105"/>
      <c r="AU40" s="105"/>
      <c r="AV40" s="105"/>
      <c r="AW40" s="105"/>
      <c r="AX40" s="105"/>
      <c r="AY40" s="105"/>
      <c r="AZ40" s="105"/>
      <c r="BA40" s="105"/>
      <c r="BB40" s="105"/>
      <c r="BC40" s="105"/>
      <c r="BD40" s="105"/>
      <c r="BE40" s="105"/>
      <c r="BF40" s="105"/>
      <c r="BG40" s="105"/>
      <c r="BH40" s="105"/>
      <c r="BI40" s="105"/>
      <c r="BJ40" s="105"/>
      <c r="BK40" s="105"/>
      <c r="BL40" s="105"/>
      <c r="BM40" s="105"/>
      <c r="BN40" s="105"/>
      <c r="BO40" s="105"/>
      <c r="BP40" s="105"/>
      <c r="BQ40" s="105"/>
      <c r="BR40" s="105"/>
      <c r="BS40" s="105"/>
      <c r="BT40" s="105"/>
      <c r="BU40" s="105"/>
      <c r="BV40" s="105"/>
      <c r="BW40" s="105"/>
      <c r="BX40" s="105"/>
      <c r="BY40" s="105"/>
      <c r="BZ40" s="105"/>
      <c r="CA40" s="105"/>
      <c r="CB40" s="105"/>
      <c r="CC40" s="105"/>
      <c r="CD40" s="105"/>
      <c r="CE40" s="105"/>
      <c r="CF40" s="106"/>
      <c r="CG40" s="105"/>
      <c r="CH40" s="106"/>
      <c r="CI40" s="105"/>
      <c r="CJ40" s="105"/>
      <c r="CK40" s="105"/>
      <c r="CL40" s="105"/>
      <c r="CM40" s="105"/>
    </row>
    <row r="41" spans="1:91" x14ac:dyDescent="0.2">
      <c r="A41">
        <v>0.8248522861596842</v>
      </c>
      <c r="B41" t="str">
        <f t="shared" si="0"/>
        <v>0.3350</v>
      </c>
      <c r="C41" s="56">
        <v>37653</v>
      </c>
      <c r="D41" s="105">
        <f>+Curves!D42</f>
        <v>0.33500000000000002</v>
      </c>
      <c r="E41" s="105">
        <f>+Curves!E42</f>
        <v>0</v>
      </c>
      <c r="F41" s="105">
        <f>Curves!G42</f>
        <v>0</v>
      </c>
      <c r="G41" s="105">
        <f>Curves!H42</f>
        <v>0</v>
      </c>
      <c r="H41" s="105">
        <f>Curves!J42</f>
        <v>0</v>
      </c>
      <c r="I41" s="105">
        <f>Curves!K42</f>
        <v>0</v>
      </c>
      <c r="J41" s="105">
        <f>Curves!M42</f>
        <v>0</v>
      </c>
      <c r="K41" s="105">
        <f>Curves!N42</f>
        <v>0</v>
      </c>
      <c r="L41" s="105">
        <f>Curves!P42</f>
        <v>0</v>
      </c>
      <c r="M41" s="105">
        <f>Curves!Q42</f>
        <v>0</v>
      </c>
      <c r="N41" s="105">
        <f>Curves!S42</f>
        <v>0</v>
      </c>
      <c r="O41" s="105">
        <f>Curves!T42</f>
        <v>0</v>
      </c>
      <c r="P41" s="105">
        <f>Curves!V42</f>
        <v>0</v>
      </c>
      <c r="Q41" s="105">
        <f>Curves!W42</f>
        <v>0</v>
      </c>
      <c r="R41" s="105">
        <f>Curves!Y42</f>
        <v>0</v>
      </c>
      <c r="S41" s="105">
        <f>Curves!Z42</f>
        <v>0</v>
      </c>
      <c r="T41" s="105">
        <f>Curves!AB42</f>
        <v>0</v>
      </c>
      <c r="U41" s="105">
        <f>Curves!AC42</f>
        <v>0</v>
      </c>
      <c r="V41" s="105">
        <f>Curves!AE42</f>
        <v>0</v>
      </c>
      <c r="W41" s="105">
        <f>Curves!AF42</f>
        <v>0</v>
      </c>
      <c r="X41" s="105">
        <f>Curves!AH42</f>
        <v>0</v>
      </c>
      <c r="Y41" s="105">
        <f>Curves!AI42</f>
        <v>0</v>
      </c>
      <c r="Z41" s="105">
        <f>Curves!AK42</f>
        <v>0</v>
      </c>
      <c r="AA41" s="105">
        <f>Curves!AL42</f>
        <v>0</v>
      </c>
      <c r="AB41" s="105">
        <f>Curves!AN42</f>
        <v>0</v>
      </c>
      <c r="AC41" s="105">
        <f>Curves!AO42</f>
        <v>0</v>
      </c>
      <c r="AD41" s="105">
        <f>Curves!AQ42</f>
        <v>0</v>
      </c>
      <c r="AE41" s="105">
        <f>Curves!AR42</f>
        <v>0</v>
      </c>
      <c r="AF41" s="105">
        <f>Curves!AT42</f>
        <v>0</v>
      </c>
      <c r="AG41" s="105">
        <f>Curves!AU42</f>
        <v>0</v>
      </c>
      <c r="AH41" s="105">
        <f>Curves!AW42</f>
        <v>0</v>
      </c>
      <c r="AI41" s="105">
        <f>Curves!AX42</f>
        <v>0</v>
      </c>
      <c r="AJ41" s="105">
        <f>Curves!AZ42</f>
        <v>0</v>
      </c>
      <c r="AK41" s="105">
        <f>Curves!BC42</f>
        <v>0</v>
      </c>
      <c r="AL41" s="105">
        <f>Curves!BF42</f>
        <v>0</v>
      </c>
      <c r="AM41" s="105">
        <f>Curves!BI42</f>
        <v>0</v>
      </c>
      <c r="AN41" s="105">
        <f>Curves!BJ42</f>
        <v>0</v>
      </c>
      <c r="AO41" s="105"/>
      <c r="AP41" s="105"/>
      <c r="AQ41" s="105"/>
      <c r="AR41" s="105"/>
      <c r="AS41" s="105"/>
      <c r="AT41" s="105"/>
      <c r="AU41" s="105"/>
      <c r="AV41" s="105"/>
      <c r="AW41" s="105"/>
      <c r="AX41" s="105"/>
      <c r="AY41" s="105"/>
      <c r="AZ41" s="105"/>
      <c r="BA41" s="105"/>
      <c r="BB41" s="105"/>
      <c r="BC41" s="105"/>
      <c r="BD41" s="105"/>
      <c r="BE41" s="105"/>
      <c r="BF41" s="105"/>
      <c r="BG41" s="105"/>
      <c r="BH41" s="105"/>
      <c r="BI41" s="105"/>
      <c r="BJ41" s="105"/>
      <c r="BK41" s="105"/>
      <c r="BL41" s="105"/>
      <c r="BM41" s="105"/>
      <c r="BN41" s="105"/>
      <c r="BO41" s="105"/>
      <c r="BP41" s="105"/>
      <c r="BQ41" s="105"/>
      <c r="BR41" s="105"/>
      <c r="BS41" s="105"/>
      <c r="BT41" s="105"/>
      <c r="BU41" s="105"/>
      <c r="BV41" s="105"/>
      <c r="BW41" s="105"/>
      <c r="BX41" s="105"/>
      <c r="BY41" s="105"/>
      <c r="BZ41" s="105"/>
      <c r="CA41" s="105"/>
      <c r="CB41" s="105"/>
      <c r="CC41" s="105"/>
      <c r="CD41" s="105"/>
      <c r="CE41" s="105"/>
      <c r="CF41" s="106"/>
      <c r="CG41" s="105"/>
      <c r="CH41" s="106"/>
      <c r="CI41" s="105"/>
      <c r="CJ41" s="105"/>
      <c r="CK41" s="105"/>
      <c r="CL41" s="105"/>
      <c r="CM41" s="105"/>
    </row>
    <row r="42" spans="1:91" x14ac:dyDescent="0.2">
      <c r="A42">
        <v>0.82027298573189433</v>
      </c>
      <c r="B42" t="str">
        <f t="shared" si="0"/>
        <v>0.330</v>
      </c>
      <c r="C42" s="56">
        <v>37681</v>
      </c>
      <c r="D42" s="105">
        <f>+Curves!D43</f>
        <v>0.33</v>
      </c>
      <c r="E42" s="105">
        <f>+Curves!E43</f>
        <v>0</v>
      </c>
      <c r="F42" s="105">
        <f>Curves!G43</f>
        <v>0</v>
      </c>
      <c r="G42" s="105">
        <f>Curves!H43</f>
        <v>0</v>
      </c>
      <c r="H42" s="105">
        <f>Curves!J43</f>
        <v>0</v>
      </c>
      <c r="I42" s="105">
        <f>Curves!K43</f>
        <v>0</v>
      </c>
      <c r="J42" s="105">
        <f>Curves!M43</f>
        <v>0</v>
      </c>
      <c r="K42" s="105">
        <f>Curves!N43</f>
        <v>0</v>
      </c>
      <c r="L42" s="105">
        <f>Curves!P43</f>
        <v>0</v>
      </c>
      <c r="M42" s="105">
        <f>Curves!Q43</f>
        <v>0</v>
      </c>
      <c r="N42" s="105">
        <f>Curves!S43</f>
        <v>0</v>
      </c>
      <c r="O42" s="105">
        <f>Curves!T43</f>
        <v>0</v>
      </c>
      <c r="P42" s="105">
        <f>Curves!V43</f>
        <v>0</v>
      </c>
      <c r="Q42" s="105">
        <f>Curves!W43</f>
        <v>0</v>
      </c>
      <c r="R42" s="105">
        <f>Curves!Y43</f>
        <v>0</v>
      </c>
      <c r="S42" s="105">
        <f>Curves!Z43</f>
        <v>0</v>
      </c>
      <c r="T42" s="105">
        <f>Curves!AB43</f>
        <v>0</v>
      </c>
      <c r="U42" s="105">
        <f>Curves!AC43</f>
        <v>0</v>
      </c>
      <c r="V42" s="105">
        <f>Curves!AE43</f>
        <v>0</v>
      </c>
      <c r="W42" s="105">
        <f>Curves!AF43</f>
        <v>0</v>
      </c>
      <c r="X42" s="105">
        <f>Curves!AH43</f>
        <v>0</v>
      </c>
      <c r="Y42" s="105">
        <f>Curves!AI43</f>
        <v>0</v>
      </c>
      <c r="Z42" s="105">
        <f>Curves!AK43</f>
        <v>0</v>
      </c>
      <c r="AA42" s="105">
        <f>Curves!AL43</f>
        <v>0</v>
      </c>
      <c r="AB42" s="105">
        <f>Curves!AN43</f>
        <v>0</v>
      </c>
      <c r="AC42" s="105">
        <f>Curves!AO43</f>
        <v>0</v>
      </c>
      <c r="AD42" s="105">
        <f>Curves!AQ43</f>
        <v>0</v>
      </c>
      <c r="AE42" s="105">
        <f>Curves!AR43</f>
        <v>0</v>
      </c>
      <c r="AF42" s="105">
        <f>Curves!AT43</f>
        <v>0</v>
      </c>
      <c r="AG42" s="105">
        <f>Curves!AU43</f>
        <v>0</v>
      </c>
      <c r="AH42" s="105">
        <f>Curves!AW43</f>
        <v>0</v>
      </c>
      <c r="AI42" s="105">
        <f>Curves!AX43</f>
        <v>0</v>
      </c>
      <c r="AJ42" s="105">
        <f>Curves!AZ43</f>
        <v>0</v>
      </c>
      <c r="AK42" s="105">
        <f>Curves!BC43</f>
        <v>0</v>
      </c>
      <c r="AL42" s="105">
        <f>Curves!BF43</f>
        <v>0</v>
      </c>
      <c r="AM42" s="105">
        <f>Curves!BI43</f>
        <v>0</v>
      </c>
      <c r="AN42" s="105">
        <f>Curves!BJ43</f>
        <v>0</v>
      </c>
      <c r="AO42" s="105"/>
      <c r="AP42" s="105"/>
      <c r="AQ42" s="105"/>
      <c r="AR42" s="105"/>
      <c r="AS42" s="105"/>
      <c r="AT42" s="105"/>
      <c r="AU42" s="105"/>
      <c r="AV42" s="105"/>
      <c r="AW42" s="105"/>
      <c r="AX42" s="105"/>
      <c r="AY42" s="105"/>
      <c r="AZ42" s="105"/>
      <c r="BA42" s="105"/>
      <c r="BB42" s="105"/>
      <c r="BC42" s="105"/>
      <c r="BD42" s="105"/>
      <c r="BE42" s="105"/>
      <c r="BF42" s="105"/>
      <c r="BG42" s="105"/>
      <c r="BH42" s="105"/>
      <c r="BI42" s="105"/>
      <c r="BJ42" s="105"/>
      <c r="BK42" s="105"/>
      <c r="BL42" s="105"/>
      <c r="BM42" s="105"/>
      <c r="BN42" s="105"/>
      <c r="BO42" s="105"/>
      <c r="BP42" s="105"/>
      <c r="BQ42" s="105"/>
      <c r="BR42" s="105"/>
      <c r="BS42" s="105"/>
      <c r="BT42" s="105"/>
      <c r="BU42" s="105"/>
      <c r="BV42" s="105"/>
      <c r="BW42" s="105"/>
      <c r="BX42" s="105"/>
      <c r="BY42" s="105"/>
      <c r="BZ42" s="105"/>
      <c r="CA42" s="105"/>
      <c r="CB42" s="105"/>
      <c r="CC42" s="105"/>
      <c r="CD42" s="105"/>
      <c r="CE42" s="105"/>
      <c r="CF42" s="106"/>
      <c r="CG42" s="105"/>
      <c r="CH42" s="106"/>
      <c r="CI42" s="105"/>
      <c r="CJ42" s="105"/>
      <c r="CK42" s="105"/>
      <c r="CL42" s="105"/>
      <c r="CM42" s="105"/>
    </row>
    <row r="43" spans="1:91" x14ac:dyDescent="0.2">
      <c r="A43">
        <v>0.8152510473354122</v>
      </c>
      <c r="B43" t="str">
        <f t="shared" si="0"/>
        <v>0.150</v>
      </c>
      <c r="C43" s="56">
        <v>37712</v>
      </c>
      <c r="D43" s="105">
        <f>+Curves!D44</f>
        <v>0.15</v>
      </c>
      <c r="E43" s="105">
        <f>+Curves!E44</f>
        <v>0</v>
      </c>
      <c r="F43" s="105">
        <f>Curves!G44</f>
        <v>0</v>
      </c>
      <c r="G43" s="105">
        <f>Curves!H44</f>
        <v>0</v>
      </c>
      <c r="H43" s="105">
        <f>Curves!J44</f>
        <v>0</v>
      </c>
      <c r="I43" s="105">
        <f>Curves!K44</f>
        <v>0</v>
      </c>
      <c r="J43" s="105">
        <f>Curves!M44</f>
        <v>0</v>
      </c>
      <c r="K43" s="105">
        <f>Curves!N44</f>
        <v>0</v>
      </c>
      <c r="L43" s="105">
        <f>Curves!P44</f>
        <v>0</v>
      </c>
      <c r="M43" s="105">
        <f>Curves!Q44</f>
        <v>0</v>
      </c>
      <c r="N43" s="105">
        <f>Curves!S44</f>
        <v>0</v>
      </c>
      <c r="O43" s="105">
        <f>Curves!T44</f>
        <v>0</v>
      </c>
      <c r="P43" s="105">
        <f>Curves!V44</f>
        <v>0</v>
      </c>
      <c r="Q43" s="105">
        <f>Curves!W44</f>
        <v>0</v>
      </c>
      <c r="R43" s="105">
        <f>Curves!Y44</f>
        <v>0</v>
      </c>
      <c r="S43" s="105">
        <f>Curves!Z44</f>
        <v>0</v>
      </c>
      <c r="T43" s="105">
        <f>Curves!AB44</f>
        <v>0</v>
      </c>
      <c r="U43" s="105">
        <f>Curves!AC44</f>
        <v>0</v>
      </c>
      <c r="V43" s="105">
        <f>Curves!AE44</f>
        <v>0</v>
      </c>
      <c r="W43" s="105">
        <f>Curves!AF44</f>
        <v>0</v>
      </c>
      <c r="X43" s="105">
        <f>Curves!AH44</f>
        <v>0</v>
      </c>
      <c r="Y43" s="105">
        <f>Curves!AI44</f>
        <v>0</v>
      </c>
      <c r="Z43" s="105">
        <f>Curves!AK44</f>
        <v>0</v>
      </c>
      <c r="AA43" s="105">
        <f>Curves!AL44</f>
        <v>0</v>
      </c>
      <c r="AB43" s="105">
        <f>Curves!AN44</f>
        <v>0</v>
      </c>
      <c r="AC43" s="105">
        <f>Curves!AO44</f>
        <v>0</v>
      </c>
      <c r="AD43" s="105">
        <f>Curves!AQ44</f>
        <v>0</v>
      </c>
      <c r="AE43" s="105">
        <f>Curves!AR44</f>
        <v>0</v>
      </c>
      <c r="AF43" s="105">
        <f>Curves!AT44</f>
        <v>0</v>
      </c>
      <c r="AG43" s="105">
        <f>Curves!AU44</f>
        <v>0</v>
      </c>
      <c r="AH43" s="105">
        <f>Curves!AW44</f>
        <v>0</v>
      </c>
      <c r="AI43" s="105">
        <f>Curves!AX44</f>
        <v>0</v>
      </c>
      <c r="AJ43" s="105">
        <f>Curves!AZ44</f>
        <v>0</v>
      </c>
      <c r="AK43" s="105">
        <f>Curves!BC44</f>
        <v>0</v>
      </c>
      <c r="AL43" s="105">
        <f>Curves!BF44</f>
        <v>0</v>
      </c>
      <c r="AM43" s="105">
        <f>Curves!BI44</f>
        <v>0</v>
      </c>
      <c r="AN43" s="105">
        <f>Curves!BJ44</f>
        <v>0</v>
      </c>
      <c r="AO43" s="105"/>
      <c r="AP43" s="105"/>
      <c r="AQ43" s="105"/>
      <c r="AR43" s="105"/>
      <c r="AS43" s="105"/>
      <c r="AT43" s="105"/>
      <c r="AU43" s="105"/>
      <c r="AV43" s="105"/>
      <c r="AW43" s="105"/>
      <c r="AX43" s="105"/>
      <c r="AY43" s="105"/>
      <c r="AZ43" s="105"/>
      <c r="BA43" s="105"/>
      <c r="BB43" s="105"/>
      <c r="BC43" s="105"/>
      <c r="BD43" s="105"/>
      <c r="BE43" s="105"/>
      <c r="BF43" s="105"/>
      <c r="BG43" s="105"/>
      <c r="BH43" s="105"/>
      <c r="BI43" s="105"/>
      <c r="BJ43" s="105"/>
      <c r="BK43" s="105"/>
      <c r="BL43" s="105"/>
      <c r="BM43" s="105"/>
      <c r="BN43" s="105"/>
      <c r="BO43" s="105"/>
      <c r="BP43" s="105"/>
      <c r="BQ43" s="105"/>
      <c r="BR43" s="105"/>
      <c r="BS43" s="105"/>
      <c r="BT43" s="105"/>
      <c r="BU43" s="105"/>
      <c r="BV43" s="105"/>
      <c r="BW43" s="105"/>
      <c r="BX43" s="105"/>
      <c r="BY43" s="105"/>
      <c r="BZ43" s="105"/>
      <c r="CA43" s="105"/>
      <c r="CB43" s="105"/>
      <c r="CC43" s="105"/>
      <c r="CD43" s="105"/>
      <c r="CE43" s="105"/>
      <c r="CF43" s="106"/>
      <c r="CG43" s="105"/>
      <c r="CH43" s="106"/>
      <c r="CI43" s="105"/>
      <c r="CJ43" s="105"/>
      <c r="CK43" s="105"/>
      <c r="CL43" s="105"/>
      <c r="CM43" s="105"/>
    </row>
    <row r="44" spans="1:91" x14ac:dyDescent="0.2">
      <c r="A44">
        <v>0.8104470013797469</v>
      </c>
      <c r="B44" t="str">
        <f t="shared" si="0"/>
        <v>0.150</v>
      </c>
      <c r="C44" s="56">
        <v>37742</v>
      </c>
      <c r="D44" s="105">
        <f>+Curves!D45</f>
        <v>0.15</v>
      </c>
      <c r="E44" s="105">
        <f>+Curves!E45</f>
        <v>0</v>
      </c>
      <c r="F44" s="105">
        <f>Curves!G45</f>
        <v>0</v>
      </c>
      <c r="G44" s="105">
        <f>Curves!H45</f>
        <v>0</v>
      </c>
      <c r="H44" s="105">
        <f>Curves!J45</f>
        <v>0</v>
      </c>
      <c r="I44" s="105">
        <f>Curves!K45</f>
        <v>0</v>
      </c>
      <c r="J44" s="105">
        <f>Curves!M45</f>
        <v>0</v>
      </c>
      <c r="K44" s="105">
        <f>Curves!N45</f>
        <v>0</v>
      </c>
      <c r="L44" s="105">
        <f>Curves!P45</f>
        <v>0</v>
      </c>
      <c r="M44" s="105">
        <f>Curves!Q45</f>
        <v>0</v>
      </c>
      <c r="N44" s="105">
        <f>Curves!S45</f>
        <v>0</v>
      </c>
      <c r="O44" s="105">
        <f>Curves!T45</f>
        <v>0</v>
      </c>
      <c r="P44" s="105">
        <f>Curves!V45</f>
        <v>0</v>
      </c>
      <c r="Q44" s="105">
        <f>Curves!W45</f>
        <v>0</v>
      </c>
      <c r="R44" s="105">
        <f>Curves!Y45</f>
        <v>0</v>
      </c>
      <c r="S44" s="105">
        <f>Curves!Z45</f>
        <v>0</v>
      </c>
      <c r="T44" s="105">
        <f>Curves!AB45</f>
        <v>0</v>
      </c>
      <c r="U44" s="105">
        <f>Curves!AC45</f>
        <v>0</v>
      </c>
      <c r="V44" s="105">
        <f>Curves!AE45</f>
        <v>0</v>
      </c>
      <c r="W44" s="105">
        <f>Curves!AF45</f>
        <v>0</v>
      </c>
      <c r="X44" s="105">
        <f>Curves!AH45</f>
        <v>0</v>
      </c>
      <c r="Y44" s="105">
        <f>Curves!AI45</f>
        <v>0</v>
      </c>
      <c r="Z44" s="105">
        <f>Curves!AK45</f>
        <v>0</v>
      </c>
      <c r="AA44" s="105">
        <f>Curves!AL45</f>
        <v>0</v>
      </c>
      <c r="AB44" s="105">
        <f>Curves!AN45</f>
        <v>0</v>
      </c>
      <c r="AC44" s="105">
        <f>Curves!AO45</f>
        <v>0</v>
      </c>
      <c r="AD44" s="105">
        <f>Curves!AQ45</f>
        <v>0</v>
      </c>
      <c r="AE44" s="105">
        <f>Curves!AR45</f>
        <v>0</v>
      </c>
      <c r="AF44" s="105">
        <f>Curves!AT45</f>
        <v>0</v>
      </c>
      <c r="AG44" s="105">
        <f>Curves!AU45</f>
        <v>0</v>
      </c>
      <c r="AH44" s="105">
        <f>Curves!AW45</f>
        <v>0</v>
      </c>
      <c r="AI44" s="105">
        <f>Curves!AX45</f>
        <v>0</v>
      </c>
      <c r="AJ44" s="105">
        <f>Curves!AZ45</f>
        <v>0</v>
      </c>
      <c r="AK44" s="105">
        <f>Curves!BC45</f>
        <v>0</v>
      </c>
      <c r="AL44" s="105">
        <f>Curves!BF45</f>
        <v>0</v>
      </c>
      <c r="AM44" s="105">
        <f>Curves!BI45</f>
        <v>0</v>
      </c>
      <c r="AN44" s="105">
        <f>Curves!BJ45</f>
        <v>0</v>
      </c>
      <c r="AO44" s="105"/>
      <c r="AP44" s="105"/>
      <c r="AQ44" s="105"/>
      <c r="AR44" s="105"/>
      <c r="AS44" s="105"/>
      <c r="AT44" s="105"/>
      <c r="AU44" s="105"/>
      <c r="AV44" s="105"/>
      <c r="AW44" s="105"/>
      <c r="AX44" s="105"/>
      <c r="AY44" s="105"/>
      <c r="AZ44" s="105"/>
      <c r="BA44" s="105"/>
      <c r="BB44" s="105"/>
      <c r="BC44" s="105"/>
      <c r="BD44" s="105"/>
      <c r="BE44" s="105"/>
      <c r="BF44" s="105"/>
      <c r="BG44" s="105"/>
      <c r="BH44" s="105"/>
      <c r="BI44" s="105"/>
      <c r="BJ44" s="105"/>
      <c r="BK44" s="105"/>
      <c r="BL44" s="105"/>
      <c r="BM44" s="105"/>
      <c r="BN44" s="105"/>
      <c r="BO44" s="105"/>
      <c r="BP44" s="105"/>
      <c r="BQ44" s="105"/>
      <c r="BR44" s="105"/>
      <c r="BS44" s="105"/>
      <c r="BT44" s="105"/>
      <c r="BU44" s="105"/>
      <c r="BV44" s="105"/>
      <c r="BW44" s="105"/>
      <c r="BX44" s="105"/>
      <c r="BY44" s="105"/>
      <c r="BZ44" s="105"/>
      <c r="CA44" s="105"/>
      <c r="CB44" s="105"/>
      <c r="CC44" s="105"/>
      <c r="CD44" s="105"/>
      <c r="CE44" s="105"/>
      <c r="CF44" s="106"/>
      <c r="CG44" s="105"/>
      <c r="CH44" s="106"/>
      <c r="CI44" s="105"/>
      <c r="CJ44" s="105"/>
      <c r="CK44" s="105"/>
      <c r="CL44" s="105"/>
      <c r="CM44" s="105"/>
    </row>
    <row r="45" spans="1:91" x14ac:dyDescent="0.2">
      <c r="A45">
        <v>0.80551360329393817</v>
      </c>
      <c r="B45" t="str">
        <f t="shared" si="0"/>
        <v>0.150</v>
      </c>
      <c r="C45" s="56">
        <v>37773</v>
      </c>
      <c r="D45" s="105">
        <f>+Curves!D46</f>
        <v>0.15</v>
      </c>
      <c r="E45" s="105">
        <f>+Curves!E46</f>
        <v>0</v>
      </c>
      <c r="F45" s="105">
        <f>Curves!G46</f>
        <v>0</v>
      </c>
      <c r="G45" s="105">
        <f>Curves!H46</f>
        <v>0</v>
      </c>
      <c r="H45" s="105">
        <f>Curves!J46</f>
        <v>0</v>
      </c>
      <c r="I45" s="105">
        <f>Curves!K46</f>
        <v>0</v>
      </c>
      <c r="J45" s="105">
        <f>Curves!M46</f>
        <v>0</v>
      </c>
      <c r="K45" s="105">
        <f>Curves!N46</f>
        <v>0</v>
      </c>
      <c r="L45" s="105">
        <f>Curves!P46</f>
        <v>0</v>
      </c>
      <c r="M45" s="105">
        <f>Curves!Q46</f>
        <v>0</v>
      </c>
      <c r="N45" s="105">
        <f>Curves!S46</f>
        <v>0</v>
      </c>
      <c r="O45" s="105">
        <f>Curves!T46</f>
        <v>0</v>
      </c>
      <c r="P45" s="105">
        <f>Curves!V46</f>
        <v>0</v>
      </c>
      <c r="Q45" s="105">
        <f>Curves!W46</f>
        <v>0</v>
      </c>
      <c r="R45" s="105">
        <f>Curves!Y46</f>
        <v>0</v>
      </c>
      <c r="S45" s="105">
        <f>Curves!Z46</f>
        <v>0</v>
      </c>
      <c r="T45" s="105">
        <f>Curves!AB46</f>
        <v>0</v>
      </c>
      <c r="U45" s="105">
        <f>Curves!AC46</f>
        <v>0</v>
      </c>
      <c r="V45" s="105">
        <f>Curves!AE46</f>
        <v>0</v>
      </c>
      <c r="W45" s="105">
        <f>Curves!AF46</f>
        <v>0</v>
      </c>
      <c r="X45" s="105">
        <f>Curves!AH46</f>
        <v>0</v>
      </c>
      <c r="Y45" s="105">
        <f>Curves!AI46</f>
        <v>0</v>
      </c>
      <c r="Z45" s="105">
        <f>Curves!AK46</f>
        <v>0</v>
      </c>
      <c r="AA45" s="105">
        <f>Curves!AL46</f>
        <v>0</v>
      </c>
      <c r="AB45" s="105">
        <f>Curves!AN46</f>
        <v>0</v>
      </c>
      <c r="AC45" s="105">
        <f>Curves!AO46</f>
        <v>0</v>
      </c>
      <c r="AD45" s="105">
        <f>Curves!AQ46</f>
        <v>0</v>
      </c>
      <c r="AE45" s="105">
        <f>Curves!AR46</f>
        <v>0</v>
      </c>
      <c r="AF45" s="105">
        <f>Curves!AT46</f>
        <v>0</v>
      </c>
      <c r="AG45" s="105">
        <f>Curves!AU46</f>
        <v>0</v>
      </c>
      <c r="AH45" s="105">
        <f>Curves!AW46</f>
        <v>0</v>
      </c>
      <c r="AI45" s="105">
        <f>Curves!AX46</f>
        <v>0</v>
      </c>
      <c r="AJ45" s="105">
        <f>Curves!AZ46</f>
        <v>0</v>
      </c>
      <c r="AK45" s="105">
        <f>Curves!BC46</f>
        <v>0</v>
      </c>
      <c r="AL45" s="105">
        <f>Curves!BF46</f>
        <v>0</v>
      </c>
      <c r="AM45" s="105">
        <f>Curves!BI46</f>
        <v>0</v>
      </c>
      <c r="AN45" s="105">
        <f>Curves!BJ46</f>
        <v>0</v>
      </c>
      <c r="AO45" s="105"/>
      <c r="AP45" s="105"/>
      <c r="AQ45" s="105"/>
      <c r="AR45" s="105"/>
      <c r="AS45" s="105"/>
      <c r="AT45" s="105"/>
      <c r="AU45" s="105"/>
      <c r="AV45" s="105"/>
      <c r="AW45" s="105"/>
      <c r="AX45" s="105"/>
      <c r="AY45" s="105"/>
      <c r="AZ45" s="105"/>
      <c r="BA45" s="105"/>
      <c r="BB45" s="105"/>
      <c r="BC45" s="105"/>
      <c r="BD45" s="105"/>
      <c r="BE45" s="105"/>
      <c r="BF45" s="105"/>
      <c r="BG45" s="105"/>
      <c r="BH45" s="105"/>
      <c r="BI45" s="105"/>
      <c r="BJ45" s="105"/>
      <c r="BK45" s="105"/>
      <c r="BL45" s="105"/>
      <c r="BM45" s="105"/>
      <c r="BN45" s="105"/>
      <c r="BO45" s="105"/>
      <c r="BP45" s="105"/>
      <c r="BQ45" s="105"/>
      <c r="BR45" s="105"/>
      <c r="BS45" s="105"/>
      <c r="BT45" s="105"/>
      <c r="BU45" s="105"/>
      <c r="BV45" s="105"/>
      <c r="BW45" s="105"/>
      <c r="BX45" s="105"/>
      <c r="BY45" s="105"/>
      <c r="BZ45" s="105"/>
      <c r="CA45" s="105"/>
      <c r="CB45" s="105"/>
      <c r="CC45" s="105"/>
      <c r="CD45" s="105"/>
      <c r="CE45" s="105"/>
      <c r="CF45" s="106"/>
      <c r="CG45" s="105"/>
      <c r="CH45" s="106"/>
      <c r="CI45" s="105"/>
      <c r="CJ45" s="105"/>
      <c r="CK45" s="105"/>
      <c r="CL45" s="105"/>
      <c r="CM45" s="105"/>
    </row>
    <row r="46" spans="1:91" x14ac:dyDescent="0.2">
      <c r="A46">
        <v>0.80076595522473693</v>
      </c>
      <c r="B46" t="str">
        <f t="shared" si="0"/>
        <v>0.150</v>
      </c>
      <c r="C46" s="56">
        <v>37803</v>
      </c>
      <c r="D46" s="105">
        <f>+Curves!D47</f>
        <v>0.15</v>
      </c>
      <c r="E46" s="105">
        <f>+Curves!E47</f>
        <v>0</v>
      </c>
      <c r="F46" s="105">
        <f>Curves!G47</f>
        <v>0</v>
      </c>
      <c r="G46" s="105">
        <f>Curves!H47</f>
        <v>0</v>
      </c>
      <c r="H46" s="105">
        <f>Curves!J47</f>
        <v>0</v>
      </c>
      <c r="I46" s="105">
        <f>Curves!K47</f>
        <v>0</v>
      </c>
      <c r="J46" s="105">
        <f>Curves!M47</f>
        <v>0</v>
      </c>
      <c r="K46" s="105">
        <f>Curves!N47</f>
        <v>0</v>
      </c>
      <c r="L46" s="105">
        <f>Curves!P47</f>
        <v>0</v>
      </c>
      <c r="M46" s="105">
        <f>Curves!Q47</f>
        <v>0</v>
      </c>
      <c r="N46" s="105">
        <f>Curves!S47</f>
        <v>0</v>
      </c>
      <c r="O46" s="105">
        <f>Curves!T47</f>
        <v>0</v>
      </c>
      <c r="P46" s="105">
        <f>Curves!V47</f>
        <v>0</v>
      </c>
      <c r="Q46" s="105">
        <f>Curves!W47</f>
        <v>0</v>
      </c>
      <c r="R46" s="105">
        <f>Curves!Y47</f>
        <v>0</v>
      </c>
      <c r="S46" s="105">
        <f>Curves!Z47</f>
        <v>0</v>
      </c>
      <c r="T46" s="105">
        <f>Curves!AB47</f>
        <v>0</v>
      </c>
      <c r="U46" s="105">
        <f>Curves!AC47</f>
        <v>0</v>
      </c>
      <c r="V46" s="105">
        <f>Curves!AE47</f>
        <v>0</v>
      </c>
      <c r="W46" s="105">
        <f>Curves!AF47</f>
        <v>0</v>
      </c>
      <c r="X46" s="105">
        <f>Curves!AH47</f>
        <v>0</v>
      </c>
      <c r="Y46" s="105">
        <f>Curves!AI47</f>
        <v>0</v>
      </c>
      <c r="Z46" s="105">
        <f>Curves!AK47</f>
        <v>0</v>
      </c>
      <c r="AA46" s="105">
        <f>Curves!AL47</f>
        <v>0</v>
      </c>
      <c r="AB46" s="105">
        <f>Curves!AN47</f>
        <v>0</v>
      </c>
      <c r="AC46" s="105">
        <f>Curves!AO47</f>
        <v>0</v>
      </c>
      <c r="AD46" s="105">
        <f>Curves!AQ47</f>
        <v>0</v>
      </c>
      <c r="AE46" s="105">
        <f>Curves!AR47</f>
        <v>0</v>
      </c>
      <c r="AF46" s="105">
        <f>Curves!AT47</f>
        <v>0</v>
      </c>
      <c r="AG46" s="105">
        <f>Curves!AU47</f>
        <v>0</v>
      </c>
      <c r="AH46" s="105">
        <f>Curves!AW47</f>
        <v>0</v>
      </c>
      <c r="AI46" s="105">
        <f>Curves!AX47</f>
        <v>0</v>
      </c>
      <c r="AJ46" s="105">
        <f>Curves!AZ47</f>
        <v>0</v>
      </c>
      <c r="AK46" s="105">
        <f>Curves!BC47</f>
        <v>0</v>
      </c>
      <c r="AL46" s="105">
        <f>Curves!BF47</f>
        <v>0</v>
      </c>
      <c r="AM46" s="105">
        <f>Curves!BI47</f>
        <v>0</v>
      </c>
      <c r="AN46" s="105">
        <f>Curves!BJ47</f>
        <v>0</v>
      </c>
      <c r="AO46" s="105"/>
      <c r="AP46" s="105"/>
      <c r="AQ46" s="105"/>
      <c r="AR46" s="105"/>
      <c r="AS46" s="105"/>
      <c r="AT46" s="105"/>
      <c r="AU46" s="105"/>
      <c r="AV46" s="105"/>
      <c r="AW46" s="105"/>
      <c r="AX46" s="105"/>
      <c r="AY46" s="105"/>
      <c r="AZ46" s="105"/>
      <c r="BA46" s="105"/>
      <c r="BB46" s="105"/>
      <c r="BC46" s="105"/>
      <c r="BD46" s="105"/>
      <c r="BE46" s="105"/>
      <c r="BF46" s="105"/>
      <c r="BG46" s="105"/>
      <c r="BH46" s="105"/>
      <c r="BI46" s="105"/>
      <c r="BJ46" s="105"/>
      <c r="BK46" s="105"/>
      <c r="BL46" s="105"/>
      <c r="BM46" s="105"/>
      <c r="BN46" s="105"/>
      <c r="BO46" s="105"/>
      <c r="BP46" s="105"/>
      <c r="BQ46" s="105"/>
      <c r="BR46" s="105"/>
      <c r="BS46" s="105"/>
      <c r="BT46" s="105"/>
      <c r="BU46" s="105"/>
      <c r="BV46" s="105"/>
      <c r="BW46" s="105"/>
      <c r="BX46" s="105"/>
      <c r="BY46" s="105"/>
      <c r="BZ46" s="105"/>
      <c r="CA46" s="105"/>
      <c r="CB46" s="105"/>
      <c r="CC46" s="105"/>
      <c r="CD46" s="105"/>
      <c r="CE46" s="105"/>
      <c r="CF46" s="106"/>
      <c r="CG46" s="105"/>
      <c r="CH46" s="106"/>
      <c r="CI46" s="105"/>
      <c r="CJ46" s="105"/>
      <c r="CK46" s="105"/>
      <c r="CL46" s="105"/>
      <c r="CM46" s="105"/>
    </row>
    <row r="47" spans="1:91" x14ac:dyDescent="0.2">
      <c r="A47">
        <v>0.79588591693033928</v>
      </c>
      <c r="B47" t="str">
        <f t="shared" si="0"/>
        <v>0.150</v>
      </c>
      <c r="C47" s="56">
        <v>37834</v>
      </c>
      <c r="D47" s="105">
        <f>+Curves!D48</f>
        <v>0.15</v>
      </c>
      <c r="E47" s="105">
        <f>+Curves!E48</f>
        <v>0</v>
      </c>
      <c r="F47" s="105">
        <f>Curves!G48</f>
        <v>0</v>
      </c>
      <c r="G47" s="105">
        <f>Curves!H48</f>
        <v>0</v>
      </c>
      <c r="H47" s="105">
        <f>Curves!J48</f>
        <v>0</v>
      </c>
      <c r="I47" s="105">
        <f>Curves!K48</f>
        <v>0</v>
      </c>
      <c r="J47" s="105">
        <f>Curves!M48</f>
        <v>0</v>
      </c>
      <c r="K47" s="105">
        <f>Curves!N48</f>
        <v>0</v>
      </c>
      <c r="L47" s="105">
        <f>Curves!P48</f>
        <v>0</v>
      </c>
      <c r="M47" s="105">
        <f>Curves!Q48</f>
        <v>0</v>
      </c>
      <c r="N47" s="105">
        <f>Curves!S48</f>
        <v>0</v>
      </c>
      <c r="O47" s="105">
        <f>Curves!T48</f>
        <v>0</v>
      </c>
      <c r="P47" s="105">
        <f>Curves!V48</f>
        <v>0</v>
      </c>
      <c r="Q47" s="105">
        <f>Curves!W48</f>
        <v>0</v>
      </c>
      <c r="R47" s="105">
        <f>Curves!Y48</f>
        <v>0</v>
      </c>
      <c r="S47" s="105">
        <f>Curves!Z48</f>
        <v>0</v>
      </c>
      <c r="T47" s="105">
        <f>Curves!AB48</f>
        <v>0</v>
      </c>
      <c r="U47" s="105">
        <f>Curves!AC48</f>
        <v>0</v>
      </c>
      <c r="V47" s="105">
        <f>Curves!AE48</f>
        <v>0</v>
      </c>
      <c r="W47" s="105">
        <f>Curves!AF48</f>
        <v>0</v>
      </c>
      <c r="X47" s="105">
        <f>Curves!AH48</f>
        <v>0</v>
      </c>
      <c r="Y47" s="105">
        <f>Curves!AI48</f>
        <v>0</v>
      </c>
      <c r="Z47" s="105">
        <f>Curves!AK48</f>
        <v>0</v>
      </c>
      <c r="AA47" s="105">
        <f>Curves!AL48</f>
        <v>0</v>
      </c>
      <c r="AB47" s="105">
        <f>Curves!AN48</f>
        <v>0</v>
      </c>
      <c r="AC47" s="105">
        <f>Curves!AO48</f>
        <v>0</v>
      </c>
      <c r="AD47" s="105">
        <f>Curves!AQ48</f>
        <v>0</v>
      </c>
      <c r="AE47" s="105">
        <f>Curves!AR48</f>
        <v>0</v>
      </c>
      <c r="AF47" s="105">
        <f>Curves!AT48</f>
        <v>0</v>
      </c>
      <c r="AG47" s="105">
        <f>Curves!AU48</f>
        <v>0</v>
      </c>
      <c r="AH47" s="105">
        <f>Curves!AW48</f>
        <v>0</v>
      </c>
      <c r="AI47" s="105">
        <f>Curves!AX48</f>
        <v>0</v>
      </c>
      <c r="AJ47" s="105">
        <f>Curves!AZ48</f>
        <v>0</v>
      </c>
      <c r="AK47" s="105">
        <f>Curves!BC48</f>
        <v>0</v>
      </c>
      <c r="AL47" s="105">
        <f>Curves!BF48</f>
        <v>0</v>
      </c>
      <c r="AM47" s="105">
        <f>Curves!BI48</f>
        <v>0</v>
      </c>
      <c r="AN47" s="105">
        <f>Curves!BJ48</f>
        <v>0</v>
      </c>
      <c r="AO47" s="105"/>
      <c r="AP47" s="105"/>
      <c r="AQ47" s="105"/>
      <c r="AR47" s="105"/>
      <c r="AS47" s="105"/>
      <c r="AT47" s="105"/>
      <c r="AU47" s="105"/>
      <c r="AV47" s="105"/>
      <c r="AW47" s="105"/>
      <c r="AX47" s="105"/>
      <c r="AY47" s="105"/>
      <c r="AZ47" s="105"/>
      <c r="BA47" s="105"/>
      <c r="BB47" s="105"/>
      <c r="BC47" s="105"/>
      <c r="BD47" s="105"/>
      <c r="BE47" s="105"/>
      <c r="BF47" s="105"/>
      <c r="BG47" s="105"/>
      <c r="BH47" s="105"/>
      <c r="BI47" s="105"/>
      <c r="BJ47" s="105"/>
      <c r="BK47" s="105"/>
      <c r="BL47" s="105"/>
      <c r="BM47" s="105"/>
      <c r="BN47" s="105"/>
      <c r="BO47" s="105"/>
      <c r="BP47" s="105"/>
      <c r="BQ47" s="105"/>
      <c r="BR47" s="105"/>
      <c r="BS47" s="105"/>
      <c r="BT47" s="105"/>
      <c r="BU47" s="105"/>
      <c r="BV47" s="105"/>
      <c r="BW47" s="105"/>
      <c r="BX47" s="105"/>
      <c r="BY47" s="105"/>
      <c r="BZ47" s="105"/>
      <c r="CA47" s="105"/>
      <c r="CB47" s="105"/>
      <c r="CC47" s="105"/>
      <c r="CD47" s="105"/>
      <c r="CE47" s="105"/>
      <c r="CF47" s="106"/>
      <c r="CG47" s="105"/>
      <c r="CH47" s="106"/>
      <c r="CI47" s="105"/>
      <c r="CJ47" s="105"/>
      <c r="CK47" s="105"/>
      <c r="CL47" s="105"/>
      <c r="CM47" s="105"/>
    </row>
    <row r="48" spans="1:91" x14ac:dyDescent="0.2">
      <c r="A48">
        <v>0.7910362582616276</v>
      </c>
      <c r="B48" t="str">
        <f t="shared" si="0"/>
        <v>0.150</v>
      </c>
      <c r="C48" s="56">
        <v>37865</v>
      </c>
      <c r="D48" s="105">
        <f>+Curves!D49</f>
        <v>0.15</v>
      </c>
      <c r="E48" s="105">
        <f>+Curves!E49</f>
        <v>0</v>
      </c>
      <c r="F48" s="105">
        <f>Curves!G49</f>
        <v>0</v>
      </c>
      <c r="G48" s="105">
        <f>Curves!H49</f>
        <v>0</v>
      </c>
      <c r="H48" s="105">
        <f>Curves!J49</f>
        <v>0</v>
      </c>
      <c r="I48" s="105">
        <f>Curves!K49</f>
        <v>0</v>
      </c>
      <c r="J48" s="105">
        <f>Curves!M49</f>
        <v>0</v>
      </c>
      <c r="K48" s="105">
        <f>Curves!N49</f>
        <v>0</v>
      </c>
      <c r="L48" s="105">
        <f>Curves!P49</f>
        <v>0</v>
      </c>
      <c r="M48" s="105">
        <f>Curves!Q49</f>
        <v>0</v>
      </c>
      <c r="N48" s="105">
        <f>Curves!S49</f>
        <v>0</v>
      </c>
      <c r="O48" s="105">
        <f>Curves!T49</f>
        <v>0</v>
      </c>
      <c r="P48" s="105">
        <f>Curves!V49</f>
        <v>0</v>
      </c>
      <c r="Q48" s="105">
        <f>Curves!W49</f>
        <v>0</v>
      </c>
      <c r="R48" s="105">
        <f>Curves!Y49</f>
        <v>0</v>
      </c>
      <c r="S48" s="105">
        <f>Curves!Z49</f>
        <v>0</v>
      </c>
      <c r="T48" s="105">
        <f>Curves!AB49</f>
        <v>0</v>
      </c>
      <c r="U48" s="105">
        <f>Curves!AC49</f>
        <v>0</v>
      </c>
      <c r="V48" s="105">
        <f>Curves!AE49</f>
        <v>0</v>
      </c>
      <c r="W48" s="105">
        <f>Curves!AF49</f>
        <v>0</v>
      </c>
      <c r="X48" s="105">
        <f>Curves!AH49</f>
        <v>0</v>
      </c>
      <c r="Y48" s="105">
        <f>Curves!AI49</f>
        <v>0</v>
      </c>
      <c r="Z48" s="105">
        <f>Curves!AK49</f>
        <v>0</v>
      </c>
      <c r="AA48" s="105">
        <f>Curves!AL49</f>
        <v>0</v>
      </c>
      <c r="AB48" s="105">
        <f>Curves!AN49</f>
        <v>0</v>
      </c>
      <c r="AC48" s="105">
        <f>Curves!AO49</f>
        <v>0</v>
      </c>
      <c r="AD48" s="105">
        <f>Curves!AQ49</f>
        <v>0</v>
      </c>
      <c r="AE48" s="105">
        <f>Curves!AR49</f>
        <v>0</v>
      </c>
      <c r="AF48" s="105">
        <f>Curves!AT49</f>
        <v>0</v>
      </c>
      <c r="AG48" s="105">
        <f>Curves!AU49</f>
        <v>0</v>
      </c>
      <c r="AH48" s="105">
        <f>Curves!AW49</f>
        <v>0</v>
      </c>
      <c r="AI48" s="105">
        <f>Curves!AX49</f>
        <v>0</v>
      </c>
      <c r="AJ48" s="105">
        <f>Curves!AZ49</f>
        <v>0</v>
      </c>
      <c r="AK48" s="105">
        <f>Curves!BC49</f>
        <v>0</v>
      </c>
      <c r="AL48" s="105">
        <f>Curves!BF49</f>
        <v>0</v>
      </c>
      <c r="AM48" s="105">
        <f>Curves!BI49</f>
        <v>0</v>
      </c>
      <c r="AN48" s="105">
        <f>Curves!BJ49</f>
        <v>0</v>
      </c>
      <c r="AO48" s="105"/>
      <c r="AP48" s="105"/>
      <c r="AQ48" s="105"/>
      <c r="AR48" s="105"/>
      <c r="AS48" s="105"/>
      <c r="AT48" s="105"/>
      <c r="AU48" s="105"/>
      <c r="AV48" s="105"/>
      <c r="AW48" s="105"/>
      <c r="AX48" s="105"/>
      <c r="AY48" s="105"/>
      <c r="AZ48" s="105"/>
      <c r="BA48" s="105"/>
      <c r="BB48" s="105"/>
      <c r="BC48" s="105"/>
      <c r="BD48" s="105"/>
      <c r="BE48" s="105"/>
      <c r="BF48" s="105"/>
      <c r="BG48" s="105"/>
      <c r="BH48" s="105"/>
      <c r="BI48" s="105"/>
      <c r="BJ48" s="105"/>
      <c r="BK48" s="105"/>
      <c r="BL48" s="105"/>
      <c r="BM48" s="105"/>
      <c r="BN48" s="105"/>
      <c r="BO48" s="105"/>
      <c r="BP48" s="105"/>
      <c r="BQ48" s="105"/>
      <c r="BR48" s="105"/>
      <c r="BS48" s="105"/>
      <c r="BT48" s="105"/>
      <c r="BU48" s="105"/>
      <c r="BV48" s="105"/>
      <c r="BW48" s="105"/>
      <c r="BX48" s="105"/>
      <c r="BY48" s="105"/>
      <c r="BZ48" s="105"/>
      <c r="CA48" s="105"/>
      <c r="CB48" s="105"/>
      <c r="CC48" s="105"/>
      <c r="CD48" s="105"/>
      <c r="CE48" s="105"/>
      <c r="CF48" s="106"/>
      <c r="CG48" s="105"/>
      <c r="CH48" s="106"/>
      <c r="CI48" s="105"/>
      <c r="CJ48" s="105"/>
      <c r="CK48" s="105"/>
      <c r="CL48" s="105"/>
      <c r="CM48" s="105"/>
    </row>
    <row r="49" spans="1:91" x14ac:dyDescent="0.2">
      <c r="A49">
        <v>0.78637138488398461</v>
      </c>
      <c r="B49" t="str">
        <f t="shared" si="0"/>
        <v>0.150</v>
      </c>
      <c r="C49" s="56">
        <v>37895</v>
      </c>
      <c r="D49" s="105">
        <f>+Curves!D50</f>
        <v>0.15</v>
      </c>
      <c r="E49" s="105">
        <f>+Curves!E50</f>
        <v>0</v>
      </c>
      <c r="F49" s="105">
        <f>Curves!G50</f>
        <v>0</v>
      </c>
      <c r="G49" s="105">
        <f>Curves!H50</f>
        <v>0</v>
      </c>
      <c r="H49" s="105">
        <f>Curves!J50</f>
        <v>0</v>
      </c>
      <c r="I49" s="105">
        <f>Curves!K50</f>
        <v>0</v>
      </c>
      <c r="J49" s="105">
        <f>Curves!M50</f>
        <v>0</v>
      </c>
      <c r="K49" s="105">
        <f>Curves!N50</f>
        <v>0</v>
      </c>
      <c r="L49" s="105">
        <f>Curves!P50</f>
        <v>0</v>
      </c>
      <c r="M49" s="105">
        <f>Curves!Q50</f>
        <v>0</v>
      </c>
      <c r="N49" s="105">
        <f>Curves!S50</f>
        <v>0</v>
      </c>
      <c r="O49" s="105">
        <f>Curves!T50</f>
        <v>0</v>
      </c>
      <c r="P49" s="105">
        <f>Curves!V50</f>
        <v>0</v>
      </c>
      <c r="Q49" s="105">
        <f>Curves!W50</f>
        <v>0</v>
      </c>
      <c r="R49" s="105">
        <f>Curves!Y50</f>
        <v>0</v>
      </c>
      <c r="S49" s="105">
        <f>Curves!Z50</f>
        <v>0</v>
      </c>
      <c r="T49" s="105">
        <f>Curves!AB50</f>
        <v>0</v>
      </c>
      <c r="U49" s="105">
        <f>Curves!AC50</f>
        <v>0</v>
      </c>
      <c r="V49" s="105">
        <f>Curves!AE50</f>
        <v>0</v>
      </c>
      <c r="W49" s="105">
        <f>Curves!AF50</f>
        <v>0</v>
      </c>
      <c r="X49" s="105">
        <f>Curves!AH50</f>
        <v>0</v>
      </c>
      <c r="Y49" s="105">
        <f>Curves!AI50</f>
        <v>0</v>
      </c>
      <c r="Z49" s="105">
        <f>Curves!AK50</f>
        <v>0</v>
      </c>
      <c r="AA49" s="105">
        <f>Curves!AL50</f>
        <v>0</v>
      </c>
      <c r="AB49" s="105">
        <f>Curves!AN50</f>
        <v>0</v>
      </c>
      <c r="AC49" s="105">
        <f>Curves!AO50</f>
        <v>0</v>
      </c>
      <c r="AD49" s="105">
        <f>Curves!AQ50</f>
        <v>0</v>
      </c>
      <c r="AE49" s="105">
        <f>Curves!AR50</f>
        <v>0</v>
      </c>
      <c r="AF49" s="105">
        <f>Curves!AT50</f>
        <v>0</v>
      </c>
      <c r="AG49" s="105">
        <f>Curves!AU50</f>
        <v>0</v>
      </c>
      <c r="AH49" s="105">
        <f>Curves!AW50</f>
        <v>0</v>
      </c>
      <c r="AI49" s="105">
        <f>Curves!AX50</f>
        <v>0</v>
      </c>
      <c r="AJ49" s="105">
        <f>Curves!AZ50</f>
        <v>0</v>
      </c>
      <c r="AK49" s="105">
        <f>Curves!BC50</f>
        <v>0</v>
      </c>
      <c r="AL49" s="105">
        <f>Curves!BF50</f>
        <v>0</v>
      </c>
      <c r="AM49" s="105">
        <f>Curves!BI50</f>
        <v>0</v>
      </c>
      <c r="AN49" s="105">
        <f>Curves!BJ50</f>
        <v>0</v>
      </c>
      <c r="AO49" s="105"/>
      <c r="AP49" s="105"/>
      <c r="AQ49" s="105"/>
      <c r="AR49" s="105"/>
      <c r="AS49" s="105"/>
      <c r="AT49" s="105"/>
      <c r="AU49" s="105"/>
      <c r="AV49" s="105"/>
      <c r="AW49" s="105"/>
      <c r="AX49" s="105"/>
      <c r="AY49" s="105"/>
      <c r="AZ49" s="105"/>
      <c r="BA49" s="105"/>
      <c r="BB49" s="105"/>
      <c r="BC49" s="105"/>
      <c r="BD49" s="105"/>
      <c r="BE49" s="105"/>
      <c r="BF49" s="105"/>
      <c r="BG49" s="105"/>
      <c r="BH49" s="105"/>
      <c r="BI49" s="105"/>
      <c r="BJ49" s="105"/>
      <c r="BK49" s="105"/>
      <c r="BL49" s="105"/>
      <c r="BM49" s="105"/>
      <c r="BN49" s="105"/>
      <c r="BO49" s="105"/>
      <c r="BP49" s="105"/>
      <c r="BQ49" s="105"/>
      <c r="BR49" s="105"/>
      <c r="BS49" s="105"/>
      <c r="BT49" s="105"/>
      <c r="BU49" s="105"/>
      <c r="BV49" s="105"/>
      <c r="BW49" s="105"/>
      <c r="BX49" s="105"/>
      <c r="BY49" s="105"/>
      <c r="BZ49" s="105"/>
      <c r="CA49" s="105"/>
      <c r="CB49" s="105"/>
      <c r="CC49" s="105"/>
      <c r="CD49" s="105"/>
      <c r="CE49" s="105"/>
      <c r="CF49" s="106"/>
      <c r="CG49" s="105"/>
      <c r="CH49" s="106"/>
      <c r="CI49" s="105"/>
      <c r="CJ49" s="105"/>
      <c r="CK49" s="105"/>
      <c r="CL49" s="105"/>
      <c r="CM49" s="105"/>
    </row>
    <row r="50" spans="1:91" x14ac:dyDescent="0.2">
      <c r="A50">
        <v>0.78158000430485663</v>
      </c>
      <c r="B50" t="str">
        <f t="shared" si="0"/>
        <v>0.250</v>
      </c>
      <c r="C50" s="56">
        <v>37926</v>
      </c>
      <c r="D50" s="105">
        <f>+Curves!D51</f>
        <v>0.25</v>
      </c>
      <c r="E50" s="105">
        <f>+Curves!E51</f>
        <v>0</v>
      </c>
      <c r="F50" s="105">
        <f>Curves!G51</f>
        <v>0</v>
      </c>
      <c r="G50" s="105">
        <f>Curves!H51</f>
        <v>0</v>
      </c>
      <c r="H50" s="105">
        <f>Curves!J51</f>
        <v>0</v>
      </c>
      <c r="I50" s="105">
        <f>Curves!K51</f>
        <v>0</v>
      </c>
      <c r="J50" s="105">
        <f>Curves!M51</f>
        <v>0</v>
      </c>
      <c r="K50" s="105">
        <f>Curves!N51</f>
        <v>0</v>
      </c>
      <c r="L50" s="105">
        <f>Curves!P51</f>
        <v>0</v>
      </c>
      <c r="M50" s="105">
        <f>Curves!Q51</f>
        <v>0</v>
      </c>
      <c r="N50" s="105">
        <f>Curves!S51</f>
        <v>0</v>
      </c>
      <c r="O50" s="105">
        <f>Curves!T51</f>
        <v>0</v>
      </c>
      <c r="P50" s="105">
        <f>Curves!V51</f>
        <v>0</v>
      </c>
      <c r="Q50" s="105">
        <f>Curves!W51</f>
        <v>0</v>
      </c>
      <c r="R50" s="105">
        <f>Curves!Y51</f>
        <v>0</v>
      </c>
      <c r="S50" s="105">
        <f>Curves!Z51</f>
        <v>0</v>
      </c>
      <c r="T50" s="105">
        <f>Curves!AB51</f>
        <v>0</v>
      </c>
      <c r="U50" s="105">
        <f>Curves!AC51</f>
        <v>0</v>
      </c>
      <c r="V50" s="105">
        <f>Curves!AE51</f>
        <v>0</v>
      </c>
      <c r="W50" s="105">
        <f>Curves!AF51</f>
        <v>0</v>
      </c>
      <c r="X50" s="105">
        <f>Curves!AH51</f>
        <v>0</v>
      </c>
      <c r="Y50" s="105">
        <f>Curves!AI51</f>
        <v>0</v>
      </c>
      <c r="Z50" s="105">
        <f>Curves!AK51</f>
        <v>0</v>
      </c>
      <c r="AA50" s="105">
        <f>Curves!AL51</f>
        <v>0</v>
      </c>
      <c r="AB50" s="105">
        <f>Curves!AN51</f>
        <v>0</v>
      </c>
      <c r="AC50" s="105">
        <f>Curves!AO51</f>
        <v>0</v>
      </c>
      <c r="AD50" s="105">
        <f>Curves!AQ51</f>
        <v>0</v>
      </c>
      <c r="AE50" s="105">
        <f>Curves!AR51</f>
        <v>0</v>
      </c>
      <c r="AF50" s="105">
        <f>Curves!AT51</f>
        <v>0</v>
      </c>
      <c r="AG50" s="105">
        <f>Curves!AU51</f>
        <v>0</v>
      </c>
      <c r="AH50" s="105">
        <f>Curves!AW51</f>
        <v>0</v>
      </c>
      <c r="AI50" s="105">
        <f>Curves!AX51</f>
        <v>0</v>
      </c>
      <c r="AJ50" s="105">
        <f>Curves!AZ51</f>
        <v>0</v>
      </c>
      <c r="AK50" s="105">
        <f>Curves!BC51</f>
        <v>0</v>
      </c>
      <c r="AL50" s="105">
        <f>Curves!BF51</f>
        <v>0</v>
      </c>
      <c r="AM50" s="105">
        <f>Curves!BI51</f>
        <v>0</v>
      </c>
      <c r="AN50" s="105">
        <f>Curves!BJ51</f>
        <v>0</v>
      </c>
      <c r="AO50" s="105"/>
      <c r="AP50" s="105"/>
      <c r="AQ50" s="105"/>
      <c r="AR50" s="105"/>
      <c r="AS50" s="105"/>
      <c r="AT50" s="105"/>
      <c r="AU50" s="105"/>
      <c r="AV50" s="105"/>
      <c r="AW50" s="105"/>
      <c r="AX50" s="105"/>
      <c r="AY50" s="105"/>
      <c r="AZ50" s="105"/>
      <c r="BA50" s="105"/>
      <c r="BB50" s="105"/>
      <c r="BC50" s="105"/>
      <c r="BD50" s="105"/>
      <c r="BE50" s="105"/>
      <c r="BF50" s="105"/>
      <c r="BG50" s="105"/>
      <c r="BH50" s="105"/>
      <c r="BI50" s="105"/>
      <c r="BJ50" s="105"/>
      <c r="BK50" s="105"/>
      <c r="BL50" s="105"/>
      <c r="BM50" s="105"/>
      <c r="BN50" s="105"/>
      <c r="BO50" s="105"/>
      <c r="BP50" s="105"/>
      <c r="BQ50" s="105"/>
      <c r="BR50" s="105"/>
      <c r="BS50" s="105"/>
      <c r="BT50" s="105"/>
      <c r="BU50" s="105"/>
      <c r="BV50" s="105"/>
      <c r="BW50" s="105"/>
      <c r="BX50" s="105"/>
      <c r="BY50" s="105"/>
      <c r="BZ50" s="105"/>
      <c r="CA50" s="105"/>
      <c r="CB50" s="105"/>
      <c r="CC50" s="105"/>
      <c r="CD50" s="105"/>
      <c r="CE50" s="105"/>
      <c r="CF50" s="106"/>
      <c r="CG50" s="105"/>
      <c r="CH50" s="106"/>
      <c r="CI50" s="105"/>
      <c r="CJ50" s="105"/>
      <c r="CK50" s="105"/>
      <c r="CL50" s="105"/>
      <c r="CM50" s="105"/>
    </row>
    <row r="51" spans="1:91" x14ac:dyDescent="0.2">
      <c r="A51">
        <v>0.77697153715284417</v>
      </c>
      <c r="B51" t="str">
        <f t="shared" si="0"/>
        <v>0.250</v>
      </c>
      <c r="C51" s="56">
        <v>37956</v>
      </c>
      <c r="D51" s="105">
        <f>+Curves!D52</f>
        <v>0.25</v>
      </c>
      <c r="E51" s="105">
        <f>+Curves!E52</f>
        <v>0</v>
      </c>
      <c r="F51" s="105">
        <f>Curves!G52</f>
        <v>0</v>
      </c>
      <c r="G51" s="105">
        <f>Curves!H52</f>
        <v>0</v>
      </c>
      <c r="H51" s="105">
        <f>Curves!J52</f>
        <v>0</v>
      </c>
      <c r="I51" s="105">
        <f>Curves!K52</f>
        <v>0</v>
      </c>
      <c r="J51" s="105">
        <f>Curves!M52</f>
        <v>0</v>
      </c>
      <c r="K51" s="105">
        <f>Curves!N52</f>
        <v>0</v>
      </c>
      <c r="L51" s="105">
        <f>Curves!P52</f>
        <v>0</v>
      </c>
      <c r="M51" s="105">
        <f>Curves!Q52</f>
        <v>0</v>
      </c>
      <c r="N51" s="105">
        <f>Curves!S52</f>
        <v>0</v>
      </c>
      <c r="O51" s="105">
        <f>Curves!T52</f>
        <v>0</v>
      </c>
      <c r="P51" s="105">
        <f>Curves!V52</f>
        <v>0</v>
      </c>
      <c r="Q51" s="105">
        <f>Curves!W52</f>
        <v>0</v>
      </c>
      <c r="R51" s="105">
        <f>Curves!Y52</f>
        <v>0</v>
      </c>
      <c r="S51" s="105">
        <f>Curves!Z52</f>
        <v>0</v>
      </c>
      <c r="T51" s="105">
        <f>Curves!AB52</f>
        <v>0</v>
      </c>
      <c r="U51" s="105">
        <f>Curves!AC52</f>
        <v>0</v>
      </c>
      <c r="V51" s="105">
        <f>Curves!AE52</f>
        <v>0</v>
      </c>
      <c r="W51" s="105">
        <f>Curves!AF52</f>
        <v>0</v>
      </c>
      <c r="X51" s="105">
        <f>Curves!AH52</f>
        <v>0</v>
      </c>
      <c r="Y51" s="105">
        <f>Curves!AI52</f>
        <v>0</v>
      </c>
      <c r="Z51" s="105">
        <f>Curves!AK52</f>
        <v>0</v>
      </c>
      <c r="AA51" s="105">
        <f>Curves!AL52</f>
        <v>0</v>
      </c>
      <c r="AB51" s="105">
        <f>Curves!AN52</f>
        <v>0</v>
      </c>
      <c r="AC51" s="105">
        <f>Curves!AO52</f>
        <v>0</v>
      </c>
      <c r="AD51" s="105">
        <f>Curves!AQ52</f>
        <v>0</v>
      </c>
      <c r="AE51" s="105">
        <f>Curves!AR52</f>
        <v>0</v>
      </c>
      <c r="AF51" s="105">
        <f>Curves!AT52</f>
        <v>0</v>
      </c>
      <c r="AG51" s="105">
        <f>Curves!AU52</f>
        <v>0</v>
      </c>
      <c r="AH51" s="105">
        <f>Curves!AW52</f>
        <v>0</v>
      </c>
      <c r="AI51" s="105">
        <f>Curves!AX52</f>
        <v>0</v>
      </c>
      <c r="AJ51" s="105">
        <f>Curves!AZ52</f>
        <v>0</v>
      </c>
      <c r="AK51" s="105">
        <f>Curves!BC52</f>
        <v>0</v>
      </c>
      <c r="AL51" s="105">
        <f>Curves!BF52</f>
        <v>0</v>
      </c>
      <c r="AM51" s="105">
        <f>Curves!BI52</f>
        <v>0</v>
      </c>
      <c r="AN51" s="105">
        <f>Curves!BJ52</f>
        <v>0</v>
      </c>
      <c r="AO51" s="105"/>
      <c r="AP51" s="105"/>
      <c r="AQ51" s="105"/>
      <c r="AR51" s="105"/>
      <c r="AS51" s="105"/>
      <c r="AT51" s="105"/>
      <c r="AU51" s="105"/>
      <c r="AV51" s="105"/>
      <c r="AW51" s="105"/>
      <c r="AX51" s="105"/>
      <c r="AY51" s="105"/>
      <c r="AZ51" s="105"/>
      <c r="BA51" s="105"/>
      <c r="BB51" s="105"/>
      <c r="BC51" s="105"/>
      <c r="BD51" s="105"/>
      <c r="BE51" s="105"/>
      <c r="BF51" s="105"/>
      <c r="BG51" s="105"/>
      <c r="BH51" s="105"/>
      <c r="BI51" s="105"/>
      <c r="BJ51" s="105"/>
      <c r="BK51" s="105"/>
      <c r="BL51" s="105"/>
      <c r="BM51" s="105"/>
      <c r="BN51" s="105"/>
      <c r="BO51" s="105"/>
      <c r="BP51" s="105"/>
      <c r="BQ51" s="105"/>
      <c r="BR51" s="105"/>
      <c r="BS51" s="105"/>
      <c r="BT51" s="105"/>
      <c r="BU51" s="105"/>
      <c r="BV51" s="105"/>
      <c r="BW51" s="105"/>
      <c r="BX51" s="105"/>
      <c r="BY51" s="105"/>
      <c r="BZ51" s="105"/>
      <c r="CA51" s="105"/>
      <c r="CB51" s="105"/>
      <c r="CC51" s="105"/>
      <c r="CD51" s="105"/>
      <c r="CE51" s="105"/>
      <c r="CF51" s="106"/>
      <c r="CG51" s="105"/>
      <c r="CH51" s="106"/>
      <c r="CI51" s="105"/>
      <c r="CJ51" s="105"/>
      <c r="CK51" s="105"/>
      <c r="CL51" s="105"/>
      <c r="CM51" s="105"/>
    </row>
    <row r="52" spans="1:91" x14ac:dyDescent="0.2">
      <c r="A52">
        <v>0.77222375652210695</v>
      </c>
      <c r="B52" t="str">
        <f t="shared" si="0"/>
        <v>0.2750</v>
      </c>
      <c r="C52" s="56">
        <v>37987</v>
      </c>
      <c r="D52" s="105">
        <f>+Curves!D53</f>
        <v>0.27500000000000002</v>
      </c>
      <c r="E52" s="105">
        <f>+Curves!E53</f>
        <v>0</v>
      </c>
      <c r="F52" s="105">
        <f>Curves!G53</f>
        <v>0</v>
      </c>
      <c r="G52" s="105">
        <f>Curves!H53</f>
        <v>0</v>
      </c>
      <c r="H52" s="105">
        <f>Curves!J53</f>
        <v>0</v>
      </c>
      <c r="I52" s="105">
        <f>Curves!K53</f>
        <v>0</v>
      </c>
      <c r="J52" s="105">
        <f>Curves!M53</f>
        <v>0</v>
      </c>
      <c r="K52" s="105">
        <f>Curves!N53</f>
        <v>0</v>
      </c>
      <c r="L52" s="105">
        <f>Curves!P53</f>
        <v>0</v>
      </c>
      <c r="M52" s="105">
        <f>Curves!Q53</f>
        <v>0</v>
      </c>
      <c r="N52" s="105">
        <f>Curves!S53</f>
        <v>0</v>
      </c>
      <c r="O52" s="105">
        <f>Curves!T53</f>
        <v>0</v>
      </c>
      <c r="P52" s="105">
        <f>Curves!V53</f>
        <v>0</v>
      </c>
      <c r="Q52" s="105">
        <f>Curves!W53</f>
        <v>0</v>
      </c>
      <c r="R52" s="105">
        <f>Curves!Y53</f>
        <v>0</v>
      </c>
      <c r="S52" s="105">
        <f>Curves!Z53</f>
        <v>0</v>
      </c>
      <c r="T52" s="105">
        <f>Curves!AB53</f>
        <v>0</v>
      </c>
      <c r="U52" s="105">
        <f>Curves!AC53</f>
        <v>0</v>
      </c>
      <c r="V52" s="105">
        <f>Curves!AE53</f>
        <v>0</v>
      </c>
      <c r="W52" s="105">
        <f>Curves!AF53</f>
        <v>0</v>
      </c>
      <c r="X52" s="105">
        <f>Curves!AH53</f>
        <v>0</v>
      </c>
      <c r="Y52" s="105">
        <f>Curves!AI53</f>
        <v>0</v>
      </c>
      <c r="Z52" s="105">
        <f>Curves!AK53</f>
        <v>0</v>
      </c>
      <c r="AA52" s="105">
        <f>Curves!AL53</f>
        <v>0</v>
      </c>
      <c r="AB52" s="105">
        <f>Curves!AN53</f>
        <v>0</v>
      </c>
      <c r="AC52" s="105">
        <f>Curves!AO53</f>
        <v>0</v>
      </c>
      <c r="AD52" s="105">
        <f>Curves!AQ53</f>
        <v>0</v>
      </c>
      <c r="AE52" s="105">
        <f>Curves!AR53</f>
        <v>0</v>
      </c>
      <c r="AF52" s="105">
        <f>Curves!AT53</f>
        <v>0</v>
      </c>
      <c r="AG52" s="105">
        <f>Curves!AU53</f>
        <v>0</v>
      </c>
      <c r="AH52" s="105">
        <f>Curves!AW53</f>
        <v>0</v>
      </c>
      <c r="AI52" s="105">
        <f>Curves!AX53</f>
        <v>0</v>
      </c>
      <c r="AJ52" s="105">
        <f>Curves!AZ53</f>
        <v>0</v>
      </c>
      <c r="AK52" s="105">
        <f>Curves!BC53</f>
        <v>0</v>
      </c>
      <c r="AL52" s="105">
        <f>Curves!BF53</f>
        <v>0</v>
      </c>
      <c r="AM52" s="105">
        <f>Curves!BI53</f>
        <v>0</v>
      </c>
      <c r="AN52" s="105">
        <f>Curves!BJ53</f>
        <v>0</v>
      </c>
      <c r="AO52" s="105"/>
      <c r="AP52" s="105"/>
      <c r="AQ52" s="105"/>
      <c r="AR52" s="105"/>
      <c r="AS52" s="105"/>
      <c r="AT52" s="105"/>
      <c r="AU52" s="105"/>
      <c r="AV52" s="105"/>
      <c r="AW52" s="105"/>
      <c r="AX52" s="105"/>
      <c r="AY52" s="105"/>
      <c r="AZ52" s="105"/>
      <c r="BA52" s="105"/>
      <c r="BB52" s="105"/>
      <c r="BC52" s="105"/>
      <c r="BD52" s="105"/>
      <c r="BE52" s="105"/>
      <c r="BF52" s="105"/>
      <c r="BG52" s="105"/>
      <c r="BH52" s="105"/>
      <c r="BI52" s="105"/>
      <c r="BJ52" s="105"/>
      <c r="BK52" s="105"/>
      <c r="BL52" s="105"/>
      <c r="BM52" s="105"/>
      <c r="BN52" s="105"/>
      <c r="BO52" s="105"/>
      <c r="BP52" s="105"/>
      <c r="BQ52" s="105"/>
      <c r="BR52" s="105"/>
      <c r="BS52" s="105"/>
      <c r="BT52" s="105"/>
      <c r="BU52" s="105"/>
      <c r="BV52" s="105"/>
      <c r="BW52" s="105"/>
      <c r="BX52" s="105"/>
      <c r="BY52" s="105"/>
      <c r="BZ52" s="105"/>
      <c r="CA52" s="105"/>
      <c r="CB52" s="105"/>
      <c r="CC52" s="105"/>
      <c r="CD52" s="105"/>
      <c r="CE52" s="105"/>
      <c r="CF52" s="106"/>
      <c r="CG52" s="105"/>
      <c r="CH52" s="106"/>
      <c r="CI52" s="105"/>
      <c r="CJ52" s="105"/>
      <c r="CK52" s="105"/>
      <c r="CL52" s="105"/>
      <c r="CM52" s="105"/>
    </row>
    <row r="53" spans="1:91" x14ac:dyDescent="0.2">
      <c r="A53">
        <v>0.76748879010050852</v>
      </c>
      <c r="B53" t="str">
        <f t="shared" si="0"/>
        <v>0.3350</v>
      </c>
      <c r="C53" s="56">
        <v>38018</v>
      </c>
      <c r="D53" s="105">
        <f>+Curves!D54</f>
        <v>0.33500000000000002</v>
      </c>
      <c r="E53" s="105">
        <f>+Curves!E54</f>
        <v>0</v>
      </c>
      <c r="F53" s="105">
        <f>Curves!G54</f>
        <v>0</v>
      </c>
      <c r="G53" s="105">
        <f>Curves!H54</f>
        <v>0</v>
      </c>
      <c r="H53" s="105">
        <f>Curves!J54</f>
        <v>0</v>
      </c>
      <c r="I53" s="105">
        <f>Curves!K54</f>
        <v>0</v>
      </c>
      <c r="J53" s="105">
        <f>Curves!M54</f>
        <v>0</v>
      </c>
      <c r="K53" s="105">
        <f>Curves!N54</f>
        <v>0</v>
      </c>
      <c r="L53" s="105">
        <f>Curves!P54</f>
        <v>0</v>
      </c>
      <c r="M53" s="105">
        <f>Curves!Q54</f>
        <v>0</v>
      </c>
      <c r="N53" s="105">
        <f>Curves!S54</f>
        <v>0</v>
      </c>
      <c r="O53" s="105">
        <f>Curves!T54</f>
        <v>0</v>
      </c>
      <c r="P53" s="105">
        <f>Curves!V54</f>
        <v>0</v>
      </c>
      <c r="Q53" s="105">
        <f>Curves!W54</f>
        <v>0</v>
      </c>
      <c r="R53" s="105">
        <f>Curves!Y54</f>
        <v>0</v>
      </c>
      <c r="S53" s="105">
        <f>Curves!Z54</f>
        <v>0</v>
      </c>
      <c r="T53" s="105">
        <f>Curves!AB54</f>
        <v>0</v>
      </c>
      <c r="U53" s="105">
        <f>Curves!AC54</f>
        <v>0</v>
      </c>
      <c r="V53" s="105">
        <f>Curves!AE54</f>
        <v>0</v>
      </c>
      <c r="W53" s="105">
        <f>Curves!AF54</f>
        <v>0</v>
      </c>
      <c r="X53" s="105">
        <f>Curves!AH54</f>
        <v>0</v>
      </c>
      <c r="Y53" s="105">
        <f>Curves!AI54</f>
        <v>0</v>
      </c>
      <c r="Z53" s="105">
        <f>Curves!AK54</f>
        <v>0</v>
      </c>
      <c r="AA53" s="105">
        <f>Curves!AL54</f>
        <v>0</v>
      </c>
      <c r="AB53" s="105">
        <f>Curves!AN54</f>
        <v>0</v>
      </c>
      <c r="AC53" s="105">
        <f>Curves!AO54</f>
        <v>0</v>
      </c>
      <c r="AD53" s="105">
        <f>Curves!AQ54</f>
        <v>0</v>
      </c>
      <c r="AE53" s="105">
        <f>Curves!AR54</f>
        <v>0</v>
      </c>
      <c r="AF53" s="105">
        <f>Curves!AT54</f>
        <v>0</v>
      </c>
      <c r="AG53" s="105">
        <f>Curves!AU54</f>
        <v>0</v>
      </c>
      <c r="AH53" s="105">
        <f>Curves!AW54</f>
        <v>0</v>
      </c>
      <c r="AI53" s="105">
        <f>Curves!AX54</f>
        <v>0</v>
      </c>
      <c r="AJ53" s="105">
        <f>Curves!AZ54</f>
        <v>0</v>
      </c>
      <c r="AK53" s="105">
        <f>Curves!BC54</f>
        <v>0</v>
      </c>
      <c r="AL53" s="105">
        <f>Curves!BF54</f>
        <v>0</v>
      </c>
      <c r="AM53" s="105">
        <f>Curves!BI54</f>
        <v>0</v>
      </c>
      <c r="AN53" s="105">
        <f>Curves!BJ54</f>
        <v>0</v>
      </c>
      <c r="AO53" s="105"/>
      <c r="AP53" s="105"/>
      <c r="AQ53" s="105"/>
      <c r="AR53" s="105"/>
      <c r="AS53" s="105"/>
      <c r="AT53" s="105"/>
      <c r="AU53" s="105"/>
      <c r="AV53" s="105"/>
      <c r="AW53" s="105"/>
      <c r="AX53" s="105"/>
      <c r="AY53" s="105"/>
      <c r="AZ53" s="105"/>
      <c r="BA53" s="105"/>
      <c r="BB53" s="105"/>
      <c r="BC53" s="105"/>
      <c r="BD53" s="105"/>
      <c r="BE53" s="105"/>
      <c r="BF53" s="105"/>
      <c r="BG53" s="105"/>
      <c r="BH53" s="105"/>
      <c r="BI53" s="105"/>
      <c r="BJ53" s="105"/>
      <c r="BK53" s="105"/>
      <c r="BL53" s="105"/>
      <c r="BM53" s="105"/>
      <c r="BN53" s="105"/>
      <c r="BO53" s="105"/>
      <c r="BP53" s="105"/>
      <c r="BQ53" s="105"/>
      <c r="BR53" s="105"/>
      <c r="BS53" s="105"/>
      <c r="BT53" s="105"/>
      <c r="BU53" s="105"/>
      <c r="BV53" s="105"/>
      <c r="BW53" s="105"/>
      <c r="BX53" s="105"/>
      <c r="BY53" s="105"/>
      <c r="BZ53" s="105"/>
      <c r="CA53" s="105"/>
      <c r="CB53" s="105"/>
      <c r="CC53" s="105"/>
      <c r="CD53" s="105"/>
      <c r="CE53" s="105"/>
      <c r="CF53" s="106"/>
      <c r="CG53" s="105"/>
      <c r="CH53" s="106"/>
      <c r="CI53" s="105"/>
      <c r="CJ53" s="105"/>
      <c r="CK53" s="105"/>
      <c r="CL53" s="105"/>
      <c r="CM53" s="105"/>
    </row>
    <row r="54" spans="1:91" x14ac:dyDescent="0.2">
      <c r="A54">
        <v>0.76308481220323388</v>
      </c>
      <c r="B54" t="str">
        <f t="shared" si="0"/>
        <v>0.330</v>
      </c>
      <c r="C54" s="56">
        <v>38047</v>
      </c>
      <c r="D54" s="105">
        <f>+Curves!D55</f>
        <v>0.33</v>
      </c>
      <c r="E54" s="105">
        <f>+Curves!E55</f>
        <v>0</v>
      </c>
      <c r="F54" s="105">
        <f>Curves!G55</f>
        <v>0</v>
      </c>
      <c r="G54" s="105">
        <f>Curves!H55</f>
        <v>0</v>
      </c>
      <c r="H54" s="105">
        <f>Curves!J55</f>
        <v>0</v>
      </c>
      <c r="I54" s="105">
        <f>Curves!K55</f>
        <v>0</v>
      </c>
      <c r="J54" s="105">
        <f>Curves!M55</f>
        <v>0</v>
      </c>
      <c r="K54" s="105">
        <f>Curves!N55</f>
        <v>0</v>
      </c>
      <c r="L54" s="105">
        <f>Curves!P55</f>
        <v>0</v>
      </c>
      <c r="M54" s="105">
        <f>Curves!Q55</f>
        <v>0</v>
      </c>
      <c r="N54" s="105">
        <f>Curves!S55</f>
        <v>0</v>
      </c>
      <c r="O54" s="105">
        <f>Curves!T55</f>
        <v>0</v>
      </c>
      <c r="P54" s="105">
        <f>Curves!V55</f>
        <v>0</v>
      </c>
      <c r="Q54" s="105">
        <f>Curves!W55</f>
        <v>0</v>
      </c>
      <c r="R54" s="105">
        <f>Curves!Y55</f>
        <v>0</v>
      </c>
      <c r="S54" s="105">
        <f>Curves!Z55</f>
        <v>0</v>
      </c>
      <c r="T54" s="105">
        <f>Curves!AB55</f>
        <v>0</v>
      </c>
      <c r="U54" s="105">
        <f>Curves!AC55</f>
        <v>0</v>
      </c>
      <c r="V54" s="105">
        <f>Curves!AE55</f>
        <v>0</v>
      </c>
      <c r="W54" s="105">
        <f>Curves!AF55</f>
        <v>0</v>
      </c>
      <c r="X54" s="105">
        <f>Curves!AH55</f>
        <v>0</v>
      </c>
      <c r="Y54" s="105">
        <f>Curves!AI55</f>
        <v>0</v>
      </c>
      <c r="Z54" s="105">
        <f>Curves!AK55</f>
        <v>0</v>
      </c>
      <c r="AA54" s="105">
        <f>Curves!AL55</f>
        <v>0</v>
      </c>
      <c r="AB54" s="105">
        <f>Curves!AN55</f>
        <v>0</v>
      </c>
      <c r="AC54" s="105">
        <f>Curves!AO55</f>
        <v>0</v>
      </c>
      <c r="AD54" s="105">
        <f>Curves!AQ55</f>
        <v>0</v>
      </c>
      <c r="AE54" s="105">
        <f>Curves!AR55</f>
        <v>0</v>
      </c>
      <c r="AF54" s="105">
        <f>Curves!AT55</f>
        <v>0</v>
      </c>
      <c r="AG54" s="105">
        <f>Curves!AU55</f>
        <v>0</v>
      </c>
      <c r="AH54" s="105">
        <f>Curves!AW55</f>
        <v>0</v>
      </c>
      <c r="AI54" s="105">
        <f>Curves!AX55</f>
        <v>0</v>
      </c>
      <c r="AJ54" s="105">
        <f>Curves!AZ55</f>
        <v>0</v>
      </c>
      <c r="AK54" s="105">
        <f>Curves!BC55</f>
        <v>0</v>
      </c>
      <c r="AL54" s="105">
        <f>Curves!BF55</f>
        <v>0</v>
      </c>
      <c r="AM54" s="105">
        <f>Curves!BI55</f>
        <v>0</v>
      </c>
      <c r="AN54" s="105">
        <f>Curves!BJ55</f>
        <v>0</v>
      </c>
      <c r="AO54" s="105"/>
      <c r="AP54" s="105"/>
      <c r="AQ54" s="105"/>
      <c r="AR54" s="105"/>
      <c r="AS54" s="105"/>
      <c r="AT54" s="105"/>
      <c r="AU54" s="105"/>
      <c r="AV54" s="105"/>
      <c r="AW54" s="105"/>
      <c r="AX54" s="105"/>
      <c r="AY54" s="105"/>
      <c r="AZ54" s="105"/>
      <c r="BA54" s="105"/>
      <c r="BB54" s="105"/>
      <c r="BC54" s="105"/>
      <c r="BD54" s="105"/>
      <c r="BE54" s="105"/>
      <c r="BF54" s="105"/>
      <c r="BG54" s="105"/>
      <c r="BH54" s="105"/>
      <c r="BI54" s="105"/>
      <c r="BJ54" s="105"/>
      <c r="BK54" s="105"/>
      <c r="BL54" s="105"/>
      <c r="BM54" s="105"/>
      <c r="BN54" s="105"/>
      <c r="BO54" s="105"/>
      <c r="BP54" s="105"/>
      <c r="BQ54" s="105"/>
      <c r="BR54" s="105"/>
      <c r="BS54" s="105"/>
      <c r="BT54" s="105"/>
      <c r="BU54" s="105"/>
      <c r="BV54" s="105"/>
      <c r="BW54" s="105"/>
      <c r="BX54" s="105"/>
      <c r="BY54" s="105"/>
      <c r="BZ54" s="105"/>
      <c r="CA54" s="105"/>
      <c r="CB54" s="105"/>
      <c r="CC54" s="105"/>
      <c r="CD54" s="105"/>
      <c r="CE54" s="105"/>
      <c r="CF54" s="106"/>
      <c r="CG54" s="105"/>
      <c r="CH54" s="106"/>
      <c r="CI54" s="105"/>
      <c r="CJ54" s="105"/>
      <c r="CK54" s="105"/>
      <c r="CL54" s="105"/>
      <c r="CM54" s="105"/>
    </row>
    <row r="55" spans="1:91" x14ac:dyDescent="0.2">
      <c r="A55">
        <v>0.75839064981862758</v>
      </c>
      <c r="B55" t="str">
        <f t="shared" si="0"/>
        <v>0.150</v>
      </c>
      <c r="C55" s="56">
        <v>38078</v>
      </c>
      <c r="D55" s="105">
        <f>+Curves!D56</f>
        <v>0.15</v>
      </c>
      <c r="E55" s="105">
        <f>+Curves!E56</f>
        <v>0</v>
      </c>
      <c r="F55" s="105">
        <f>Curves!G56</f>
        <v>0</v>
      </c>
      <c r="G55" s="105">
        <f>Curves!H56</f>
        <v>0</v>
      </c>
      <c r="H55" s="105">
        <f>Curves!J56</f>
        <v>0</v>
      </c>
      <c r="I55" s="105">
        <f>Curves!K56</f>
        <v>0</v>
      </c>
      <c r="J55" s="105">
        <f>Curves!M56</f>
        <v>0</v>
      </c>
      <c r="K55" s="105">
        <f>Curves!N56</f>
        <v>0</v>
      </c>
      <c r="L55" s="105">
        <f>Curves!P56</f>
        <v>0</v>
      </c>
      <c r="M55" s="105">
        <f>Curves!Q56</f>
        <v>0</v>
      </c>
      <c r="N55" s="105">
        <f>Curves!S56</f>
        <v>0</v>
      </c>
      <c r="O55" s="105">
        <f>Curves!T56</f>
        <v>0</v>
      </c>
      <c r="P55" s="105">
        <f>Curves!V56</f>
        <v>0</v>
      </c>
      <c r="Q55" s="105">
        <f>Curves!W56</f>
        <v>0</v>
      </c>
      <c r="R55" s="105">
        <f>Curves!Y56</f>
        <v>0</v>
      </c>
      <c r="S55" s="105">
        <f>Curves!Z56</f>
        <v>0</v>
      </c>
      <c r="T55" s="105">
        <f>Curves!AB56</f>
        <v>0</v>
      </c>
      <c r="U55" s="105">
        <f>Curves!AC56</f>
        <v>0</v>
      </c>
      <c r="V55" s="105">
        <f>Curves!AE56</f>
        <v>0</v>
      </c>
      <c r="W55" s="105">
        <f>Curves!AF56</f>
        <v>0</v>
      </c>
      <c r="X55" s="105">
        <f>Curves!AH56</f>
        <v>0</v>
      </c>
      <c r="Y55" s="105">
        <f>Curves!AI56</f>
        <v>0</v>
      </c>
      <c r="Z55" s="105">
        <f>Curves!AK56</f>
        <v>0</v>
      </c>
      <c r="AA55" s="105">
        <f>Curves!AL56</f>
        <v>0</v>
      </c>
      <c r="AB55" s="105">
        <f>Curves!AN56</f>
        <v>0</v>
      </c>
      <c r="AC55" s="105">
        <f>Curves!AO56</f>
        <v>0</v>
      </c>
      <c r="AD55" s="105">
        <f>Curves!AQ56</f>
        <v>0</v>
      </c>
      <c r="AE55" s="105">
        <f>Curves!AR56</f>
        <v>0</v>
      </c>
      <c r="AF55" s="105">
        <f>Curves!AT56</f>
        <v>0</v>
      </c>
      <c r="AG55" s="105">
        <f>Curves!AU56</f>
        <v>0</v>
      </c>
      <c r="AH55" s="105">
        <f>Curves!AW56</f>
        <v>0</v>
      </c>
      <c r="AI55" s="105">
        <f>Curves!AX56</f>
        <v>0</v>
      </c>
      <c r="AJ55" s="105">
        <f>Curves!AZ56</f>
        <v>0</v>
      </c>
      <c r="AK55" s="105">
        <f>Curves!BC56</f>
        <v>0</v>
      </c>
      <c r="AL55" s="105">
        <f>Curves!BF56</f>
        <v>0</v>
      </c>
      <c r="AM55" s="105">
        <f>Curves!BI56</f>
        <v>0</v>
      </c>
      <c r="AN55" s="105">
        <f>Curves!BJ56</f>
        <v>0</v>
      </c>
      <c r="AO55" s="105"/>
      <c r="AP55" s="105"/>
      <c r="AQ55" s="105"/>
      <c r="AR55" s="105"/>
      <c r="AS55" s="105"/>
      <c r="AT55" s="105"/>
      <c r="AU55" s="105"/>
      <c r="AV55" s="105"/>
      <c r="AW55" s="105"/>
      <c r="AX55" s="105"/>
      <c r="AY55" s="105"/>
      <c r="AZ55" s="105"/>
      <c r="BA55" s="105"/>
      <c r="BB55" s="105"/>
      <c r="BC55" s="105"/>
      <c r="BD55" s="105"/>
      <c r="BE55" s="105"/>
      <c r="BF55" s="105"/>
      <c r="BG55" s="105"/>
      <c r="BH55" s="105"/>
      <c r="BI55" s="105"/>
      <c r="BJ55" s="105"/>
      <c r="BK55" s="105"/>
      <c r="BL55" s="105"/>
      <c r="BM55" s="105"/>
      <c r="BN55" s="105"/>
      <c r="BO55" s="105"/>
      <c r="BP55" s="105"/>
      <c r="BQ55" s="105"/>
      <c r="BR55" s="105"/>
      <c r="BS55" s="105"/>
      <c r="BT55" s="105"/>
      <c r="BU55" s="105"/>
      <c r="BV55" s="105"/>
      <c r="BW55" s="105"/>
      <c r="BX55" s="105"/>
      <c r="BY55" s="105"/>
      <c r="BZ55" s="105"/>
      <c r="CA55" s="105"/>
      <c r="CB55" s="105"/>
      <c r="CC55" s="105"/>
      <c r="CD55" s="105"/>
      <c r="CE55" s="105"/>
      <c r="CF55" s="106"/>
      <c r="CG55" s="105"/>
      <c r="CH55" s="106"/>
      <c r="CI55" s="105"/>
      <c r="CJ55" s="105"/>
      <c r="CK55" s="105"/>
      <c r="CL55" s="105"/>
      <c r="CM55" s="105"/>
    </row>
    <row r="56" spans="1:91" x14ac:dyDescent="0.2">
      <c r="A56">
        <v>0.75385980106473049</v>
      </c>
      <c r="B56" t="str">
        <f t="shared" si="0"/>
        <v>0.150</v>
      </c>
      <c r="C56" s="56">
        <v>38108</v>
      </c>
      <c r="D56" s="105">
        <f>+Curves!D57</f>
        <v>0.15</v>
      </c>
      <c r="E56" s="105">
        <f>+Curves!E57</f>
        <v>0</v>
      </c>
      <c r="F56" s="105">
        <f>Curves!G57</f>
        <v>0</v>
      </c>
      <c r="G56" s="105">
        <f>Curves!H57</f>
        <v>0</v>
      </c>
      <c r="H56" s="105">
        <f>Curves!J57</f>
        <v>0</v>
      </c>
      <c r="I56" s="105">
        <f>Curves!K57</f>
        <v>0</v>
      </c>
      <c r="J56" s="105">
        <f>Curves!M57</f>
        <v>0</v>
      </c>
      <c r="K56" s="105">
        <f>Curves!N57</f>
        <v>0</v>
      </c>
      <c r="L56" s="105">
        <f>Curves!P57</f>
        <v>0</v>
      </c>
      <c r="M56" s="105">
        <f>Curves!Q57</f>
        <v>0</v>
      </c>
      <c r="N56" s="105">
        <f>Curves!S57</f>
        <v>0</v>
      </c>
      <c r="O56" s="105">
        <f>Curves!T57</f>
        <v>0</v>
      </c>
      <c r="P56" s="105">
        <f>Curves!V57</f>
        <v>0</v>
      </c>
      <c r="Q56" s="105">
        <f>Curves!W57</f>
        <v>0</v>
      </c>
      <c r="R56" s="105">
        <f>Curves!Y57</f>
        <v>0</v>
      </c>
      <c r="S56" s="105">
        <f>Curves!Z57</f>
        <v>0</v>
      </c>
      <c r="T56" s="105">
        <f>Curves!AB57</f>
        <v>0</v>
      </c>
      <c r="U56" s="105">
        <f>Curves!AC57</f>
        <v>0</v>
      </c>
      <c r="V56" s="105">
        <f>Curves!AE57</f>
        <v>0</v>
      </c>
      <c r="W56" s="105">
        <f>Curves!AF57</f>
        <v>0</v>
      </c>
      <c r="X56" s="105">
        <f>Curves!AH57</f>
        <v>0</v>
      </c>
      <c r="Y56" s="105">
        <f>Curves!AI57</f>
        <v>0</v>
      </c>
      <c r="Z56" s="105">
        <f>Curves!AK57</f>
        <v>0</v>
      </c>
      <c r="AA56" s="105">
        <f>Curves!AL57</f>
        <v>0</v>
      </c>
      <c r="AB56" s="105">
        <f>Curves!AN57</f>
        <v>0</v>
      </c>
      <c r="AC56" s="105">
        <f>Curves!AO57</f>
        <v>0</v>
      </c>
      <c r="AD56" s="105">
        <f>Curves!AQ57</f>
        <v>0</v>
      </c>
      <c r="AE56" s="105">
        <f>Curves!AR57</f>
        <v>0</v>
      </c>
      <c r="AF56" s="105">
        <f>Curves!AT57</f>
        <v>0</v>
      </c>
      <c r="AG56" s="105">
        <f>Curves!AU57</f>
        <v>0</v>
      </c>
      <c r="AH56" s="105">
        <f>Curves!AW57</f>
        <v>0</v>
      </c>
      <c r="AI56" s="105">
        <f>Curves!AX57</f>
        <v>0</v>
      </c>
      <c r="AJ56" s="105">
        <f>Curves!AZ57</f>
        <v>0</v>
      </c>
      <c r="AK56" s="105">
        <f>Curves!BC57</f>
        <v>0</v>
      </c>
      <c r="AL56" s="105">
        <f>Curves!BF57</f>
        <v>0</v>
      </c>
      <c r="AM56" s="105">
        <f>Curves!BI57</f>
        <v>0</v>
      </c>
      <c r="AN56" s="105">
        <f>Curves!BJ57</f>
        <v>0</v>
      </c>
      <c r="AO56" s="105"/>
      <c r="AP56" s="105"/>
      <c r="AQ56" s="105"/>
      <c r="AR56" s="105"/>
      <c r="AS56" s="105"/>
      <c r="AT56" s="105"/>
      <c r="AU56" s="105"/>
      <c r="AV56" s="105"/>
      <c r="AW56" s="105"/>
      <c r="AX56" s="105"/>
      <c r="AY56" s="105"/>
      <c r="AZ56" s="105"/>
      <c r="BA56" s="105"/>
      <c r="BB56" s="105"/>
      <c r="BC56" s="105"/>
      <c r="BD56" s="105"/>
      <c r="BE56" s="105"/>
      <c r="BF56" s="105"/>
      <c r="BG56" s="105"/>
      <c r="BH56" s="105"/>
      <c r="BI56" s="105"/>
      <c r="BJ56" s="105"/>
      <c r="BK56" s="105"/>
      <c r="BL56" s="105"/>
      <c r="BM56" s="105"/>
      <c r="BN56" s="105"/>
      <c r="BO56" s="105"/>
      <c r="BP56" s="105"/>
      <c r="BQ56" s="105"/>
      <c r="BR56" s="105"/>
      <c r="BS56" s="105"/>
      <c r="BT56" s="105"/>
      <c r="BU56" s="105"/>
      <c r="BV56" s="105"/>
      <c r="BW56" s="105"/>
      <c r="BX56" s="105"/>
      <c r="BY56" s="105"/>
      <c r="BZ56" s="105"/>
      <c r="CA56" s="105"/>
      <c r="CB56" s="105"/>
      <c r="CC56" s="105"/>
      <c r="CD56" s="105"/>
      <c r="CE56" s="105"/>
      <c r="CF56" s="106"/>
      <c r="CG56" s="105"/>
      <c r="CH56" s="106"/>
      <c r="CI56" s="105"/>
      <c r="CJ56" s="105"/>
      <c r="CK56" s="105"/>
      <c r="CL56" s="105"/>
      <c r="CM56" s="105"/>
    </row>
    <row r="57" spans="1:91" x14ac:dyDescent="0.2">
      <c r="A57">
        <v>0.74920431854985081</v>
      </c>
      <c r="B57" t="str">
        <f t="shared" si="0"/>
        <v>0.150</v>
      </c>
      <c r="C57" s="56">
        <v>38139</v>
      </c>
      <c r="D57" s="105">
        <f>+Curves!D58</f>
        <v>0.15</v>
      </c>
      <c r="E57" s="105">
        <f>+Curves!E58</f>
        <v>0</v>
      </c>
      <c r="F57" s="105">
        <f>Curves!G58</f>
        <v>0</v>
      </c>
      <c r="G57" s="105">
        <f>Curves!H58</f>
        <v>0</v>
      </c>
      <c r="H57" s="105">
        <f>Curves!J58</f>
        <v>0</v>
      </c>
      <c r="I57" s="105">
        <f>Curves!K58</f>
        <v>0</v>
      </c>
      <c r="J57" s="105">
        <f>Curves!M58</f>
        <v>0</v>
      </c>
      <c r="K57" s="105">
        <f>Curves!N58</f>
        <v>0</v>
      </c>
      <c r="L57" s="105">
        <f>Curves!P58</f>
        <v>0</v>
      </c>
      <c r="M57" s="105">
        <f>Curves!Q58</f>
        <v>0</v>
      </c>
      <c r="N57" s="105">
        <f>Curves!S58</f>
        <v>0</v>
      </c>
      <c r="O57" s="105">
        <f>Curves!T58</f>
        <v>0</v>
      </c>
      <c r="P57" s="105">
        <f>Curves!V58</f>
        <v>0</v>
      </c>
      <c r="Q57" s="105">
        <f>Curves!W58</f>
        <v>0</v>
      </c>
      <c r="R57" s="105">
        <f>Curves!Y58</f>
        <v>0</v>
      </c>
      <c r="S57" s="105">
        <f>Curves!Z58</f>
        <v>0</v>
      </c>
      <c r="T57" s="105">
        <f>Curves!AB58</f>
        <v>0</v>
      </c>
      <c r="U57" s="105">
        <f>Curves!AC58</f>
        <v>0</v>
      </c>
      <c r="V57" s="105">
        <f>Curves!AE58</f>
        <v>0</v>
      </c>
      <c r="W57" s="105">
        <f>Curves!AF58</f>
        <v>0</v>
      </c>
      <c r="X57" s="105">
        <f>Curves!AH58</f>
        <v>0</v>
      </c>
      <c r="Y57" s="105">
        <f>Curves!AI58</f>
        <v>0</v>
      </c>
      <c r="Z57" s="105">
        <f>Curves!AK58</f>
        <v>0</v>
      </c>
      <c r="AA57" s="105">
        <f>Curves!AL58</f>
        <v>0</v>
      </c>
      <c r="AB57" s="105">
        <f>Curves!AN58</f>
        <v>0</v>
      </c>
      <c r="AC57" s="105">
        <f>Curves!AO58</f>
        <v>0</v>
      </c>
      <c r="AD57" s="105">
        <f>Curves!AQ58</f>
        <v>0</v>
      </c>
      <c r="AE57" s="105">
        <f>Curves!AR58</f>
        <v>0</v>
      </c>
      <c r="AF57" s="105">
        <f>Curves!AT58</f>
        <v>0</v>
      </c>
      <c r="AG57" s="105">
        <f>Curves!AU58</f>
        <v>0</v>
      </c>
      <c r="AH57" s="105">
        <f>Curves!AW58</f>
        <v>0</v>
      </c>
      <c r="AI57" s="105">
        <f>Curves!AX58</f>
        <v>0</v>
      </c>
      <c r="AJ57" s="105">
        <f>Curves!AZ58</f>
        <v>0</v>
      </c>
      <c r="AK57" s="105">
        <f>Curves!BC58</f>
        <v>0</v>
      </c>
      <c r="AL57" s="105">
        <f>Curves!BF58</f>
        <v>0</v>
      </c>
      <c r="AM57" s="105">
        <f>Curves!BI58</f>
        <v>0</v>
      </c>
      <c r="AN57" s="105">
        <f>Curves!BJ58</f>
        <v>0</v>
      </c>
      <c r="AO57" s="105"/>
      <c r="AP57" s="105"/>
      <c r="AQ57" s="105"/>
      <c r="AR57" s="105"/>
      <c r="AS57" s="105"/>
      <c r="AT57" s="105"/>
      <c r="AU57" s="105"/>
      <c r="AV57" s="105"/>
      <c r="AW57" s="105"/>
      <c r="AX57" s="105"/>
      <c r="AY57" s="105"/>
      <c r="AZ57" s="105"/>
      <c r="BA57" s="105"/>
      <c r="BB57" s="105"/>
      <c r="BC57" s="105"/>
      <c r="BD57" s="105"/>
      <c r="BE57" s="105"/>
      <c r="BF57" s="105"/>
      <c r="BG57" s="105"/>
      <c r="BH57" s="105"/>
      <c r="BI57" s="105"/>
      <c r="BJ57" s="105"/>
      <c r="BK57" s="105"/>
      <c r="BL57" s="105"/>
      <c r="BM57" s="105"/>
      <c r="BN57" s="105"/>
      <c r="BO57" s="105"/>
      <c r="BP57" s="105"/>
      <c r="BQ57" s="105"/>
      <c r="BR57" s="105"/>
      <c r="BS57" s="105"/>
      <c r="BT57" s="105"/>
      <c r="BU57" s="105"/>
      <c r="BV57" s="105"/>
      <c r="BW57" s="105"/>
      <c r="BX57" s="105"/>
      <c r="BY57" s="105"/>
      <c r="BZ57" s="105"/>
      <c r="CA57" s="105"/>
      <c r="CB57" s="105"/>
      <c r="CC57" s="105"/>
      <c r="CD57" s="105"/>
      <c r="CE57" s="105"/>
      <c r="CF57" s="106"/>
      <c r="CG57" s="105"/>
      <c r="CH57" s="106"/>
      <c r="CI57" s="105"/>
      <c r="CJ57" s="105"/>
      <c r="CK57" s="105"/>
      <c r="CL57" s="105"/>
      <c r="CM57" s="105"/>
    </row>
    <row r="58" spans="1:91" x14ac:dyDescent="0.2">
      <c r="A58">
        <v>0.74472442559056418</v>
      </c>
      <c r="B58" t="str">
        <f t="shared" si="0"/>
        <v>0.150</v>
      </c>
      <c r="C58" s="56">
        <v>38169</v>
      </c>
      <c r="D58" s="105">
        <f>+Curves!D59</f>
        <v>0.15</v>
      </c>
      <c r="E58" s="105">
        <f>+Curves!E59</f>
        <v>0</v>
      </c>
      <c r="F58" s="105">
        <f>Curves!G59</f>
        <v>0</v>
      </c>
      <c r="G58" s="105">
        <f>Curves!H59</f>
        <v>0</v>
      </c>
      <c r="H58" s="105">
        <f>Curves!J59</f>
        <v>0</v>
      </c>
      <c r="I58" s="105">
        <f>Curves!K59</f>
        <v>0</v>
      </c>
      <c r="J58" s="105">
        <f>Curves!M59</f>
        <v>0</v>
      </c>
      <c r="K58" s="105">
        <f>Curves!N59</f>
        <v>0</v>
      </c>
      <c r="L58" s="105">
        <f>Curves!P59</f>
        <v>0</v>
      </c>
      <c r="M58" s="105">
        <f>Curves!Q59</f>
        <v>0</v>
      </c>
      <c r="N58" s="105">
        <f>Curves!S59</f>
        <v>0</v>
      </c>
      <c r="O58" s="105">
        <f>Curves!T59</f>
        <v>0</v>
      </c>
      <c r="P58" s="105">
        <f>Curves!V59</f>
        <v>0</v>
      </c>
      <c r="Q58" s="105">
        <f>Curves!W59</f>
        <v>0</v>
      </c>
      <c r="R58" s="105">
        <f>Curves!Y59</f>
        <v>0</v>
      </c>
      <c r="S58" s="105">
        <f>Curves!Z59</f>
        <v>0</v>
      </c>
      <c r="T58" s="105">
        <f>Curves!AB59</f>
        <v>0</v>
      </c>
      <c r="U58" s="105">
        <f>Curves!AC59</f>
        <v>0</v>
      </c>
      <c r="V58" s="105">
        <f>Curves!AE59</f>
        <v>0</v>
      </c>
      <c r="W58" s="105">
        <f>Curves!AF59</f>
        <v>0</v>
      </c>
      <c r="X58" s="105">
        <f>Curves!AH59</f>
        <v>0</v>
      </c>
      <c r="Y58" s="105">
        <f>Curves!AI59</f>
        <v>0</v>
      </c>
      <c r="Z58" s="105">
        <f>Curves!AK59</f>
        <v>0</v>
      </c>
      <c r="AA58" s="105">
        <f>Curves!AL59</f>
        <v>0</v>
      </c>
      <c r="AB58" s="105">
        <f>Curves!AN59</f>
        <v>0</v>
      </c>
      <c r="AC58" s="105">
        <f>Curves!AO59</f>
        <v>0</v>
      </c>
      <c r="AD58" s="105">
        <f>Curves!AQ59</f>
        <v>0</v>
      </c>
      <c r="AE58" s="105">
        <f>Curves!AR59</f>
        <v>0</v>
      </c>
      <c r="AF58" s="105">
        <f>Curves!AT59</f>
        <v>0</v>
      </c>
      <c r="AG58" s="105">
        <f>Curves!AU59</f>
        <v>0</v>
      </c>
      <c r="AH58" s="105">
        <f>Curves!AW59</f>
        <v>0</v>
      </c>
      <c r="AI58" s="105">
        <f>Curves!AX59</f>
        <v>0</v>
      </c>
      <c r="AJ58" s="105">
        <f>Curves!AZ59</f>
        <v>0</v>
      </c>
      <c r="AK58" s="105">
        <f>Curves!BC59</f>
        <v>0</v>
      </c>
      <c r="AL58" s="105">
        <f>Curves!BF59</f>
        <v>0</v>
      </c>
      <c r="AM58" s="105">
        <f>Curves!BI59</f>
        <v>0</v>
      </c>
      <c r="AN58" s="105">
        <f>Curves!BJ59</f>
        <v>0</v>
      </c>
      <c r="AO58" s="105"/>
      <c r="AP58" s="105"/>
      <c r="AQ58" s="105"/>
      <c r="AR58" s="105"/>
      <c r="AS58" s="105"/>
      <c r="AT58" s="105"/>
      <c r="AU58" s="105"/>
      <c r="AV58" s="105"/>
      <c r="AW58" s="105"/>
      <c r="AX58" s="105"/>
      <c r="AY58" s="105"/>
      <c r="AZ58" s="105"/>
      <c r="BA58" s="105"/>
      <c r="BB58" s="105"/>
      <c r="BC58" s="105"/>
      <c r="BD58" s="105"/>
      <c r="BE58" s="105"/>
      <c r="BF58" s="105"/>
      <c r="BG58" s="105"/>
      <c r="BH58" s="105"/>
      <c r="BI58" s="105"/>
      <c r="BJ58" s="105"/>
      <c r="BK58" s="105"/>
      <c r="BL58" s="105"/>
      <c r="BM58" s="105"/>
      <c r="BN58" s="105"/>
      <c r="BO58" s="105"/>
      <c r="BP58" s="105"/>
      <c r="BQ58" s="105"/>
      <c r="BR58" s="105"/>
      <c r="BS58" s="105"/>
      <c r="BT58" s="105"/>
      <c r="BU58" s="105"/>
      <c r="BV58" s="105"/>
      <c r="BW58" s="105"/>
      <c r="BX58" s="105"/>
      <c r="BY58" s="105"/>
      <c r="BZ58" s="105"/>
      <c r="CA58" s="105"/>
      <c r="CB58" s="105"/>
      <c r="CC58" s="105"/>
      <c r="CD58" s="105"/>
      <c r="CE58" s="105"/>
      <c r="CF58" s="106"/>
      <c r="CG58" s="105"/>
      <c r="CH58" s="106"/>
      <c r="CI58" s="105"/>
      <c r="CJ58" s="105"/>
      <c r="CK58" s="105"/>
      <c r="CL58" s="105"/>
      <c r="CM58" s="105"/>
    </row>
    <row r="59" spans="1:91" x14ac:dyDescent="0.2">
      <c r="A59">
        <v>0.7401213270508824</v>
      </c>
      <c r="B59" t="str">
        <f t="shared" si="0"/>
        <v>0.150</v>
      </c>
      <c r="C59" s="56">
        <v>38200</v>
      </c>
      <c r="D59" s="105">
        <f>+Curves!D60</f>
        <v>0.15</v>
      </c>
      <c r="E59" s="105">
        <f>+Curves!E60</f>
        <v>0</v>
      </c>
      <c r="F59" s="105">
        <f>Curves!G60</f>
        <v>0</v>
      </c>
      <c r="G59" s="105">
        <f>Curves!H60</f>
        <v>0</v>
      </c>
      <c r="H59" s="105">
        <f>Curves!J60</f>
        <v>0</v>
      </c>
      <c r="I59" s="105">
        <f>Curves!K60</f>
        <v>0</v>
      </c>
      <c r="J59" s="105">
        <f>Curves!M60</f>
        <v>0</v>
      </c>
      <c r="K59" s="105">
        <f>Curves!N60</f>
        <v>0</v>
      </c>
      <c r="L59" s="105">
        <f>Curves!P60</f>
        <v>0</v>
      </c>
      <c r="M59" s="105">
        <f>Curves!Q60</f>
        <v>0</v>
      </c>
      <c r="N59" s="105">
        <f>Curves!S60</f>
        <v>0</v>
      </c>
      <c r="O59" s="105">
        <f>Curves!T60</f>
        <v>0</v>
      </c>
      <c r="P59" s="105">
        <f>Curves!V60</f>
        <v>0</v>
      </c>
      <c r="Q59" s="105">
        <f>Curves!W60</f>
        <v>0</v>
      </c>
      <c r="R59" s="105">
        <f>Curves!Y60</f>
        <v>0</v>
      </c>
      <c r="S59" s="105">
        <f>Curves!Z60</f>
        <v>0</v>
      </c>
      <c r="T59" s="105">
        <f>Curves!AB60</f>
        <v>0</v>
      </c>
      <c r="U59" s="105">
        <f>Curves!AC60</f>
        <v>0</v>
      </c>
      <c r="V59" s="105">
        <f>Curves!AE60</f>
        <v>0</v>
      </c>
      <c r="W59" s="105">
        <f>Curves!AF60</f>
        <v>0</v>
      </c>
      <c r="X59" s="105">
        <f>Curves!AH60</f>
        <v>0</v>
      </c>
      <c r="Y59" s="105">
        <f>Curves!AI60</f>
        <v>0</v>
      </c>
      <c r="Z59" s="105">
        <f>Curves!AK60</f>
        <v>0</v>
      </c>
      <c r="AA59" s="105">
        <f>Curves!AL60</f>
        <v>0</v>
      </c>
      <c r="AB59" s="105">
        <f>Curves!AN60</f>
        <v>0</v>
      </c>
      <c r="AC59" s="105">
        <f>Curves!AO60</f>
        <v>0</v>
      </c>
      <c r="AD59" s="105">
        <f>Curves!AQ60</f>
        <v>0</v>
      </c>
      <c r="AE59" s="105">
        <f>Curves!AR60</f>
        <v>0</v>
      </c>
      <c r="AF59" s="105">
        <f>Curves!AT60</f>
        <v>0</v>
      </c>
      <c r="AG59" s="105">
        <f>Curves!AU60</f>
        <v>0</v>
      </c>
      <c r="AH59" s="105">
        <f>Curves!AW60</f>
        <v>0</v>
      </c>
      <c r="AI59" s="105">
        <f>Curves!AX60</f>
        <v>0</v>
      </c>
      <c r="AJ59" s="105">
        <f>Curves!AZ60</f>
        <v>0</v>
      </c>
      <c r="AK59" s="105">
        <f>Curves!BC60</f>
        <v>0</v>
      </c>
      <c r="AL59" s="105">
        <f>Curves!BF60</f>
        <v>0</v>
      </c>
      <c r="AM59" s="105">
        <f>Curves!BI60</f>
        <v>0</v>
      </c>
      <c r="AN59" s="105">
        <f>Curves!BJ60</f>
        <v>0</v>
      </c>
      <c r="AO59" s="105"/>
      <c r="AP59" s="105"/>
      <c r="AQ59" s="105"/>
      <c r="AR59" s="105"/>
      <c r="AS59" s="105"/>
      <c r="AT59" s="105"/>
      <c r="AU59" s="105"/>
      <c r="AV59" s="105"/>
      <c r="AW59" s="105"/>
      <c r="AX59" s="105"/>
      <c r="AY59" s="105"/>
      <c r="AZ59" s="105"/>
      <c r="BA59" s="105"/>
      <c r="BB59" s="105"/>
      <c r="BC59" s="105"/>
      <c r="BD59" s="105"/>
      <c r="BE59" s="105"/>
      <c r="BF59" s="105"/>
      <c r="BG59" s="105"/>
      <c r="BH59" s="105"/>
      <c r="BI59" s="105"/>
      <c r="BJ59" s="105"/>
      <c r="BK59" s="105"/>
      <c r="BL59" s="105"/>
      <c r="BM59" s="105"/>
      <c r="BN59" s="105"/>
      <c r="BO59" s="105"/>
      <c r="BP59" s="105"/>
      <c r="BQ59" s="105"/>
      <c r="BR59" s="105"/>
      <c r="BS59" s="105"/>
      <c r="BT59" s="105"/>
      <c r="BU59" s="105"/>
      <c r="BV59" s="105"/>
      <c r="BW59" s="105"/>
      <c r="BX59" s="105"/>
      <c r="BY59" s="105"/>
      <c r="BZ59" s="105"/>
      <c r="CA59" s="105"/>
      <c r="CB59" s="105"/>
      <c r="CC59" s="105"/>
      <c r="CD59" s="105"/>
      <c r="CE59" s="105"/>
      <c r="CF59" s="106"/>
      <c r="CG59" s="105"/>
      <c r="CH59" s="106"/>
      <c r="CI59" s="105"/>
      <c r="CJ59" s="105"/>
      <c r="CK59" s="105"/>
      <c r="CL59" s="105"/>
      <c r="CM59" s="105"/>
    </row>
    <row r="60" spans="1:91" x14ac:dyDescent="0.2">
      <c r="A60">
        <v>0.73554464376171502</v>
      </c>
      <c r="B60" t="str">
        <f t="shared" si="0"/>
        <v>0.150</v>
      </c>
      <c r="C60" s="56">
        <v>38231</v>
      </c>
      <c r="D60" s="105">
        <f>+Curves!D61</f>
        <v>0.15</v>
      </c>
      <c r="E60" s="105">
        <f>+Curves!E61</f>
        <v>0</v>
      </c>
      <c r="F60" s="105">
        <f>Curves!G61</f>
        <v>0</v>
      </c>
      <c r="G60" s="105">
        <f>Curves!H61</f>
        <v>0</v>
      </c>
      <c r="H60" s="105">
        <f>Curves!J61</f>
        <v>0</v>
      </c>
      <c r="I60" s="105">
        <f>Curves!K61</f>
        <v>0</v>
      </c>
      <c r="J60" s="105">
        <f>Curves!M61</f>
        <v>0</v>
      </c>
      <c r="K60" s="105">
        <f>Curves!N61</f>
        <v>0</v>
      </c>
      <c r="L60" s="105">
        <f>Curves!P61</f>
        <v>0</v>
      </c>
      <c r="M60" s="105">
        <f>Curves!Q61</f>
        <v>0</v>
      </c>
      <c r="N60" s="105">
        <f>Curves!S61</f>
        <v>0</v>
      </c>
      <c r="O60" s="105">
        <f>Curves!T61</f>
        <v>0</v>
      </c>
      <c r="P60" s="105">
        <f>Curves!V61</f>
        <v>0</v>
      </c>
      <c r="Q60" s="105">
        <f>Curves!W61</f>
        <v>0</v>
      </c>
      <c r="R60" s="105">
        <f>Curves!Y61</f>
        <v>0</v>
      </c>
      <c r="S60" s="105">
        <f>Curves!Z61</f>
        <v>0</v>
      </c>
      <c r="T60" s="105">
        <f>Curves!AB61</f>
        <v>0</v>
      </c>
      <c r="U60" s="105">
        <f>Curves!AC61</f>
        <v>0</v>
      </c>
      <c r="V60" s="105">
        <f>Curves!AE61</f>
        <v>0</v>
      </c>
      <c r="W60" s="105">
        <f>Curves!AF61</f>
        <v>0</v>
      </c>
      <c r="X60" s="105">
        <f>Curves!AH61</f>
        <v>0</v>
      </c>
      <c r="Y60" s="105">
        <f>Curves!AI61</f>
        <v>0</v>
      </c>
      <c r="Z60" s="105">
        <f>Curves!AK61</f>
        <v>0</v>
      </c>
      <c r="AA60" s="105">
        <f>Curves!AL61</f>
        <v>0</v>
      </c>
      <c r="AB60" s="105">
        <f>Curves!AN61</f>
        <v>0</v>
      </c>
      <c r="AC60" s="105">
        <f>Curves!AO61</f>
        <v>0</v>
      </c>
      <c r="AD60" s="105">
        <f>Curves!AQ61</f>
        <v>0</v>
      </c>
      <c r="AE60" s="105">
        <f>Curves!AR61</f>
        <v>0</v>
      </c>
      <c r="AF60" s="105">
        <f>Curves!AT61</f>
        <v>0</v>
      </c>
      <c r="AG60" s="105">
        <f>Curves!AU61</f>
        <v>0</v>
      </c>
      <c r="AH60" s="105">
        <f>Curves!AW61</f>
        <v>0</v>
      </c>
      <c r="AI60" s="105">
        <f>Curves!AX61</f>
        <v>0</v>
      </c>
      <c r="AJ60" s="105">
        <f>Curves!AZ61</f>
        <v>0</v>
      </c>
      <c r="AK60" s="105">
        <f>Curves!BC61</f>
        <v>0</v>
      </c>
      <c r="AL60" s="105">
        <f>Curves!BF61</f>
        <v>0</v>
      </c>
      <c r="AM60" s="105">
        <f>Curves!BI61</f>
        <v>0</v>
      </c>
      <c r="AN60" s="105">
        <f>Curves!BJ61</f>
        <v>0</v>
      </c>
      <c r="AO60" s="105"/>
      <c r="AP60" s="105"/>
      <c r="AQ60" s="105"/>
      <c r="AR60" s="105"/>
      <c r="AS60" s="105"/>
      <c r="AT60" s="105"/>
      <c r="AU60" s="105"/>
      <c r="AV60" s="105"/>
      <c r="AW60" s="105"/>
      <c r="AX60" s="105"/>
      <c r="AY60" s="105"/>
      <c r="AZ60" s="105"/>
      <c r="BA60" s="105"/>
      <c r="BB60" s="105"/>
      <c r="BC60" s="105"/>
      <c r="BD60" s="105"/>
      <c r="BE60" s="105"/>
      <c r="BF60" s="105"/>
      <c r="BG60" s="105"/>
      <c r="BH60" s="105"/>
      <c r="BI60" s="105"/>
      <c r="BJ60" s="105"/>
      <c r="BK60" s="105"/>
      <c r="BL60" s="105"/>
      <c r="BM60" s="105"/>
      <c r="BN60" s="105"/>
      <c r="BO60" s="105"/>
      <c r="BP60" s="105"/>
      <c r="BQ60" s="105"/>
      <c r="BR60" s="105"/>
      <c r="BS60" s="105"/>
      <c r="BT60" s="105"/>
      <c r="BU60" s="105"/>
      <c r="BV60" s="105"/>
      <c r="BW60" s="105"/>
      <c r="BX60" s="105"/>
      <c r="BY60" s="105"/>
      <c r="BZ60" s="105"/>
      <c r="CA60" s="105"/>
      <c r="CB60" s="105"/>
      <c r="CC60" s="105"/>
      <c r="CD60" s="105"/>
      <c r="CE60" s="105"/>
      <c r="CF60" s="106"/>
      <c r="CG60" s="105"/>
      <c r="CH60" s="106"/>
      <c r="CI60" s="105"/>
      <c r="CJ60" s="105"/>
      <c r="CK60" s="105"/>
      <c r="CL60" s="105"/>
      <c r="CM60" s="105"/>
    </row>
    <row r="61" spans="1:91" x14ac:dyDescent="0.2">
      <c r="A61">
        <v>0.73114061621332216</v>
      </c>
      <c r="B61" t="str">
        <f t="shared" si="0"/>
        <v>0.150</v>
      </c>
      <c r="C61" s="56">
        <v>38261</v>
      </c>
      <c r="D61" s="105">
        <f>+Curves!D62</f>
        <v>0.15</v>
      </c>
      <c r="E61" s="105">
        <f>+Curves!E62</f>
        <v>0</v>
      </c>
      <c r="F61" s="105">
        <f>Curves!G62</f>
        <v>0</v>
      </c>
      <c r="G61" s="105">
        <f>Curves!H62</f>
        <v>0</v>
      </c>
      <c r="H61" s="105">
        <f>Curves!J62</f>
        <v>0</v>
      </c>
      <c r="I61" s="105">
        <f>Curves!K62</f>
        <v>0</v>
      </c>
      <c r="J61" s="105">
        <f>Curves!M62</f>
        <v>0</v>
      </c>
      <c r="K61" s="105">
        <f>Curves!N62</f>
        <v>0</v>
      </c>
      <c r="L61" s="105">
        <f>Curves!P62</f>
        <v>0</v>
      </c>
      <c r="M61" s="105">
        <f>Curves!Q62</f>
        <v>0</v>
      </c>
      <c r="N61" s="105">
        <f>Curves!S62</f>
        <v>0</v>
      </c>
      <c r="O61" s="105">
        <f>Curves!T62</f>
        <v>0</v>
      </c>
      <c r="P61" s="105">
        <f>Curves!V62</f>
        <v>0</v>
      </c>
      <c r="Q61" s="105">
        <f>Curves!W62</f>
        <v>0</v>
      </c>
      <c r="R61" s="105">
        <f>Curves!Y62</f>
        <v>0</v>
      </c>
      <c r="S61" s="105">
        <f>Curves!Z62</f>
        <v>0</v>
      </c>
      <c r="T61" s="105">
        <f>Curves!AB62</f>
        <v>0</v>
      </c>
      <c r="U61" s="105">
        <f>Curves!AC62</f>
        <v>0</v>
      </c>
      <c r="V61" s="105">
        <f>Curves!AE62</f>
        <v>0</v>
      </c>
      <c r="W61" s="105">
        <f>Curves!AF62</f>
        <v>0</v>
      </c>
      <c r="X61" s="105">
        <f>Curves!AH62</f>
        <v>0</v>
      </c>
      <c r="Y61" s="105">
        <f>Curves!AI62</f>
        <v>0</v>
      </c>
      <c r="Z61" s="105">
        <f>Curves!AK62</f>
        <v>0</v>
      </c>
      <c r="AA61" s="105">
        <f>Curves!AL62</f>
        <v>0</v>
      </c>
      <c r="AB61" s="105">
        <f>Curves!AN62</f>
        <v>0</v>
      </c>
      <c r="AC61" s="105">
        <f>Curves!AO62</f>
        <v>0</v>
      </c>
      <c r="AD61" s="105">
        <f>Curves!AQ62</f>
        <v>0</v>
      </c>
      <c r="AE61" s="105">
        <f>Curves!AR62</f>
        <v>0</v>
      </c>
      <c r="AF61" s="105">
        <f>Curves!AT62</f>
        <v>0</v>
      </c>
      <c r="AG61" s="105">
        <f>Curves!AU62</f>
        <v>0</v>
      </c>
      <c r="AH61" s="105">
        <f>Curves!AW62</f>
        <v>0</v>
      </c>
      <c r="AI61" s="105">
        <f>Curves!AX62</f>
        <v>0</v>
      </c>
      <c r="AJ61" s="105">
        <f>Curves!AZ62</f>
        <v>0</v>
      </c>
      <c r="AK61" s="105">
        <f>Curves!BC62</f>
        <v>0</v>
      </c>
      <c r="AL61" s="105">
        <f>Curves!BF62</f>
        <v>0</v>
      </c>
      <c r="AM61" s="105">
        <f>Curves!BI62</f>
        <v>0</v>
      </c>
      <c r="AN61" s="105">
        <f>Curves!BJ62</f>
        <v>0</v>
      </c>
      <c r="AO61" s="105"/>
      <c r="AP61" s="105"/>
      <c r="AQ61" s="105"/>
      <c r="AR61" s="105"/>
      <c r="AS61" s="105"/>
      <c r="AT61" s="105"/>
      <c r="AU61" s="105"/>
      <c r="AV61" s="105"/>
      <c r="AW61" s="105"/>
      <c r="AX61" s="105"/>
      <c r="AY61" s="105"/>
      <c r="AZ61" s="105"/>
      <c r="BA61" s="105"/>
      <c r="BB61" s="105"/>
      <c r="BC61" s="105"/>
      <c r="BD61" s="105"/>
      <c r="BE61" s="105"/>
      <c r="BF61" s="105"/>
      <c r="BG61" s="105"/>
      <c r="BH61" s="105"/>
      <c r="BI61" s="105"/>
      <c r="BJ61" s="105"/>
      <c r="BK61" s="105"/>
      <c r="BL61" s="105"/>
      <c r="BM61" s="105"/>
      <c r="BN61" s="105"/>
      <c r="BO61" s="105"/>
      <c r="BP61" s="105"/>
      <c r="BQ61" s="105"/>
      <c r="BR61" s="105"/>
      <c r="BS61" s="105"/>
      <c r="BT61" s="105"/>
      <c r="BU61" s="105"/>
      <c r="BV61" s="105"/>
      <c r="BW61" s="105"/>
      <c r="BX61" s="105"/>
      <c r="BY61" s="105"/>
      <c r="BZ61" s="105"/>
      <c r="CA61" s="105"/>
      <c r="CB61" s="105"/>
      <c r="CC61" s="105"/>
      <c r="CD61" s="105"/>
      <c r="CE61" s="105"/>
      <c r="CF61" s="106"/>
      <c r="CG61" s="105"/>
      <c r="CH61" s="106"/>
      <c r="CI61" s="105"/>
      <c r="CJ61" s="105"/>
      <c r="CK61" s="105"/>
      <c r="CL61" s="105"/>
      <c r="CM61" s="105"/>
    </row>
    <row r="62" spans="1:91" x14ac:dyDescent="0.2">
      <c r="A62">
        <v>0.72661550880748205</v>
      </c>
      <c r="B62" t="str">
        <f t="shared" si="0"/>
        <v>0.250</v>
      </c>
      <c r="C62" s="56">
        <v>38292</v>
      </c>
      <c r="D62" s="105">
        <f>+Curves!D63</f>
        <v>0.25</v>
      </c>
      <c r="E62" s="105">
        <f>+Curves!E63</f>
        <v>0</v>
      </c>
      <c r="F62" s="105">
        <f>Curves!G63</f>
        <v>0</v>
      </c>
      <c r="G62" s="105">
        <f>Curves!H63</f>
        <v>0</v>
      </c>
      <c r="H62" s="105">
        <f>Curves!J63</f>
        <v>0</v>
      </c>
      <c r="I62" s="105">
        <f>Curves!K63</f>
        <v>0</v>
      </c>
      <c r="J62" s="105">
        <f>Curves!M63</f>
        <v>0</v>
      </c>
      <c r="K62" s="105">
        <f>Curves!N63</f>
        <v>0</v>
      </c>
      <c r="L62" s="105">
        <f>Curves!P63</f>
        <v>0</v>
      </c>
      <c r="M62" s="105">
        <f>Curves!Q63</f>
        <v>0</v>
      </c>
      <c r="N62" s="105">
        <f>Curves!S63</f>
        <v>0</v>
      </c>
      <c r="O62" s="105">
        <f>Curves!T63</f>
        <v>0</v>
      </c>
      <c r="P62" s="105">
        <f>Curves!V63</f>
        <v>0</v>
      </c>
      <c r="Q62" s="105">
        <f>Curves!W63</f>
        <v>0</v>
      </c>
      <c r="R62" s="105">
        <f>Curves!Y63</f>
        <v>0</v>
      </c>
      <c r="S62" s="105">
        <f>Curves!Z63</f>
        <v>0</v>
      </c>
      <c r="T62" s="105">
        <f>Curves!AB63</f>
        <v>0</v>
      </c>
      <c r="U62" s="105">
        <f>Curves!AC63</f>
        <v>0</v>
      </c>
      <c r="V62" s="105">
        <f>Curves!AE63</f>
        <v>0</v>
      </c>
      <c r="W62" s="105">
        <f>Curves!AF63</f>
        <v>0</v>
      </c>
      <c r="X62" s="105">
        <f>Curves!AH63</f>
        <v>0</v>
      </c>
      <c r="Y62" s="105">
        <f>Curves!AI63</f>
        <v>0</v>
      </c>
      <c r="Z62" s="105">
        <f>Curves!AK63</f>
        <v>0</v>
      </c>
      <c r="AA62" s="105">
        <f>Curves!AL63</f>
        <v>0</v>
      </c>
      <c r="AB62" s="105">
        <f>Curves!AN63</f>
        <v>0</v>
      </c>
      <c r="AC62" s="105">
        <f>Curves!AO63</f>
        <v>0</v>
      </c>
      <c r="AD62" s="105">
        <f>Curves!AQ63</f>
        <v>0</v>
      </c>
      <c r="AE62" s="105">
        <f>Curves!AR63</f>
        <v>0</v>
      </c>
      <c r="AF62" s="105">
        <f>Curves!AT63</f>
        <v>0</v>
      </c>
      <c r="AG62" s="105">
        <f>Curves!AU63</f>
        <v>0</v>
      </c>
      <c r="AH62" s="105">
        <f>Curves!AW63</f>
        <v>0</v>
      </c>
      <c r="AI62" s="105">
        <f>Curves!AX63</f>
        <v>0</v>
      </c>
      <c r="AJ62" s="105">
        <f>Curves!AZ63</f>
        <v>0</v>
      </c>
      <c r="AK62" s="105">
        <f>Curves!BC63</f>
        <v>0</v>
      </c>
      <c r="AL62" s="105">
        <f>Curves!BF63</f>
        <v>0</v>
      </c>
      <c r="AM62" s="105">
        <f>Curves!BI63</f>
        <v>0</v>
      </c>
      <c r="AN62" s="105">
        <f>Curves!BJ63</f>
        <v>0</v>
      </c>
      <c r="AO62" s="105"/>
      <c r="AP62" s="105"/>
      <c r="AQ62" s="105"/>
      <c r="AR62" s="105"/>
      <c r="AS62" s="105"/>
      <c r="AT62" s="105"/>
      <c r="AU62" s="105"/>
      <c r="AV62" s="105"/>
      <c r="AW62" s="105"/>
      <c r="AX62" s="105"/>
      <c r="AY62" s="105"/>
      <c r="AZ62" s="105"/>
      <c r="BA62" s="105"/>
      <c r="BB62" s="105"/>
      <c r="BC62" s="105"/>
      <c r="BD62" s="105"/>
      <c r="BE62" s="105"/>
      <c r="BF62" s="105"/>
      <c r="BG62" s="105"/>
      <c r="BH62" s="105"/>
      <c r="BI62" s="105"/>
      <c r="BJ62" s="105"/>
      <c r="BK62" s="105"/>
      <c r="BL62" s="105"/>
      <c r="BM62" s="105"/>
      <c r="BN62" s="105"/>
      <c r="BO62" s="105"/>
      <c r="BP62" s="105"/>
      <c r="BQ62" s="105"/>
      <c r="BR62" s="105"/>
      <c r="BS62" s="105"/>
      <c r="BT62" s="105"/>
      <c r="BU62" s="105"/>
      <c r="BV62" s="105"/>
      <c r="BW62" s="105"/>
      <c r="BX62" s="105"/>
      <c r="BY62" s="105"/>
      <c r="BZ62" s="105"/>
      <c r="CA62" s="105"/>
      <c r="CB62" s="105"/>
      <c r="CC62" s="105"/>
      <c r="CD62" s="105"/>
      <c r="CE62" s="105"/>
      <c r="CF62" s="106"/>
      <c r="CG62" s="105"/>
      <c r="CH62" s="106"/>
      <c r="CI62" s="105"/>
      <c r="CJ62" s="105"/>
      <c r="CK62" s="105"/>
      <c r="CL62" s="105"/>
      <c r="CM62" s="105"/>
    </row>
    <row r="63" spans="1:91" x14ac:dyDescent="0.2">
      <c r="A63">
        <v>0.72226113649846357</v>
      </c>
      <c r="B63" t="str">
        <f t="shared" si="0"/>
        <v>0.250</v>
      </c>
      <c r="C63" s="56">
        <v>38322</v>
      </c>
      <c r="D63" s="105">
        <f>+Curves!D64</f>
        <v>0.25</v>
      </c>
      <c r="E63" s="105">
        <f>+Curves!E64</f>
        <v>0</v>
      </c>
      <c r="F63" s="105">
        <f>Curves!G64</f>
        <v>0</v>
      </c>
      <c r="G63" s="105">
        <f>Curves!H64</f>
        <v>0</v>
      </c>
      <c r="H63" s="105">
        <f>Curves!J64</f>
        <v>0</v>
      </c>
      <c r="I63" s="105">
        <f>Curves!K64</f>
        <v>0</v>
      </c>
      <c r="J63" s="105">
        <f>Curves!M64</f>
        <v>0</v>
      </c>
      <c r="K63" s="105">
        <f>Curves!N64</f>
        <v>0</v>
      </c>
      <c r="L63" s="105">
        <f>Curves!P64</f>
        <v>0</v>
      </c>
      <c r="M63" s="105">
        <f>Curves!Q64</f>
        <v>0</v>
      </c>
      <c r="N63" s="105">
        <f>Curves!S64</f>
        <v>0</v>
      </c>
      <c r="O63" s="105">
        <f>Curves!T64</f>
        <v>0</v>
      </c>
      <c r="P63" s="105">
        <f>Curves!V64</f>
        <v>0</v>
      </c>
      <c r="Q63" s="105">
        <f>Curves!W64</f>
        <v>0</v>
      </c>
      <c r="R63" s="105">
        <f>Curves!Y64</f>
        <v>0</v>
      </c>
      <c r="S63" s="105">
        <f>Curves!Z64</f>
        <v>0</v>
      </c>
      <c r="T63" s="105">
        <f>Curves!AB64</f>
        <v>0</v>
      </c>
      <c r="U63" s="105">
        <f>Curves!AC64</f>
        <v>0</v>
      </c>
      <c r="V63" s="105">
        <f>Curves!AE64</f>
        <v>0</v>
      </c>
      <c r="W63" s="105">
        <f>Curves!AF64</f>
        <v>0</v>
      </c>
      <c r="X63" s="105">
        <f>Curves!AH64</f>
        <v>0</v>
      </c>
      <c r="Y63" s="105">
        <f>Curves!AI64</f>
        <v>0</v>
      </c>
      <c r="Z63" s="105">
        <f>Curves!AK64</f>
        <v>0</v>
      </c>
      <c r="AA63" s="105">
        <f>Curves!AL64</f>
        <v>0</v>
      </c>
      <c r="AB63" s="105">
        <f>Curves!AN64</f>
        <v>0</v>
      </c>
      <c r="AC63" s="105">
        <f>Curves!AO64</f>
        <v>0</v>
      </c>
      <c r="AD63" s="105">
        <f>Curves!AQ64</f>
        <v>0</v>
      </c>
      <c r="AE63" s="105">
        <f>Curves!AR64</f>
        <v>0</v>
      </c>
      <c r="AF63" s="105">
        <f>Curves!AT64</f>
        <v>0</v>
      </c>
      <c r="AG63" s="105">
        <f>Curves!AU64</f>
        <v>0</v>
      </c>
      <c r="AH63" s="105">
        <f>Curves!AW64</f>
        <v>0</v>
      </c>
      <c r="AI63" s="105">
        <f>Curves!AX64</f>
        <v>0</v>
      </c>
      <c r="AJ63" s="105">
        <f>Curves!AZ64</f>
        <v>0</v>
      </c>
      <c r="AK63" s="105">
        <f>Curves!BC64</f>
        <v>0</v>
      </c>
      <c r="AL63" s="105">
        <f>Curves!BF64</f>
        <v>0</v>
      </c>
      <c r="AM63" s="105">
        <f>Curves!BI64</f>
        <v>0</v>
      </c>
      <c r="AN63" s="105">
        <f>Curves!BJ64</f>
        <v>0</v>
      </c>
      <c r="AO63" s="105"/>
      <c r="AP63" s="105"/>
      <c r="AQ63" s="105"/>
      <c r="AR63" s="105"/>
      <c r="AS63" s="105"/>
      <c r="AT63" s="105"/>
      <c r="AU63" s="105"/>
      <c r="AV63" s="105"/>
      <c r="AW63" s="105"/>
      <c r="AX63" s="105"/>
      <c r="AY63" s="105"/>
      <c r="AZ63" s="105"/>
      <c r="BA63" s="105"/>
      <c r="BB63" s="105"/>
      <c r="BC63" s="105"/>
      <c r="BD63" s="105"/>
      <c r="BE63" s="105"/>
      <c r="BF63" s="105"/>
      <c r="BG63" s="105"/>
      <c r="BH63" s="105"/>
      <c r="BI63" s="105"/>
      <c r="BJ63" s="105"/>
      <c r="BK63" s="105"/>
      <c r="BL63" s="105"/>
      <c r="BM63" s="105"/>
      <c r="BN63" s="105"/>
      <c r="BO63" s="105"/>
      <c r="BP63" s="105"/>
      <c r="BQ63" s="105"/>
      <c r="BR63" s="105"/>
      <c r="BS63" s="105"/>
      <c r="BT63" s="105"/>
      <c r="BU63" s="105"/>
      <c r="BV63" s="105"/>
      <c r="BW63" s="105"/>
      <c r="BX63" s="105"/>
      <c r="BY63" s="105"/>
      <c r="BZ63" s="105"/>
      <c r="CA63" s="105"/>
      <c r="CB63" s="105"/>
      <c r="CC63" s="105"/>
      <c r="CD63" s="105"/>
      <c r="CE63" s="105"/>
      <c r="CF63" s="106"/>
      <c r="CG63" s="105"/>
      <c r="CH63" s="106"/>
      <c r="CI63" s="105"/>
      <c r="CJ63" s="105"/>
      <c r="CK63" s="105"/>
      <c r="CL63" s="105"/>
      <c r="CM63" s="105"/>
    </row>
    <row r="64" spans="1:91" x14ac:dyDescent="0.2">
      <c r="A64">
        <v>0.71778707524839702</v>
      </c>
      <c r="B64" t="str">
        <f t="shared" si="0"/>
        <v>0.2750</v>
      </c>
      <c r="C64" s="56">
        <v>38353</v>
      </c>
      <c r="D64" s="105">
        <f>+Curves!D65</f>
        <v>0.27500000000000002</v>
      </c>
      <c r="E64" s="105">
        <f>+Curves!E65</f>
        <v>0</v>
      </c>
      <c r="F64" s="105">
        <f>Curves!G65</f>
        <v>0</v>
      </c>
      <c r="G64" s="105">
        <f>Curves!H65</f>
        <v>0</v>
      </c>
      <c r="H64" s="105">
        <f>Curves!J65</f>
        <v>0</v>
      </c>
      <c r="I64" s="105">
        <f>Curves!K65</f>
        <v>0</v>
      </c>
      <c r="J64" s="105">
        <f>Curves!M65</f>
        <v>0</v>
      </c>
      <c r="K64" s="105">
        <f>Curves!N65</f>
        <v>0</v>
      </c>
      <c r="L64" s="105">
        <f>Curves!P65</f>
        <v>0</v>
      </c>
      <c r="M64" s="105">
        <f>Curves!Q65</f>
        <v>0</v>
      </c>
      <c r="N64" s="105">
        <f>Curves!S65</f>
        <v>0</v>
      </c>
      <c r="O64" s="105">
        <f>Curves!T65</f>
        <v>0</v>
      </c>
      <c r="P64" s="105">
        <f>Curves!V65</f>
        <v>0</v>
      </c>
      <c r="Q64" s="105">
        <f>Curves!W65</f>
        <v>0</v>
      </c>
      <c r="R64" s="105">
        <f>Curves!Y65</f>
        <v>0</v>
      </c>
      <c r="S64" s="105">
        <f>Curves!Z65</f>
        <v>0</v>
      </c>
      <c r="T64" s="105">
        <f>Curves!AB65</f>
        <v>0</v>
      </c>
      <c r="U64" s="105">
        <f>Curves!AC65</f>
        <v>0</v>
      </c>
      <c r="V64" s="105">
        <f>Curves!AE65</f>
        <v>0</v>
      </c>
      <c r="W64" s="105">
        <f>Curves!AF65</f>
        <v>0</v>
      </c>
      <c r="X64" s="105">
        <f>Curves!AH65</f>
        <v>0</v>
      </c>
      <c r="Y64" s="105">
        <f>Curves!AI65</f>
        <v>0</v>
      </c>
      <c r="Z64" s="105">
        <f>Curves!AK65</f>
        <v>0</v>
      </c>
      <c r="AA64" s="105">
        <f>Curves!AL65</f>
        <v>0</v>
      </c>
      <c r="AB64" s="105">
        <f>Curves!AN65</f>
        <v>0</v>
      </c>
      <c r="AC64" s="105">
        <f>Curves!AO65</f>
        <v>0</v>
      </c>
      <c r="AD64" s="105">
        <f>Curves!AQ65</f>
        <v>0</v>
      </c>
      <c r="AE64" s="105">
        <f>Curves!AR65</f>
        <v>0</v>
      </c>
      <c r="AF64" s="105">
        <f>Curves!AT65</f>
        <v>0</v>
      </c>
      <c r="AG64" s="105">
        <f>Curves!AU65</f>
        <v>0</v>
      </c>
      <c r="AH64" s="105">
        <f>Curves!AW65</f>
        <v>0</v>
      </c>
      <c r="AI64" s="105">
        <f>Curves!AX65</f>
        <v>0</v>
      </c>
      <c r="AJ64" s="105">
        <f>Curves!AZ65</f>
        <v>0</v>
      </c>
      <c r="AK64" s="105">
        <f>Curves!BC65</f>
        <v>0</v>
      </c>
      <c r="AL64" s="105">
        <f>Curves!BF65</f>
        <v>0</v>
      </c>
      <c r="AM64" s="105">
        <f>Curves!BI65</f>
        <v>0</v>
      </c>
      <c r="AN64" s="105">
        <f>Curves!BJ65</f>
        <v>0</v>
      </c>
      <c r="AO64" s="105"/>
      <c r="AP64" s="105"/>
      <c r="AQ64" s="105"/>
      <c r="AR64" s="105"/>
      <c r="AS64" s="105"/>
      <c r="AT64" s="105"/>
      <c r="AU64" s="105"/>
      <c r="AV64" s="105"/>
      <c r="AW64" s="105"/>
      <c r="AX64" s="105"/>
      <c r="AY64" s="105"/>
      <c r="AZ64" s="105"/>
      <c r="BA64" s="105"/>
      <c r="BB64" s="105"/>
      <c r="BC64" s="105"/>
      <c r="BD64" s="105"/>
      <c r="BE64" s="105"/>
      <c r="BF64" s="105"/>
      <c r="BG64" s="105"/>
      <c r="BH64" s="105"/>
      <c r="BI64" s="105"/>
      <c r="BJ64" s="105"/>
      <c r="BK64" s="105"/>
      <c r="BL64" s="105"/>
      <c r="BM64" s="105"/>
      <c r="BN64" s="105"/>
      <c r="BO64" s="105"/>
      <c r="BP64" s="105"/>
      <c r="BQ64" s="105"/>
      <c r="BR64" s="105"/>
      <c r="BS64" s="105"/>
      <c r="BT64" s="105"/>
      <c r="BU64" s="105"/>
      <c r="BV64" s="105"/>
      <c r="BW64" s="105"/>
      <c r="BX64" s="105"/>
      <c r="BY64" s="105"/>
      <c r="BZ64" s="105"/>
      <c r="CA64" s="105"/>
      <c r="CB64" s="105"/>
      <c r="CC64" s="105"/>
      <c r="CD64" s="105"/>
      <c r="CE64" s="105"/>
      <c r="CF64" s="106"/>
      <c r="CG64" s="105"/>
      <c r="CH64" s="106"/>
      <c r="CI64" s="105"/>
      <c r="CJ64" s="105"/>
      <c r="CK64" s="105"/>
      <c r="CL64" s="105"/>
      <c r="CM64" s="105"/>
    </row>
    <row r="65" spans="1:91" x14ac:dyDescent="0.2">
      <c r="A65">
        <v>0.71333875401899416</v>
      </c>
      <c r="B65" t="str">
        <f t="shared" si="0"/>
        <v>0.3350</v>
      </c>
      <c r="C65" s="56">
        <v>38384</v>
      </c>
      <c r="D65" s="105">
        <f>+Curves!D66</f>
        <v>0.33500000000000002</v>
      </c>
      <c r="E65" s="105">
        <f>+Curves!E66</f>
        <v>0</v>
      </c>
      <c r="F65" s="105">
        <f>Curves!G66</f>
        <v>0</v>
      </c>
      <c r="G65" s="105">
        <f>Curves!H66</f>
        <v>0</v>
      </c>
      <c r="H65" s="105">
        <f>Curves!J66</f>
        <v>0</v>
      </c>
      <c r="I65" s="105">
        <f>Curves!K66</f>
        <v>0</v>
      </c>
      <c r="J65" s="105">
        <f>Curves!M66</f>
        <v>0</v>
      </c>
      <c r="K65" s="105">
        <f>Curves!N66</f>
        <v>0</v>
      </c>
      <c r="L65" s="105">
        <f>Curves!P66</f>
        <v>0</v>
      </c>
      <c r="M65" s="105">
        <f>Curves!Q66</f>
        <v>0</v>
      </c>
      <c r="N65" s="105">
        <f>Curves!S66</f>
        <v>0</v>
      </c>
      <c r="O65" s="105">
        <f>Curves!T66</f>
        <v>0</v>
      </c>
      <c r="P65" s="105">
        <f>Curves!V66</f>
        <v>0</v>
      </c>
      <c r="Q65" s="105">
        <f>Curves!W66</f>
        <v>0</v>
      </c>
      <c r="R65" s="105">
        <f>Curves!Y66</f>
        <v>0</v>
      </c>
      <c r="S65" s="105">
        <f>Curves!Z66</f>
        <v>0</v>
      </c>
      <c r="T65" s="105">
        <f>Curves!AB66</f>
        <v>0</v>
      </c>
      <c r="U65" s="105">
        <f>Curves!AC66</f>
        <v>0</v>
      </c>
      <c r="V65" s="105">
        <f>Curves!AE66</f>
        <v>0</v>
      </c>
      <c r="W65" s="105">
        <f>Curves!AF66</f>
        <v>0</v>
      </c>
      <c r="X65" s="105">
        <f>Curves!AH66</f>
        <v>0</v>
      </c>
      <c r="Y65" s="105">
        <f>Curves!AI66</f>
        <v>0</v>
      </c>
      <c r="Z65" s="105">
        <f>Curves!AK66</f>
        <v>0</v>
      </c>
      <c r="AA65" s="105">
        <f>Curves!AL66</f>
        <v>0</v>
      </c>
      <c r="AB65" s="105">
        <f>Curves!AN66</f>
        <v>0</v>
      </c>
      <c r="AC65" s="105">
        <f>Curves!AO66</f>
        <v>0</v>
      </c>
      <c r="AD65" s="105">
        <f>Curves!AQ66</f>
        <v>0</v>
      </c>
      <c r="AE65" s="105">
        <f>Curves!AR66</f>
        <v>0</v>
      </c>
      <c r="AF65" s="105">
        <f>Curves!AT66</f>
        <v>0</v>
      </c>
      <c r="AG65" s="105">
        <f>Curves!AU66</f>
        <v>0</v>
      </c>
      <c r="AH65" s="105">
        <f>Curves!AW66</f>
        <v>0</v>
      </c>
      <c r="AI65" s="105">
        <f>Curves!AX66</f>
        <v>0</v>
      </c>
      <c r="AJ65" s="105">
        <f>Curves!AZ66</f>
        <v>0</v>
      </c>
      <c r="AK65" s="105">
        <f>Curves!BC66</f>
        <v>0</v>
      </c>
      <c r="AL65" s="105">
        <f>Curves!BF66</f>
        <v>0</v>
      </c>
      <c r="AM65" s="105">
        <f>Curves!BI66</f>
        <v>0</v>
      </c>
      <c r="AN65" s="105">
        <f>Curves!BJ66</f>
        <v>0</v>
      </c>
      <c r="AO65" s="105"/>
      <c r="AP65" s="105"/>
      <c r="AQ65" s="105"/>
      <c r="AR65" s="105"/>
      <c r="AS65" s="105"/>
      <c r="AT65" s="105"/>
      <c r="AU65" s="105"/>
      <c r="AV65" s="105"/>
      <c r="AW65" s="105"/>
      <c r="AX65" s="105"/>
      <c r="AY65" s="105"/>
      <c r="AZ65" s="105"/>
      <c r="BA65" s="105"/>
      <c r="BB65" s="105"/>
      <c r="BC65" s="105"/>
      <c r="BD65" s="105"/>
      <c r="BE65" s="105"/>
      <c r="BF65" s="105"/>
      <c r="BG65" s="105"/>
      <c r="BH65" s="105"/>
      <c r="BI65" s="105"/>
      <c r="BJ65" s="105"/>
      <c r="BK65" s="105"/>
      <c r="BL65" s="105"/>
      <c r="BM65" s="105"/>
      <c r="BN65" s="105"/>
      <c r="BO65" s="105"/>
      <c r="BP65" s="105"/>
      <c r="BQ65" s="105"/>
      <c r="BR65" s="105"/>
      <c r="BS65" s="105"/>
      <c r="BT65" s="105"/>
      <c r="BU65" s="105"/>
      <c r="BV65" s="105"/>
      <c r="BW65" s="105"/>
      <c r="BX65" s="105"/>
      <c r="BY65" s="105"/>
      <c r="BZ65" s="105"/>
      <c r="CA65" s="105"/>
      <c r="CB65" s="105"/>
      <c r="CC65" s="105"/>
      <c r="CD65" s="105"/>
      <c r="CE65" s="105"/>
      <c r="CF65" s="106"/>
      <c r="CG65" s="105"/>
      <c r="CH65" s="106"/>
      <c r="CI65" s="105"/>
      <c r="CJ65" s="105"/>
      <c r="CK65" s="105"/>
      <c r="CL65" s="105"/>
      <c r="CM65" s="105"/>
    </row>
    <row r="66" spans="1:91" x14ac:dyDescent="0.2">
      <c r="A66">
        <v>0.70934292732871085</v>
      </c>
      <c r="B66" t="str">
        <f t="shared" si="0"/>
        <v>0.330</v>
      </c>
      <c r="C66" s="56">
        <v>38412</v>
      </c>
      <c r="D66" s="105">
        <f>+Curves!D67</f>
        <v>0.33</v>
      </c>
      <c r="E66" s="105">
        <f>+Curves!E67</f>
        <v>0</v>
      </c>
      <c r="F66" s="105">
        <f>Curves!G67</f>
        <v>0</v>
      </c>
      <c r="G66" s="105">
        <f>Curves!H67</f>
        <v>0</v>
      </c>
      <c r="H66" s="105">
        <f>Curves!J67</f>
        <v>0</v>
      </c>
      <c r="I66" s="105">
        <f>Curves!K67</f>
        <v>0</v>
      </c>
      <c r="J66" s="105">
        <f>Curves!M67</f>
        <v>0</v>
      </c>
      <c r="K66" s="105">
        <f>Curves!N67</f>
        <v>0</v>
      </c>
      <c r="L66" s="105">
        <f>Curves!P67</f>
        <v>0</v>
      </c>
      <c r="M66" s="105">
        <f>Curves!Q67</f>
        <v>0</v>
      </c>
      <c r="N66" s="105">
        <f>Curves!S67</f>
        <v>0</v>
      </c>
      <c r="O66" s="105">
        <f>Curves!T67</f>
        <v>0</v>
      </c>
      <c r="P66" s="105">
        <f>Curves!V67</f>
        <v>0</v>
      </c>
      <c r="Q66" s="105">
        <f>Curves!W67</f>
        <v>0</v>
      </c>
      <c r="R66" s="105">
        <f>Curves!Y67</f>
        <v>0</v>
      </c>
      <c r="S66" s="105">
        <f>Curves!Z67</f>
        <v>0</v>
      </c>
      <c r="T66" s="105">
        <f>Curves!AB67</f>
        <v>0</v>
      </c>
      <c r="U66" s="105">
        <f>Curves!AC67</f>
        <v>0</v>
      </c>
      <c r="V66" s="105">
        <f>Curves!AE67</f>
        <v>0</v>
      </c>
      <c r="W66" s="105">
        <f>Curves!AF67</f>
        <v>0</v>
      </c>
      <c r="X66" s="105">
        <f>Curves!AH67</f>
        <v>0</v>
      </c>
      <c r="Y66" s="105">
        <f>Curves!AI67</f>
        <v>0</v>
      </c>
      <c r="Z66" s="105">
        <f>Curves!AK67</f>
        <v>0</v>
      </c>
      <c r="AA66" s="105">
        <f>Curves!AL67</f>
        <v>0</v>
      </c>
      <c r="AB66" s="105">
        <f>Curves!AN67</f>
        <v>0</v>
      </c>
      <c r="AC66" s="105">
        <f>Curves!AO67</f>
        <v>0</v>
      </c>
      <c r="AD66" s="105">
        <f>Curves!AQ67</f>
        <v>0</v>
      </c>
      <c r="AE66" s="105">
        <f>Curves!AR67</f>
        <v>0</v>
      </c>
      <c r="AF66" s="105">
        <f>Curves!AT67</f>
        <v>0</v>
      </c>
      <c r="AG66" s="105">
        <f>Curves!AU67</f>
        <v>0</v>
      </c>
      <c r="AH66" s="105">
        <f>Curves!AW67</f>
        <v>0</v>
      </c>
      <c r="AI66" s="105">
        <f>Curves!AX67</f>
        <v>0</v>
      </c>
      <c r="AJ66" s="105">
        <f>Curves!AZ67</f>
        <v>0</v>
      </c>
      <c r="AK66" s="105">
        <f>Curves!BC67</f>
        <v>0</v>
      </c>
      <c r="AL66" s="105">
        <f>Curves!BF67</f>
        <v>0</v>
      </c>
      <c r="AM66" s="105">
        <f>Curves!BI67</f>
        <v>0</v>
      </c>
      <c r="AN66" s="105">
        <f>Curves!BJ67</f>
        <v>0</v>
      </c>
      <c r="AO66" s="105"/>
      <c r="AP66" s="105"/>
      <c r="AQ66" s="105"/>
      <c r="AR66" s="105"/>
      <c r="AS66" s="105"/>
      <c r="AT66" s="105"/>
      <c r="AU66" s="105"/>
      <c r="AV66" s="105"/>
      <c r="AW66" s="105"/>
      <c r="AX66" s="105"/>
      <c r="AY66" s="105"/>
      <c r="AZ66" s="105"/>
      <c r="BA66" s="105"/>
      <c r="BB66" s="105"/>
      <c r="BC66" s="105"/>
      <c r="BD66" s="105"/>
      <c r="BE66" s="105"/>
      <c r="BF66" s="105"/>
      <c r="BG66" s="105"/>
      <c r="BH66" s="105"/>
      <c r="BI66" s="105"/>
      <c r="BJ66" s="105"/>
      <c r="BK66" s="105"/>
      <c r="BL66" s="105"/>
      <c r="BM66" s="105"/>
      <c r="BN66" s="105"/>
      <c r="BO66" s="105"/>
      <c r="BP66" s="105"/>
      <c r="BQ66" s="105"/>
      <c r="BR66" s="105"/>
      <c r="BS66" s="105"/>
      <c r="BT66" s="105"/>
      <c r="BU66" s="105"/>
      <c r="BV66" s="105"/>
      <c r="BW66" s="105"/>
      <c r="BX66" s="105"/>
      <c r="BY66" s="105"/>
      <c r="BZ66" s="105"/>
      <c r="CA66" s="105"/>
      <c r="CB66" s="105"/>
      <c r="CC66" s="105"/>
      <c r="CD66" s="105"/>
      <c r="CE66" s="105"/>
      <c r="CF66" s="106"/>
      <c r="CG66" s="105"/>
      <c r="CH66" s="106"/>
      <c r="CI66" s="105"/>
      <c r="CJ66" s="105"/>
      <c r="CK66" s="105"/>
      <c r="CL66" s="105"/>
      <c r="CM66" s="105"/>
    </row>
    <row r="67" spans="1:91" x14ac:dyDescent="0.2">
      <c r="A67">
        <v>0.70494322287700151</v>
      </c>
      <c r="B67" t="str">
        <f t="shared" si="0"/>
        <v>0.150</v>
      </c>
      <c r="C67" s="56">
        <v>38443</v>
      </c>
      <c r="D67" s="105">
        <f>+Curves!D68</f>
        <v>0.15</v>
      </c>
      <c r="E67" s="105">
        <f>+Curves!E68</f>
        <v>0</v>
      </c>
      <c r="F67" s="105">
        <f>Curves!G68</f>
        <v>0</v>
      </c>
      <c r="G67" s="105">
        <f>Curves!H68</f>
        <v>0</v>
      </c>
      <c r="H67" s="105">
        <f>Curves!J68</f>
        <v>0</v>
      </c>
      <c r="I67" s="105">
        <f>Curves!K68</f>
        <v>0</v>
      </c>
      <c r="J67" s="105">
        <f>Curves!M68</f>
        <v>0</v>
      </c>
      <c r="K67" s="105">
        <f>Curves!N68</f>
        <v>0</v>
      </c>
      <c r="L67" s="105">
        <f>Curves!P68</f>
        <v>0</v>
      </c>
      <c r="M67" s="105">
        <f>Curves!Q68</f>
        <v>0</v>
      </c>
      <c r="N67" s="105">
        <f>Curves!S68</f>
        <v>0</v>
      </c>
      <c r="O67" s="105">
        <f>Curves!T68</f>
        <v>0</v>
      </c>
      <c r="P67" s="105">
        <f>Curves!V68</f>
        <v>0</v>
      </c>
      <c r="Q67" s="105">
        <f>Curves!W68</f>
        <v>0</v>
      </c>
      <c r="R67" s="105">
        <f>Curves!Y68</f>
        <v>0</v>
      </c>
      <c r="S67" s="105">
        <f>Curves!Z68</f>
        <v>0</v>
      </c>
      <c r="T67" s="105">
        <f>Curves!AB68</f>
        <v>0</v>
      </c>
      <c r="U67" s="105">
        <f>Curves!AC68</f>
        <v>0</v>
      </c>
      <c r="V67" s="105">
        <f>Curves!AE68</f>
        <v>0</v>
      </c>
      <c r="W67" s="105">
        <f>Curves!AF68</f>
        <v>0</v>
      </c>
      <c r="X67" s="105">
        <f>Curves!AH68</f>
        <v>0</v>
      </c>
      <c r="Y67" s="105">
        <f>Curves!AI68</f>
        <v>0</v>
      </c>
      <c r="Z67" s="105">
        <f>Curves!AK68</f>
        <v>0</v>
      </c>
      <c r="AA67" s="105">
        <f>Curves!AL68</f>
        <v>0</v>
      </c>
      <c r="AB67" s="105">
        <f>Curves!AN68</f>
        <v>0</v>
      </c>
      <c r="AC67" s="105">
        <f>Curves!AO68</f>
        <v>0</v>
      </c>
      <c r="AD67" s="105">
        <f>Curves!AQ68</f>
        <v>0</v>
      </c>
      <c r="AE67" s="105">
        <f>Curves!AR68</f>
        <v>0</v>
      </c>
      <c r="AF67" s="105">
        <f>Curves!AT68</f>
        <v>0</v>
      </c>
      <c r="AG67" s="105">
        <f>Curves!AU68</f>
        <v>0</v>
      </c>
      <c r="AH67" s="105">
        <f>Curves!AW68</f>
        <v>0</v>
      </c>
      <c r="AI67" s="105">
        <f>Curves!AX68</f>
        <v>0</v>
      </c>
      <c r="AJ67" s="105">
        <f>Curves!AZ68</f>
        <v>0</v>
      </c>
      <c r="AK67" s="105">
        <f>Curves!BC68</f>
        <v>0</v>
      </c>
      <c r="AL67" s="105">
        <f>Curves!BF68</f>
        <v>0</v>
      </c>
      <c r="AM67" s="105">
        <f>Curves!BI68</f>
        <v>0</v>
      </c>
      <c r="AN67" s="105">
        <f>Curves!BJ68</f>
        <v>0</v>
      </c>
      <c r="AO67" s="105"/>
      <c r="AP67" s="105"/>
      <c r="AQ67" s="105"/>
      <c r="AR67" s="105"/>
      <c r="AS67" s="105"/>
      <c r="AT67" s="105"/>
      <c r="AU67" s="105"/>
      <c r="AV67" s="105"/>
      <c r="AW67" s="105"/>
      <c r="AX67" s="105"/>
      <c r="AY67" s="105"/>
      <c r="AZ67" s="105"/>
      <c r="BA67" s="105"/>
      <c r="BB67" s="105"/>
      <c r="BC67" s="105"/>
      <c r="BD67" s="105"/>
      <c r="BE67" s="105"/>
      <c r="BF67" s="105"/>
      <c r="BG67" s="105"/>
      <c r="BH67" s="105"/>
      <c r="BI67" s="105"/>
      <c r="BJ67" s="105"/>
      <c r="BK67" s="105"/>
      <c r="BL67" s="105"/>
      <c r="BM67" s="105"/>
      <c r="BN67" s="105"/>
      <c r="BO67" s="105"/>
      <c r="BP67" s="105"/>
      <c r="BQ67" s="105"/>
      <c r="BR67" s="105"/>
      <c r="BS67" s="105"/>
      <c r="BT67" s="105"/>
      <c r="BU67" s="105"/>
      <c r="BV67" s="105"/>
      <c r="BW67" s="105"/>
      <c r="BX67" s="105"/>
      <c r="BY67" s="105"/>
      <c r="BZ67" s="105"/>
      <c r="CA67" s="105"/>
      <c r="CB67" s="105"/>
      <c r="CC67" s="105"/>
      <c r="CD67" s="105"/>
      <c r="CE67" s="105"/>
      <c r="CF67" s="106"/>
      <c r="CG67" s="105"/>
      <c r="CH67" s="106"/>
      <c r="CI67" s="105"/>
      <c r="CJ67" s="105"/>
      <c r="CK67" s="105"/>
      <c r="CL67" s="105"/>
      <c r="CM67" s="105"/>
    </row>
    <row r="68" spans="1:91" x14ac:dyDescent="0.2">
      <c r="A68">
        <v>0.70070958229093516</v>
      </c>
      <c r="B68" t="str">
        <f t="shared" si="0"/>
        <v>0.150</v>
      </c>
      <c r="C68" s="56">
        <v>38473</v>
      </c>
      <c r="D68" s="105">
        <f>+Curves!D69</f>
        <v>0.15</v>
      </c>
      <c r="E68" s="105">
        <f>+Curves!E69</f>
        <v>0</v>
      </c>
      <c r="F68" s="105">
        <f>Curves!G69</f>
        <v>0</v>
      </c>
      <c r="G68" s="105">
        <f>Curves!H69</f>
        <v>0</v>
      </c>
      <c r="H68" s="105">
        <f>Curves!J69</f>
        <v>0</v>
      </c>
      <c r="I68" s="105">
        <f>Curves!K69</f>
        <v>0</v>
      </c>
      <c r="J68" s="105">
        <f>Curves!M69</f>
        <v>0</v>
      </c>
      <c r="K68" s="105">
        <f>Curves!N69</f>
        <v>0</v>
      </c>
      <c r="L68" s="105">
        <f>Curves!P69</f>
        <v>0</v>
      </c>
      <c r="M68" s="105">
        <f>Curves!Q69</f>
        <v>0</v>
      </c>
      <c r="N68" s="105">
        <f>Curves!S69</f>
        <v>0</v>
      </c>
      <c r="O68" s="105">
        <f>Curves!T69</f>
        <v>0</v>
      </c>
      <c r="P68" s="105">
        <f>Curves!V69</f>
        <v>0</v>
      </c>
      <c r="Q68" s="105">
        <f>Curves!W69</f>
        <v>0</v>
      </c>
      <c r="R68" s="105">
        <f>Curves!Y69</f>
        <v>0</v>
      </c>
      <c r="S68" s="105">
        <f>Curves!Z69</f>
        <v>0</v>
      </c>
      <c r="T68" s="105">
        <f>Curves!AB69</f>
        <v>0</v>
      </c>
      <c r="U68" s="105">
        <f>Curves!AC69</f>
        <v>0</v>
      </c>
      <c r="V68" s="105">
        <f>Curves!AE69</f>
        <v>0</v>
      </c>
      <c r="W68" s="105">
        <f>Curves!AF69</f>
        <v>0</v>
      </c>
      <c r="X68" s="105">
        <f>Curves!AH69</f>
        <v>0</v>
      </c>
      <c r="Y68" s="105">
        <f>Curves!AI69</f>
        <v>0</v>
      </c>
      <c r="Z68" s="105">
        <f>Curves!AK69</f>
        <v>0</v>
      </c>
      <c r="AA68" s="105">
        <f>Curves!AL69</f>
        <v>0</v>
      </c>
      <c r="AB68" s="105">
        <f>Curves!AN69</f>
        <v>0</v>
      </c>
      <c r="AC68" s="105">
        <f>Curves!AO69</f>
        <v>0</v>
      </c>
      <c r="AD68" s="105">
        <f>Curves!AQ69</f>
        <v>0</v>
      </c>
      <c r="AE68" s="105">
        <f>Curves!AR69</f>
        <v>0</v>
      </c>
      <c r="AF68" s="105">
        <f>Curves!AT69</f>
        <v>0</v>
      </c>
      <c r="AG68" s="105">
        <f>Curves!AU69</f>
        <v>0</v>
      </c>
      <c r="AH68" s="105">
        <f>Curves!AW69</f>
        <v>0</v>
      </c>
      <c r="AI68" s="105">
        <f>Curves!AX69</f>
        <v>0</v>
      </c>
      <c r="AJ68" s="105">
        <f>Curves!AZ69</f>
        <v>0</v>
      </c>
      <c r="AK68" s="105">
        <f>Curves!BC69</f>
        <v>0</v>
      </c>
      <c r="AL68" s="105">
        <f>Curves!BF69</f>
        <v>0</v>
      </c>
      <c r="AM68" s="105">
        <f>Curves!BI69</f>
        <v>0</v>
      </c>
      <c r="AN68" s="105">
        <f>Curves!BJ69</f>
        <v>0</v>
      </c>
      <c r="AO68" s="105"/>
      <c r="AP68" s="105"/>
      <c r="AQ68" s="105"/>
      <c r="AR68" s="105"/>
      <c r="AS68" s="105"/>
      <c r="AT68" s="105"/>
      <c r="AU68" s="105"/>
      <c r="AV68" s="105"/>
      <c r="AW68" s="105"/>
      <c r="AX68" s="105"/>
      <c r="AY68" s="105"/>
      <c r="AZ68" s="105"/>
      <c r="BA68" s="105"/>
      <c r="BB68" s="105"/>
      <c r="BC68" s="105"/>
      <c r="BD68" s="105"/>
      <c r="BE68" s="105"/>
      <c r="BF68" s="105"/>
      <c r="BG68" s="105"/>
      <c r="BH68" s="105"/>
      <c r="BI68" s="105"/>
      <c r="BJ68" s="105"/>
      <c r="BK68" s="105"/>
      <c r="BL68" s="105"/>
      <c r="BM68" s="105"/>
      <c r="BN68" s="105"/>
      <c r="BO68" s="105"/>
      <c r="BP68" s="105"/>
      <c r="BQ68" s="105"/>
      <c r="BR68" s="105"/>
      <c r="BS68" s="105"/>
      <c r="BT68" s="105"/>
      <c r="BU68" s="105"/>
      <c r="BV68" s="105"/>
      <c r="BW68" s="105"/>
      <c r="BX68" s="105"/>
      <c r="BY68" s="105"/>
      <c r="BZ68" s="105"/>
      <c r="CA68" s="105"/>
      <c r="CB68" s="105"/>
      <c r="CC68" s="105"/>
      <c r="CD68" s="105"/>
      <c r="CE68" s="105"/>
      <c r="CF68" s="106"/>
      <c r="CG68" s="105"/>
      <c r="CH68" s="106"/>
      <c r="CI68" s="105"/>
      <c r="CJ68" s="105"/>
      <c r="CK68" s="105"/>
      <c r="CL68" s="105"/>
      <c r="CM68" s="105"/>
    </row>
    <row r="69" spans="1:91" x14ac:dyDescent="0.2">
      <c r="A69">
        <v>0.69635963327324557</v>
      </c>
      <c r="B69" t="str">
        <f t="shared" si="0"/>
        <v>0.150</v>
      </c>
      <c r="C69" s="56">
        <v>38504</v>
      </c>
      <c r="D69" s="105">
        <f>+Curves!D70</f>
        <v>0.15</v>
      </c>
      <c r="E69" s="105">
        <f>+Curves!E70</f>
        <v>0</v>
      </c>
      <c r="F69" s="105">
        <f>Curves!G70</f>
        <v>0</v>
      </c>
      <c r="G69" s="105">
        <f>Curves!H70</f>
        <v>0</v>
      </c>
      <c r="H69" s="105">
        <f>Curves!J70</f>
        <v>0</v>
      </c>
      <c r="I69" s="105">
        <f>Curves!K70</f>
        <v>0</v>
      </c>
      <c r="J69" s="105">
        <f>Curves!M70</f>
        <v>0</v>
      </c>
      <c r="K69" s="105">
        <f>Curves!N70</f>
        <v>0</v>
      </c>
      <c r="L69" s="105">
        <f>Curves!P70</f>
        <v>0</v>
      </c>
      <c r="M69" s="105">
        <f>Curves!Q70</f>
        <v>0</v>
      </c>
      <c r="N69" s="105">
        <f>Curves!S70</f>
        <v>0</v>
      </c>
      <c r="O69" s="105">
        <f>Curves!T70</f>
        <v>0</v>
      </c>
      <c r="P69" s="105">
        <f>Curves!V70</f>
        <v>0</v>
      </c>
      <c r="Q69" s="105">
        <f>Curves!W70</f>
        <v>0</v>
      </c>
      <c r="R69" s="105">
        <f>Curves!Y70</f>
        <v>0</v>
      </c>
      <c r="S69" s="105">
        <f>Curves!Z70</f>
        <v>0</v>
      </c>
      <c r="T69" s="105">
        <f>Curves!AB70</f>
        <v>0</v>
      </c>
      <c r="U69" s="105">
        <f>Curves!AC70</f>
        <v>0</v>
      </c>
      <c r="V69" s="105">
        <f>Curves!AE70</f>
        <v>0</v>
      </c>
      <c r="W69" s="105">
        <f>Curves!AF70</f>
        <v>0</v>
      </c>
      <c r="X69" s="105">
        <f>Curves!AH70</f>
        <v>0</v>
      </c>
      <c r="Y69" s="105">
        <f>Curves!AI70</f>
        <v>0</v>
      </c>
      <c r="Z69" s="105">
        <f>Curves!AK70</f>
        <v>0</v>
      </c>
      <c r="AA69" s="105">
        <f>Curves!AL70</f>
        <v>0</v>
      </c>
      <c r="AB69" s="105">
        <f>Curves!AN70</f>
        <v>0</v>
      </c>
      <c r="AC69" s="105">
        <f>Curves!AO70</f>
        <v>0</v>
      </c>
      <c r="AD69" s="105">
        <f>Curves!AQ70</f>
        <v>0</v>
      </c>
      <c r="AE69" s="105">
        <f>Curves!AR70</f>
        <v>0</v>
      </c>
      <c r="AF69" s="105">
        <f>Curves!AT70</f>
        <v>0</v>
      </c>
      <c r="AG69" s="105">
        <f>Curves!AU70</f>
        <v>0</v>
      </c>
      <c r="AH69" s="105">
        <f>Curves!AW70</f>
        <v>0</v>
      </c>
      <c r="AI69" s="105">
        <f>Curves!AX70</f>
        <v>0</v>
      </c>
      <c r="AJ69" s="105">
        <f>Curves!AZ70</f>
        <v>0</v>
      </c>
      <c r="AK69" s="105">
        <f>Curves!BC70</f>
        <v>0</v>
      </c>
      <c r="AL69" s="105">
        <f>Curves!BF70</f>
        <v>0</v>
      </c>
      <c r="AM69" s="105">
        <f>Curves!BI70</f>
        <v>0</v>
      </c>
      <c r="AN69" s="105">
        <f>Curves!BJ70</f>
        <v>0</v>
      </c>
      <c r="AO69" s="105"/>
      <c r="AP69" s="105"/>
      <c r="AQ69" s="105"/>
      <c r="AR69" s="105"/>
      <c r="AS69" s="105"/>
      <c r="AT69" s="105"/>
      <c r="AU69" s="105"/>
      <c r="AV69" s="105"/>
      <c r="AW69" s="105"/>
      <c r="AX69" s="105"/>
      <c r="AY69" s="105"/>
      <c r="AZ69" s="105"/>
      <c r="BA69" s="105"/>
      <c r="BB69" s="105"/>
      <c r="BC69" s="105"/>
      <c r="BD69" s="105"/>
      <c r="BE69" s="105"/>
      <c r="BF69" s="105"/>
      <c r="BG69" s="105"/>
      <c r="BH69" s="105"/>
      <c r="BI69" s="105"/>
      <c r="BJ69" s="105"/>
      <c r="BK69" s="105"/>
      <c r="BL69" s="105"/>
      <c r="BM69" s="105"/>
      <c r="BN69" s="105"/>
      <c r="BO69" s="105"/>
      <c r="BP69" s="105"/>
      <c r="BQ69" s="105"/>
      <c r="BR69" s="105"/>
      <c r="BS69" s="105"/>
      <c r="BT69" s="105"/>
      <c r="BU69" s="105"/>
      <c r="BV69" s="105"/>
      <c r="BW69" s="105"/>
      <c r="BX69" s="105"/>
      <c r="BY69" s="105"/>
      <c r="BZ69" s="105"/>
      <c r="CA69" s="105"/>
      <c r="CB69" s="105"/>
      <c r="CC69" s="105"/>
      <c r="CD69" s="105"/>
      <c r="CE69" s="105"/>
      <c r="CF69" s="106"/>
      <c r="CG69" s="105"/>
      <c r="CH69" s="106"/>
      <c r="CI69" s="105"/>
      <c r="CJ69" s="105"/>
      <c r="CK69" s="105"/>
      <c r="CL69" s="105"/>
      <c r="CM69" s="105"/>
    </row>
    <row r="70" spans="1:91" x14ac:dyDescent="0.2">
      <c r="A70">
        <v>0.69215022526748027</v>
      </c>
      <c r="B70" t="str">
        <f t="shared" si="0"/>
        <v>0.150</v>
      </c>
      <c r="C70" s="56">
        <v>38534</v>
      </c>
      <c r="D70" s="105">
        <f>+Curves!D71</f>
        <v>0.15</v>
      </c>
      <c r="E70" s="105">
        <f>+Curves!E71</f>
        <v>0</v>
      </c>
      <c r="F70" s="105">
        <f>Curves!G71</f>
        <v>0</v>
      </c>
      <c r="G70" s="105">
        <f>Curves!H71</f>
        <v>0</v>
      </c>
      <c r="H70" s="105">
        <f>Curves!J71</f>
        <v>0</v>
      </c>
      <c r="I70" s="105">
        <f>Curves!K71</f>
        <v>0</v>
      </c>
      <c r="J70" s="105">
        <f>Curves!M71</f>
        <v>0</v>
      </c>
      <c r="K70" s="105">
        <f>Curves!N71</f>
        <v>0</v>
      </c>
      <c r="L70" s="105">
        <f>Curves!P71</f>
        <v>0</v>
      </c>
      <c r="M70" s="105">
        <f>Curves!Q71</f>
        <v>0</v>
      </c>
      <c r="N70" s="105">
        <f>Curves!S71</f>
        <v>0</v>
      </c>
      <c r="O70" s="105">
        <f>Curves!T71</f>
        <v>0</v>
      </c>
      <c r="P70" s="105">
        <f>Curves!V71</f>
        <v>0</v>
      </c>
      <c r="Q70" s="105">
        <f>Curves!W71</f>
        <v>0</v>
      </c>
      <c r="R70" s="105">
        <f>Curves!Y71</f>
        <v>0</v>
      </c>
      <c r="S70" s="105">
        <f>Curves!Z71</f>
        <v>0</v>
      </c>
      <c r="T70" s="105">
        <f>Curves!AB71</f>
        <v>0</v>
      </c>
      <c r="U70" s="105">
        <f>Curves!AC71</f>
        <v>0</v>
      </c>
      <c r="V70" s="105">
        <f>Curves!AE71</f>
        <v>0</v>
      </c>
      <c r="W70" s="105">
        <f>Curves!AF71</f>
        <v>0</v>
      </c>
      <c r="X70" s="105">
        <f>Curves!AH71</f>
        <v>0</v>
      </c>
      <c r="Y70" s="105">
        <f>Curves!AI71</f>
        <v>0</v>
      </c>
      <c r="Z70" s="105">
        <f>Curves!AK71</f>
        <v>0</v>
      </c>
      <c r="AA70" s="105">
        <f>Curves!AL71</f>
        <v>0</v>
      </c>
      <c r="AB70" s="105">
        <f>Curves!AN71</f>
        <v>0</v>
      </c>
      <c r="AC70" s="105">
        <f>Curves!AO71</f>
        <v>0</v>
      </c>
      <c r="AD70" s="105">
        <f>Curves!AQ71</f>
        <v>0</v>
      </c>
      <c r="AE70" s="105">
        <f>Curves!AR71</f>
        <v>0</v>
      </c>
      <c r="AF70" s="105">
        <f>Curves!AT71</f>
        <v>0</v>
      </c>
      <c r="AG70" s="105">
        <f>Curves!AU71</f>
        <v>0</v>
      </c>
      <c r="AH70" s="105">
        <f>Curves!AW71</f>
        <v>0</v>
      </c>
      <c r="AI70" s="105">
        <f>Curves!AX71</f>
        <v>0</v>
      </c>
      <c r="AJ70" s="105">
        <f>Curves!AZ71</f>
        <v>0</v>
      </c>
      <c r="AK70" s="105">
        <f>Curves!BC71</f>
        <v>0</v>
      </c>
      <c r="AL70" s="105">
        <f>Curves!BF71</f>
        <v>0</v>
      </c>
      <c r="AM70" s="105">
        <f>Curves!BI71</f>
        <v>0</v>
      </c>
      <c r="AN70" s="105">
        <f>Curves!BJ71</f>
        <v>0</v>
      </c>
      <c r="AO70" s="105"/>
      <c r="AP70" s="105"/>
      <c r="AQ70" s="105"/>
      <c r="AR70" s="105"/>
      <c r="AS70" s="105"/>
      <c r="AT70" s="105"/>
      <c r="AU70" s="105"/>
      <c r="AV70" s="105"/>
      <c r="AW70" s="105"/>
      <c r="AX70" s="105"/>
      <c r="AY70" s="105"/>
      <c r="AZ70" s="105"/>
      <c r="BA70" s="105"/>
      <c r="BB70" s="105"/>
      <c r="BC70" s="105"/>
      <c r="BD70" s="105"/>
      <c r="BE70" s="105"/>
      <c r="BF70" s="105"/>
      <c r="BG70" s="105"/>
      <c r="BH70" s="105"/>
      <c r="BI70" s="105"/>
      <c r="BJ70" s="105"/>
      <c r="BK70" s="105"/>
      <c r="BL70" s="105"/>
      <c r="BM70" s="105"/>
      <c r="BN70" s="105"/>
      <c r="BO70" s="105"/>
      <c r="BP70" s="105"/>
      <c r="BQ70" s="105"/>
      <c r="BR70" s="105"/>
      <c r="BS70" s="105"/>
      <c r="BT70" s="105"/>
      <c r="BU70" s="105"/>
      <c r="BV70" s="105"/>
      <c r="BW70" s="105"/>
      <c r="BX70" s="105"/>
      <c r="BY70" s="105"/>
      <c r="BZ70" s="105"/>
      <c r="CA70" s="105"/>
      <c r="CB70" s="105"/>
      <c r="CC70" s="105"/>
      <c r="CD70" s="105"/>
      <c r="CE70" s="105"/>
      <c r="CF70" s="106"/>
      <c r="CG70" s="105"/>
      <c r="CH70" s="106"/>
      <c r="CI70" s="105"/>
      <c r="CJ70" s="105"/>
      <c r="CK70" s="105"/>
      <c r="CL70" s="105"/>
      <c r="CM70" s="105"/>
    </row>
    <row r="71" spans="1:91" x14ac:dyDescent="0.2">
      <c r="A71">
        <v>0.68781961961269045</v>
      </c>
      <c r="B71" t="str">
        <f t="shared" si="0"/>
        <v>0.150</v>
      </c>
      <c r="C71" s="56">
        <v>38565</v>
      </c>
      <c r="D71" s="105">
        <f>+Curves!D72</f>
        <v>0.15</v>
      </c>
      <c r="E71" s="105">
        <f>+Curves!E72</f>
        <v>0</v>
      </c>
      <c r="F71" s="105">
        <f>Curves!G72</f>
        <v>0</v>
      </c>
      <c r="G71" s="105">
        <f>Curves!H72</f>
        <v>0</v>
      </c>
      <c r="H71" s="105">
        <f>Curves!J72</f>
        <v>0</v>
      </c>
      <c r="I71" s="105">
        <f>Curves!K72</f>
        <v>0</v>
      </c>
      <c r="J71" s="105">
        <f>Curves!M72</f>
        <v>0</v>
      </c>
      <c r="K71" s="105">
        <f>Curves!N72</f>
        <v>0</v>
      </c>
      <c r="L71" s="105">
        <f>Curves!P72</f>
        <v>0</v>
      </c>
      <c r="M71" s="105">
        <f>Curves!Q72</f>
        <v>0</v>
      </c>
      <c r="N71" s="105">
        <f>Curves!S72</f>
        <v>0</v>
      </c>
      <c r="O71" s="105">
        <f>Curves!T72</f>
        <v>0</v>
      </c>
      <c r="P71" s="105">
        <f>Curves!V72</f>
        <v>0</v>
      </c>
      <c r="Q71" s="105">
        <f>Curves!W72</f>
        <v>0</v>
      </c>
      <c r="R71" s="105">
        <f>Curves!Y72</f>
        <v>0</v>
      </c>
      <c r="S71" s="105">
        <f>Curves!Z72</f>
        <v>0</v>
      </c>
      <c r="T71" s="105">
        <f>Curves!AB72</f>
        <v>0</v>
      </c>
      <c r="U71" s="105">
        <f>Curves!AC72</f>
        <v>0</v>
      </c>
      <c r="V71" s="105">
        <f>Curves!AE72</f>
        <v>0</v>
      </c>
      <c r="W71" s="105">
        <f>Curves!AF72</f>
        <v>0</v>
      </c>
      <c r="X71" s="105">
        <f>Curves!AH72</f>
        <v>0</v>
      </c>
      <c r="Y71" s="105">
        <f>Curves!AI72</f>
        <v>0</v>
      </c>
      <c r="Z71" s="105">
        <f>Curves!AK72</f>
        <v>0</v>
      </c>
      <c r="AA71" s="105">
        <f>Curves!AL72</f>
        <v>0</v>
      </c>
      <c r="AB71" s="105">
        <f>Curves!AN72</f>
        <v>0</v>
      </c>
      <c r="AC71" s="105">
        <f>Curves!AO72</f>
        <v>0</v>
      </c>
      <c r="AD71" s="105">
        <f>Curves!AQ72</f>
        <v>0</v>
      </c>
      <c r="AE71" s="105">
        <f>Curves!AR72</f>
        <v>0</v>
      </c>
      <c r="AF71" s="105">
        <f>Curves!AT72</f>
        <v>0</v>
      </c>
      <c r="AG71" s="105">
        <f>Curves!AU72</f>
        <v>0</v>
      </c>
      <c r="AH71" s="105">
        <f>Curves!AW72</f>
        <v>0</v>
      </c>
      <c r="AI71" s="105">
        <f>Curves!AX72</f>
        <v>0</v>
      </c>
      <c r="AJ71" s="105">
        <f>Curves!AZ72</f>
        <v>0</v>
      </c>
      <c r="AK71" s="105">
        <f>Curves!BC72</f>
        <v>0</v>
      </c>
      <c r="AL71" s="105">
        <f>Curves!BF72</f>
        <v>0</v>
      </c>
      <c r="AM71" s="105">
        <f>Curves!BI72</f>
        <v>0</v>
      </c>
      <c r="AN71" s="105">
        <f>Curves!BJ72</f>
        <v>0</v>
      </c>
      <c r="AO71" s="105"/>
      <c r="AP71" s="105"/>
      <c r="AQ71" s="105"/>
      <c r="AR71" s="105"/>
      <c r="AS71" s="105"/>
      <c r="AT71" s="105"/>
      <c r="AU71" s="105"/>
      <c r="AV71" s="105"/>
      <c r="AW71" s="105"/>
      <c r="AX71" s="105"/>
      <c r="AY71" s="105"/>
      <c r="AZ71" s="105"/>
      <c r="BA71" s="105"/>
      <c r="BB71" s="105"/>
      <c r="BC71" s="105"/>
      <c r="BD71" s="105"/>
      <c r="BE71" s="105"/>
      <c r="BF71" s="105"/>
      <c r="BG71" s="105"/>
      <c r="BH71" s="105"/>
      <c r="BI71" s="105"/>
      <c r="BJ71" s="105"/>
      <c r="BK71" s="105"/>
      <c r="BL71" s="105"/>
      <c r="BM71" s="105"/>
      <c r="BN71" s="105"/>
      <c r="BO71" s="105"/>
      <c r="BP71" s="105"/>
      <c r="BQ71" s="105"/>
      <c r="BR71" s="105"/>
      <c r="BS71" s="105"/>
      <c r="BT71" s="105"/>
      <c r="BU71" s="105"/>
      <c r="BV71" s="105"/>
      <c r="BW71" s="105"/>
      <c r="BX71" s="105"/>
      <c r="BY71" s="105"/>
      <c r="BZ71" s="105"/>
      <c r="CA71" s="105"/>
      <c r="CB71" s="105"/>
      <c r="CC71" s="105"/>
      <c r="CD71" s="105"/>
      <c r="CE71" s="105"/>
      <c r="CF71" s="106"/>
      <c r="CG71" s="105"/>
      <c r="CH71" s="106"/>
      <c r="CI71" s="105"/>
      <c r="CJ71" s="105"/>
      <c r="CK71" s="105"/>
      <c r="CL71" s="105"/>
      <c r="CM71" s="105"/>
    </row>
    <row r="72" spans="1:91" x14ac:dyDescent="0.2">
      <c r="A72">
        <v>0.68351324945124592</v>
      </c>
      <c r="B72" t="str">
        <f t="shared" si="0"/>
        <v>0.150</v>
      </c>
      <c r="C72" s="56">
        <v>38596</v>
      </c>
      <c r="D72" s="105">
        <f>+Curves!D73</f>
        <v>0.15</v>
      </c>
      <c r="E72" s="105">
        <f>+Curves!E73</f>
        <v>0</v>
      </c>
      <c r="F72" s="105">
        <f>Curves!G73</f>
        <v>0</v>
      </c>
      <c r="G72" s="105">
        <f>Curves!H73</f>
        <v>0</v>
      </c>
      <c r="H72" s="105">
        <f>Curves!J73</f>
        <v>0</v>
      </c>
      <c r="I72" s="105">
        <f>Curves!K73</f>
        <v>0</v>
      </c>
      <c r="J72" s="105">
        <f>Curves!M73</f>
        <v>0</v>
      </c>
      <c r="K72" s="105">
        <f>Curves!N73</f>
        <v>0</v>
      </c>
      <c r="L72" s="105">
        <f>Curves!P73</f>
        <v>0</v>
      </c>
      <c r="M72" s="105">
        <f>Curves!Q73</f>
        <v>0</v>
      </c>
      <c r="N72" s="105">
        <f>Curves!S73</f>
        <v>0</v>
      </c>
      <c r="O72" s="105">
        <f>Curves!T73</f>
        <v>0</v>
      </c>
      <c r="P72" s="105">
        <f>Curves!V73</f>
        <v>0</v>
      </c>
      <c r="Q72" s="105">
        <f>Curves!W73</f>
        <v>0</v>
      </c>
      <c r="R72" s="105">
        <f>Curves!Y73</f>
        <v>0</v>
      </c>
      <c r="S72" s="105">
        <f>Curves!Z73</f>
        <v>0</v>
      </c>
      <c r="T72" s="105">
        <f>Curves!AB73</f>
        <v>0</v>
      </c>
      <c r="U72" s="105">
        <f>Curves!AC73</f>
        <v>0</v>
      </c>
      <c r="V72" s="105">
        <f>Curves!AE73</f>
        <v>0</v>
      </c>
      <c r="W72" s="105">
        <f>Curves!AF73</f>
        <v>0</v>
      </c>
      <c r="X72" s="105">
        <f>Curves!AH73</f>
        <v>0</v>
      </c>
      <c r="Y72" s="105">
        <f>Curves!AI73</f>
        <v>0</v>
      </c>
      <c r="Z72" s="105">
        <f>Curves!AK73</f>
        <v>0</v>
      </c>
      <c r="AA72" s="105">
        <f>Curves!AL73</f>
        <v>0</v>
      </c>
      <c r="AB72" s="105">
        <f>Curves!AN73</f>
        <v>0</v>
      </c>
      <c r="AC72" s="105">
        <f>Curves!AO73</f>
        <v>0</v>
      </c>
      <c r="AD72" s="105">
        <f>Curves!AQ73</f>
        <v>0</v>
      </c>
      <c r="AE72" s="105">
        <f>Curves!AR73</f>
        <v>0</v>
      </c>
      <c r="AF72" s="105">
        <f>Curves!AT73</f>
        <v>0</v>
      </c>
      <c r="AG72" s="105">
        <f>Curves!AU73</f>
        <v>0</v>
      </c>
      <c r="AH72" s="105">
        <f>Curves!AW73</f>
        <v>0</v>
      </c>
      <c r="AI72" s="105">
        <f>Curves!AX73</f>
        <v>0</v>
      </c>
      <c r="AJ72" s="105">
        <f>Curves!AZ73</f>
        <v>0</v>
      </c>
      <c r="AK72" s="105">
        <f>Curves!BC73</f>
        <v>0</v>
      </c>
      <c r="AL72" s="105">
        <f>Curves!BF73</f>
        <v>0</v>
      </c>
      <c r="AM72" s="105">
        <f>Curves!BI73</f>
        <v>0</v>
      </c>
      <c r="AN72" s="105">
        <f>Curves!BJ73</f>
        <v>0</v>
      </c>
      <c r="AO72" s="105"/>
      <c r="AP72" s="105"/>
      <c r="AQ72" s="105"/>
      <c r="AR72" s="105"/>
      <c r="AS72" s="105"/>
      <c r="AT72" s="105"/>
      <c r="AU72" s="105"/>
      <c r="AV72" s="105"/>
      <c r="AW72" s="105"/>
      <c r="AX72" s="105"/>
      <c r="AY72" s="105"/>
      <c r="AZ72" s="105"/>
      <c r="BA72" s="105"/>
      <c r="BB72" s="105"/>
      <c r="BC72" s="105"/>
      <c r="BD72" s="105"/>
      <c r="BE72" s="105"/>
      <c r="BF72" s="105"/>
      <c r="BG72" s="105"/>
      <c r="BH72" s="105"/>
      <c r="BI72" s="105"/>
      <c r="BJ72" s="105"/>
      <c r="BK72" s="105"/>
      <c r="BL72" s="105"/>
      <c r="BM72" s="105"/>
      <c r="BN72" s="105"/>
      <c r="BO72" s="105"/>
      <c r="BP72" s="105"/>
      <c r="BQ72" s="105"/>
      <c r="BR72" s="105"/>
      <c r="BS72" s="105"/>
      <c r="BT72" s="105"/>
      <c r="BU72" s="105"/>
      <c r="BV72" s="105"/>
      <c r="BW72" s="105"/>
      <c r="BX72" s="105"/>
      <c r="BY72" s="105"/>
      <c r="BZ72" s="105"/>
      <c r="CA72" s="105"/>
      <c r="CB72" s="105"/>
      <c r="CC72" s="105"/>
      <c r="CD72" s="105"/>
      <c r="CE72" s="105"/>
      <c r="CF72" s="106"/>
      <c r="CG72" s="105"/>
      <c r="CH72" s="106"/>
      <c r="CI72" s="105"/>
      <c r="CJ72" s="105"/>
      <c r="CK72" s="105"/>
      <c r="CL72" s="105"/>
      <c r="CM72" s="105"/>
    </row>
    <row r="73" spans="1:91" x14ac:dyDescent="0.2">
      <c r="A73">
        <v>0.67936876083833198</v>
      </c>
      <c r="B73" t="str">
        <f t="shared" ref="B73:B136" si="1">(D73 &amp; E73)</f>
        <v>0.150</v>
      </c>
      <c r="C73" s="56">
        <v>38626</v>
      </c>
      <c r="D73" s="105">
        <f>+Curves!D74</f>
        <v>0.15</v>
      </c>
      <c r="E73" s="105">
        <f>+Curves!E74</f>
        <v>0</v>
      </c>
      <c r="F73" s="105">
        <f>Curves!G74</f>
        <v>0</v>
      </c>
      <c r="G73" s="105">
        <f>Curves!H74</f>
        <v>0</v>
      </c>
      <c r="H73" s="105">
        <f>Curves!J74</f>
        <v>0</v>
      </c>
      <c r="I73" s="105">
        <f>Curves!K74</f>
        <v>0</v>
      </c>
      <c r="J73" s="105">
        <f>Curves!M74</f>
        <v>0</v>
      </c>
      <c r="K73" s="105">
        <f>Curves!N74</f>
        <v>0</v>
      </c>
      <c r="L73" s="105">
        <f>Curves!P74</f>
        <v>0</v>
      </c>
      <c r="M73" s="105">
        <f>Curves!Q74</f>
        <v>0</v>
      </c>
      <c r="N73" s="105">
        <f>Curves!S74</f>
        <v>0</v>
      </c>
      <c r="O73" s="105">
        <f>Curves!T74</f>
        <v>0</v>
      </c>
      <c r="P73" s="105">
        <f>Curves!V74</f>
        <v>0</v>
      </c>
      <c r="Q73" s="105">
        <f>Curves!W74</f>
        <v>0</v>
      </c>
      <c r="R73" s="105">
        <f>Curves!Y74</f>
        <v>0</v>
      </c>
      <c r="S73" s="105">
        <f>Curves!Z74</f>
        <v>0</v>
      </c>
      <c r="T73" s="105">
        <f>Curves!AB74</f>
        <v>0</v>
      </c>
      <c r="U73" s="105">
        <f>Curves!AC74</f>
        <v>0</v>
      </c>
      <c r="V73" s="105">
        <f>Curves!AE74</f>
        <v>0</v>
      </c>
      <c r="W73" s="105">
        <f>Curves!AF74</f>
        <v>0</v>
      </c>
      <c r="X73" s="105">
        <f>Curves!AH74</f>
        <v>0</v>
      </c>
      <c r="Y73" s="105">
        <f>Curves!AI74</f>
        <v>0</v>
      </c>
      <c r="Z73" s="105">
        <f>Curves!AK74</f>
        <v>0</v>
      </c>
      <c r="AA73" s="105">
        <f>Curves!AL74</f>
        <v>0</v>
      </c>
      <c r="AB73" s="105">
        <f>Curves!AN74</f>
        <v>0</v>
      </c>
      <c r="AC73" s="105">
        <f>Curves!AO74</f>
        <v>0</v>
      </c>
      <c r="AD73" s="105">
        <f>Curves!AQ74</f>
        <v>0</v>
      </c>
      <c r="AE73" s="105">
        <f>Curves!AR74</f>
        <v>0</v>
      </c>
      <c r="AF73" s="105">
        <f>Curves!AT74</f>
        <v>0</v>
      </c>
      <c r="AG73" s="105">
        <f>Curves!AU74</f>
        <v>0</v>
      </c>
      <c r="AH73" s="105">
        <f>Curves!AW74</f>
        <v>0</v>
      </c>
      <c r="AI73" s="105">
        <f>Curves!AX74</f>
        <v>0</v>
      </c>
      <c r="AJ73" s="105">
        <f>Curves!AZ74</f>
        <v>0</v>
      </c>
      <c r="AK73" s="105">
        <f>Curves!BC74</f>
        <v>0</v>
      </c>
      <c r="AL73" s="105">
        <f>Curves!BF74</f>
        <v>0</v>
      </c>
      <c r="AM73" s="105">
        <f>Curves!BI74</f>
        <v>0</v>
      </c>
      <c r="AN73" s="105">
        <f>Curves!BJ74</f>
        <v>0</v>
      </c>
      <c r="AO73" s="105"/>
      <c r="AP73" s="105"/>
      <c r="AQ73" s="105"/>
      <c r="AR73" s="105"/>
      <c r="AS73" s="105"/>
      <c r="AT73" s="105"/>
      <c r="AU73" s="105"/>
      <c r="AV73" s="105"/>
      <c r="AW73" s="105"/>
      <c r="AX73" s="105"/>
      <c r="AY73" s="105"/>
      <c r="AZ73" s="105"/>
      <c r="BA73" s="105"/>
      <c r="BB73" s="105"/>
      <c r="BC73" s="105"/>
      <c r="BD73" s="105"/>
      <c r="BE73" s="105"/>
      <c r="BF73" s="105"/>
      <c r="BG73" s="105"/>
      <c r="BH73" s="105"/>
      <c r="BI73" s="105"/>
      <c r="BJ73" s="105"/>
      <c r="BK73" s="105"/>
      <c r="BL73" s="105"/>
      <c r="BM73" s="105"/>
      <c r="BN73" s="105"/>
      <c r="BO73" s="105"/>
      <c r="BP73" s="105"/>
      <c r="BQ73" s="105"/>
      <c r="BR73" s="105"/>
      <c r="BS73" s="105"/>
      <c r="BT73" s="105"/>
      <c r="BU73" s="105"/>
      <c r="BV73" s="105"/>
      <c r="BW73" s="105"/>
      <c r="BX73" s="105"/>
      <c r="BY73" s="105"/>
      <c r="BZ73" s="105"/>
      <c r="CA73" s="105"/>
      <c r="CB73" s="105"/>
      <c r="CC73" s="105"/>
      <c r="CD73" s="105"/>
      <c r="CE73" s="105"/>
      <c r="CF73" s="106"/>
      <c r="CG73" s="105"/>
      <c r="CH73" s="106"/>
      <c r="CI73" s="105"/>
      <c r="CJ73" s="105"/>
      <c r="CK73" s="105"/>
      <c r="CL73" s="105"/>
      <c r="CM73" s="105"/>
    </row>
    <row r="74" spans="1:91" x14ac:dyDescent="0.2">
      <c r="A74">
        <v>0.67510974227049325</v>
      </c>
      <c r="B74" t="str">
        <f t="shared" si="1"/>
        <v>0.250</v>
      </c>
      <c r="C74" s="56">
        <v>38657</v>
      </c>
      <c r="D74" s="105">
        <f>+Curves!D75</f>
        <v>0.25</v>
      </c>
      <c r="E74" s="105">
        <f>+Curves!E75</f>
        <v>0</v>
      </c>
      <c r="F74" s="105">
        <f>Curves!G75</f>
        <v>0</v>
      </c>
      <c r="G74" s="105">
        <f>Curves!H75</f>
        <v>0</v>
      </c>
      <c r="H74" s="105">
        <f>Curves!J75</f>
        <v>0</v>
      </c>
      <c r="I74" s="105">
        <f>Curves!K75</f>
        <v>0</v>
      </c>
      <c r="J74" s="105">
        <f>Curves!M75</f>
        <v>0</v>
      </c>
      <c r="K74" s="105">
        <f>Curves!N75</f>
        <v>0</v>
      </c>
      <c r="L74" s="105">
        <f>Curves!P75</f>
        <v>0</v>
      </c>
      <c r="M74" s="105">
        <f>Curves!Q75</f>
        <v>0</v>
      </c>
      <c r="N74" s="105">
        <f>Curves!S75</f>
        <v>0</v>
      </c>
      <c r="O74" s="105">
        <f>Curves!T75</f>
        <v>0</v>
      </c>
      <c r="P74" s="105">
        <f>Curves!V75</f>
        <v>0</v>
      </c>
      <c r="Q74" s="105">
        <f>Curves!W75</f>
        <v>0</v>
      </c>
      <c r="R74" s="105">
        <f>Curves!Y75</f>
        <v>0</v>
      </c>
      <c r="S74" s="105">
        <f>Curves!Z75</f>
        <v>0</v>
      </c>
      <c r="T74" s="105">
        <f>Curves!AB75</f>
        <v>0</v>
      </c>
      <c r="U74" s="105">
        <f>Curves!AC75</f>
        <v>0</v>
      </c>
      <c r="V74" s="105">
        <f>Curves!AE75</f>
        <v>0</v>
      </c>
      <c r="W74" s="105">
        <f>Curves!AF75</f>
        <v>0</v>
      </c>
      <c r="X74" s="105">
        <f>Curves!AH75</f>
        <v>0</v>
      </c>
      <c r="Y74" s="105">
        <f>Curves!AI75</f>
        <v>0</v>
      </c>
      <c r="Z74" s="105">
        <f>Curves!AK75</f>
        <v>0</v>
      </c>
      <c r="AA74" s="105">
        <f>Curves!AL75</f>
        <v>0</v>
      </c>
      <c r="AB74" s="105">
        <f>Curves!AN75</f>
        <v>0</v>
      </c>
      <c r="AC74" s="105">
        <f>Curves!AO75</f>
        <v>0</v>
      </c>
      <c r="AD74" s="105">
        <f>Curves!AQ75</f>
        <v>0</v>
      </c>
      <c r="AE74" s="105">
        <f>Curves!AR75</f>
        <v>0</v>
      </c>
      <c r="AF74" s="105">
        <f>Curves!AT75</f>
        <v>0</v>
      </c>
      <c r="AG74" s="105">
        <f>Curves!AU75</f>
        <v>0</v>
      </c>
      <c r="AH74" s="105">
        <f>Curves!AW75</f>
        <v>0</v>
      </c>
      <c r="AI74" s="105">
        <f>Curves!AX75</f>
        <v>0</v>
      </c>
      <c r="AJ74" s="105">
        <f>Curves!AZ75</f>
        <v>0</v>
      </c>
      <c r="AK74" s="105">
        <f>Curves!BC75</f>
        <v>0</v>
      </c>
      <c r="AL74" s="105">
        <f>Curves!BF75</f>
        <v>0</v>
      </c>
      <c r="AM74" s="105">
        <f>Curves!BI75</f>
        <v>0</v>
      </c>
      <c r="AN74" s="105">
        <f>Curves!BJ75</f>
        <v>0</v>
      </c>
      <c r="AO74" s="105"/>
      <c r="AP74" s="105"/>
      <c r="AQ74" s="105"/>
      <c r="AR74" s="105"/>
      <c r="AS74" s="105"/>
      <c r="AT74" s="105"/>
      <c r="AU74" s="105"/>
      <c r="AV74" s="105"/>
      <c r="AW74" s="105"/>
      <c r="AX74" s="105"/>
      <c r="AY74" s="105"/>
      <c r="AZ74" s="105"/>
      <c r="BA74" s="105"/>
      <c r="BB74" s="105"/>
      <c r="BC74" s="105"/>
      <c r="BD74" s="105"/>
      <c r="BE74" s="105"/>
      <c r="BF74" s="105"/>
      <c r="BG74" s="105"/>
      <c r="BH74" s="105"/>
      <c r="BI74" s="105"/>
      <c r="BJ74" s="105"/>
      <c r="BK74" s="105"/>
      <c r="BL74" s="105"/>
      <c r="BM74" s="105"/>
      <c r="BN74" s="105"/>
      <c r="BO74" s="105"/>
      <c r="BP74" s="105"/>
      <c r="BQ74" s="105"/>
      <c r="BR74" s="105"/>
      <c r="BS74" s="105"/>
      <c r="BT74" s="105"/>
      <c r="BU74" s="105"/>
      <c r="BV74" s="105"/>
      <c r="BW74" s="105"/>
      <c r="BX74" s="105"/>
      <c r="BY74" s="105"/>
      <c r="BZ74" s="105"/>
      <c r="CA74" s="105"/>
      <c r="CB74" s="105"/>
      <c r="CC74" s="105"/>
      <c r="CD74" s="105"/>
      <c r="CE74" s="105"/>
      <c r="CF74" s="106"/>
      <c r="CG74" s="105"/>
      <c r="CH74" s="106"/>
      <c r="CI74" s="105"/>
      <c r="CJ74" s="105"/>
      <c r="CK74" s="105"/>
      <c r="CL74" s="105"/>
      <c r="CM74" s="105"/>
    </row>
    <row r="75" spans="1:91" x14ac:dyDescent="0.2">
      <c r="A75">
        <v>0.6710108620652252</v>
      </c>
      <c r="B75" t="str">
        <f t="shared" si="1"/>
        <v>0.250</v>
      </c>
      <c r="C75" s="56">
        <v>38687</v>
      </c>
      <c r="D75" s="105">
        <f>+Curves!D76</f>
        <v>0.25</v>
      </c>
      <c r="E75" s="105">
        <f>+Curves!E76</f>
        <v>0</v>
      </c>
      <c r="F75" s="105">
        <f>Curves!G76</f>
        <v>0</v>
      </c>
      <c r="G75" s="105">
        <f>Curves!H76</f>
        <v>0</v>
      </c>
      <c r="H75" s="105">
        <f>Curves!J76</f>
        <v>0</v>
      </c>
      <c r="I75" s="105">
        <f>Curves!K76</f>
        <v>0</v>
      </c>
      <c r="J75" s="105">
        <f>Curves!M76</f>
        <v>0</v>
      </c>
      <c r="K75" s="105">
        <f>Curves!N76</f>
        <v>0</v>
      </c>
      <c r="L75" s="105">
        <f>Curves!P76</f>
        <v>0</v>
      </c>
      <c r="M75" s="105">
        <f>Curves!Q76</f>
        <v>0</v>
      </c>
      <c r="N75" s="105">
        <f>Curves!S76</f>
        <v>0</v>
      </c>
      <c r="O75" s="105">
        <f>Curves!T76</f>
        <v>0</v>
      </c>
      <c r="P75" s="105">
        <f>Curves!V76</f>
        <v>0</v>
      </c>
      <c r="Q75" s="105">
        <f>Curves!W76</f>
        <v>0</v>
      </c>
      <c r="R75" s="105">
        <f>Curves!Y76</f>
        <v>0</v>
      </c>
      <c r="S75" s="105">
        <f>Curves!Z76</f>
        <v>0</v>
      </c>
      <c r="T75" s="105">
        <f>Curves!AB76</f>
        <v>0</v>
      </c>
      <c r="U75" s="105">
        <f>Curves!AC76</f>
        <v>0</v>
      </c>
      <c r="V75" s="105">
        <f>Curves!AE76</f>
        <v>0</v>
      </c>
      <c r="W75" s="105">
        <f>Curves!AF76</f>
        <v>0</v>
      </c>
      <c r="X75" s="105">
        <f>Curves!AH76</f>
        <v>0</v>
      </c>
      <c r="Y75" s="105">
        <f>Curves!AI76</f>
        <v>0</v>
      </c>
      <c r="Z75" s="105">
        <f>Curves!AK76</f>
        <v>0</v>
      </c>
      <c r="AA75" s="105">
        <f>Curves!AL76</f>
        <v>0</v>
      </c>
      <c r="AB75" s="105">
        <f>Curves!AN76</f>
        <v>0</v>
      </c>
      <c r="AC75" s="105">
        <f>Curves!AO76</f>
        <v>0</v>
      </c>
      <c r="AD75" s="105">
        <f>Curves!AQ76</f>
        <v>0</v>
      </c>
      <c r="AE75" s="105">
        <f>Curves!AR76</f>
        <v>0</v>
      </c>
      <c r="AF75" s="105">
        <f>Curves!AT76</f>
        <v>0</v>
      </c>
      <c r="AG75" s="105">
        <f>Curves!AU76</f>
        <v>0</v>
      </c>
      <c r="AH75" s="105">
        <f>Curves!AW76</f>
        <v>0</v>
      </c>
      <c r="AI75" s="105">
        <f>Curves!AX76</f>
        <v>0</v>
      </c>
      <c r="AJ75" s="105">
        <f>Curves!AZ76</f>
        <v>0</v>
      </c>
      <c r="AK75" s="105">
        <f>Curves!BC76</f>
        <v>0</v>
      </c>
      <c r="AL75" s="105">
        <f>Curves!BF76</f>
        <v>0</v>
      </c>
      <c r="AM75" s="105">
        <f>Curves!BI76</f>
        <v>0</v>
      </c>
      <c r="AN75" s="105">
        <f>Curves!BJ76</f>
        <v>0</v>
      </c>
      <c r="AO75" s="105"/>
      <c r="AP75" s="105"/>
      <c r="AQ75" s="105"/>
      <c r="AR75" s="105"/>
      <c r="AS75" s="105"/>
      <c r="AT75" s="105"/>
      <c r="AU75" s="105"/>
      <c r="AV75" s="105"/>
      <c r="AW75" s="105"/>
      <c r="AX75" s="105"/>
      <c r="AY75" s="105"/>
      <c r="AZ75" s="105"/>
      <c r="BA75" s="105"/>
      <c r="BB75" s="105"/>
      <c r="BC75" s="105"/>
      <c r="BD75" s="105"/>
      <c r="BE75" s="105"/>
      <c r="BF75" s="105"/>
      <c r="BG75" s="105"/>
      <c r="BH75" s="105"/>
      <c r="BI75" s="105"/>
      <c r="BJ75" s="105"/>
      <c r="BK75" s="105"/>
      <c r="BL75" s="105"/>
      <c r="BM75" s="105"/>
      <c r="BN75" s="105"/>
      <c r="BO75" s="105"/>
      <c r="BP75" s="105"/>
      <c r="BQ75" s="105"/>
      <c r="BR75" s="105"/>
      <c r="BS75" s="105"/>
      <c r="BT75" s="105"/>
      <c r="BU75" s="105"/>
      <c r="BV75" s="105"/>
      <c r="BW75" s="105"/>
      <c r="BX75" s="105"/>
      <c r="BY75" s="105"/>
      <c r="BZ75" s="105"/>
      <c r="CA75" s="105"/>
      <c r="CB75" s="105"/>
      <c r="CC75" s="105"/>
      <c r="CD75" s="105"/>
      <c r="CE75" s="105"/>
      <c r="CF75" s="106"/>
      <c r="CG75" s="105"/>
      <c r="CH75" s="106"/>
      <c r="CI75" s="105"/>
      <c r="CJ75" s="105"/>
      <c r="CK75" s="105"/>
      <c r="CL75" s="105"/>
      <c r="CM75" s="105"/>
    </row>
    <row r="76" spans="1:91" x14ac:dyDescent="0.2">
      <c r="A76">
        <v>0.66679875008615008</v>
      </c>
      <c r="B76" t="str">
        <f t="shared" si="1"/>
        <v>0.2750</v>
      </c>
      <c r="C76" s="56">
        <v>38718</v>
      </c>
      <c r="D76" s="105">
        <f>+Curves!D77</f>
        <v>0.27500000000000002</v>
      </c>
      <c r="E76" s="105">
        <f>+Curves!E77</f>
        <v>0</v>
      </c>
      <c r="F76" s="105">
        <f>Curves!G77</f>
        <v>0</v>
      </c>
      <c r="G76" s="105">
        <f>Curves!H77</f>
        <v>0</v>
      </c>
      <c r="H76" s="105">
        <f>Curves!J77</f>
        <v>0</v>
      </c>
      <c r="I76" s="105">
        <f>Curves!K77</f>
        <v>0</v>
      </c>
      <c r="J76" s="105">
        <f>Curves!M77</f>
        <v>0</v>
      </c>
      <c r="K76" s="105">
        <f>Curves!N77</f>
        <v>0</v>
      </c>
      <c r="L76" s="105">
        <f>Curves!P77</f>
        <v>0</v>
      </c>
      <c r="M76" s="105">
        <f>Curves!Q77</f>
        <v>0</v>
      </c>
      <c r="N76" s="105">
        <f>Curves!S77</f>
        <v>0</v>
      </c>
      <c r="O76" s="105">
        <f>Curves!T77</f>
        <v>0</v>
      </c>
      <c r="P76" s="105">
        <f>Curves!V77</f>
        <v>0</v>
      </c>
      <c r="Q76" s="105">
        <f>Curves!W77</f>
        <v>0</v>
      </c>
      <c r="R76" s="105">
        <f>Curves!Y77</f>
        <v>0</v>
      </c>
      <c r="S76" s="105">
        <f>Curves!Z77</f>
        <v>0</v>
      </c>
      <c r="T76" s="105">
        <f>Curves!AB77</f>
        <v>0</v>
      </c>
      <c r="U76" s="105">
        <f>Curves!AC77</f>
        <v>0</v>
      </c>
      <c r="V76" s="105">
        <f>Curves!AE77</f>
        <v>0</v>
      </c>
      <c r="W76" s="105">
        <f>Curves!AF77</f>
        <v>0</v>
      </c>
      <c r="X76" s="105">
        <f>Curves!AH77</f>
        <v>0</v>
      </c>
      <c r="Y76" s="105">
        <f>Curves!AI77</f>
        <v>0</v>
      </c>
      <c r="Z76" s="105">
        <f>Curves!AK77</f>
        <v>0</v>
      </c>
      <c r="AA76" s="105">
        <f>Curves!AL77</f>
        <v>0</v>
      </c>
      <c r="AB76" s="105">
        <f>Curves!AN77</f>
        <v>0</v>
      </c>
      <c r="AC76" s="105">
        <f>Curves!AO77</f>
        <v>0</v>
      </c>
      <c r="AD76" s="105">
        <f>Curves!AQ77</f>
        <v>0</v>
      </c>
      <c r="AE76" s="105">
        <f>Curves!AR77</f>
        <v>0</v>
      </c>
      <c r="AF76" s="105">
        <f>Curves!AT77</f>
        <v>0</v>
      </c>
      <c r="AG76" s="105">
        <f>Curves!AU77</f>
        <v>0</v>
      </c>
      <c r="AH76" s="105">
        <f>Curves!AW77</f>
        <v>0</v>
      </c>
      <c r="AI76" s="105">
        <f>Curves!AX77</f>
        <v>0</v>
      </c>
      <c r="AJ76" s="105">
        <f>Curves!AZ77</f>
        <v>0</v>
      </c>
      <c r="AK76" s="105">
        <f>Curves!BC77</f>
        <v>0</v>
      </c>
      <c r="AL76" s="105">
        <f>Curves!BF77</f>
        <v>0</v>
      </c>
      <c r="AM76" s="105">
        <f>Curves!BI77</f>
        <v>0</v>
      </c>
      <c r="AN76" s="105">
        <f>Curves!BJ77</f>
        <v>0</v>
      </c>
      <c r="AO76" s="105"/>
      <c r="AP76" s="105"/>
      <c r="AQ76" s="105"/>
      <c r="AR76" s="105"/>
      <c r="AS76" s="105"/>
      <c r="AT76" s="105"/>
      <c r="AU76" s="105"/>
      <c r="AV76" s="105"/>
      <c r="AW76" s="105"/>
      <c r="AX76" s="105"/>
      <c r="AY76" s="105"/>
      <c r="AZ76" s="105"/>
      <c r="BA76" s="105"/>
      <c r="BB76" s="105"/>
      <c r="BC76" s="105"/>
      <c r="BD76" s="105"/>
      <c r="BE76" s="105"/>
      <c r="BF76" s="105"/>
      <c r="BG76" s="105"/>
      <c r="BH76" s="105"/>
      <c r="BI76" s="105"/>
      <c r="BJ76" s="105"/>
      <c r="BK76" s="105"/>
      <c r="BL76" s="105"/>
      <c r="BM76" s="105"/>
      <c r="BN76" s="105"/>
      <c r="BO76" s="105"/>
      <c r="BP76" s="105"/>
      <c r="BQ76" s="105"/>
      <c r="BR76" s="105"/>
      <c r="BS76" s="105"/>
      <c r="BT76" s="105"/>
      <c r="BU76" s="105"/>
      <c r="BV76" s="105"/>
      <c r="BW76" s="105"/>
      <c r="BX76" s="105"/>
      <c r="BY76" s="105"/>
      <c r="BZ76" s="105"/>
      <c r="CA76" s="105"/>
      <c r="CB76" s="105"/>
      <c r="CC76" s="105"/>
      <c r="CD76" s="105"/>
      <c r="CE76" s="105"/>
      <c r="CF76" s="106"/>
      <c r="CG76" s="105"/>
      <c r="CH76" s="106"/>
      <c r="CI76" s="105"/>
      <c r="CJ76" s="105"/>
      <c r="CK76" s="105"/>
      <c r="CL76" s="105"/>
      <c r="CM76" s="105"/>
    </row>
    <row r="77" spans="1:91" x14ac:dyDescent="0.2">
      <c r="A77">
        <v>0.66261030636913965</v>
      </c>
      <c r="B77" t="str">
        <f t="shared" si="1"/>
        <v>0.3350</v>
      </c>
      <c r="C77" s="56">
        <v>38749</v>
      </c>
      <c r="D77" s="105">
        <f>+Curves!D78</f>
        <v>0.33500000000000002</v>
      </c>
      <c r="E77" s="105">
        <f>+Curves!E78</f>
        <v>0</v>
      </c>
      <c r="F77" s="105">
        <f>Curves!G78</f>
        <v>0</v>
      </c>
      <c r="G77" s="105">
        <f>Curves!H78</f>
        <v>0</v>
      </c>
      <c r="H77" s="105">
        <f>Curves!J78</f>
        <v>0</v>
      </c>
      <c r="I77" s="105">
        <f>Curves!K78</f>
        <v>0</v>
      </c>
      <c r="J77" s="105">
        <f>Curves!M78</f>
        <v>0</v>
      </c>
      <c r="K77" s="105">
        <f>Curves!N78</f>
        <v>0</v>
      </c>
      <c r="L77" s="105">
        <f>Curves!P78</f>
        <v>0</v>
      </c>
      <c r="M77" s="105">
        <f>Curves!Q78</f>
        <v>0</v>
      </c>
      <c r="N77" s="105">
        <f>Curves!S78</f>
        <v>0</v>
      </c>
      <c r="O77" s="105">
        <f>Curves!T78</f>
        <v>0</v>
      </c>
      <c r="P77" s="105">
        <f>Curves!V78</f>
        <v>0</v>
      </c>
      <c r="Q77" s="105">
        <f>Curves!W78</f>
        <v>0</v>
      </c>
      <c r="R77" s="105">
        <f>Curves!Y78</f>
        <v>0</v>
      </c>
      <c r="S77" s="105">
        <f>Curves!Z78</f>
        <v>0</v>
      </c>
      <c r="T77" s="105">
        <f>Curves!AB78</f>
        <v>0</v>
      </c>
      <c r="U77" s="105">
        <f>Curves!AC78</f>
        <v>0</v>
      </c>
      <c r="V77" s="105">
        <f>Curves!AE78</f>
        <v>0</v>
      </c>
      <c r="W77" s="105">
        <f>Curves!AF78</f>
        <v>0</v>
      </c>
      <c r="X77" s="105">
        <f>Curves!AH78</f>
        <v>0</v>
      </c>
      <c r="Y77" s="105">
        <f>Curves!AI78</f>
        <v>0</v>
      </c>
      <c r="Z77" s="105">
        <f>Curves!AK78</f>
        <v>0</v>
      </c>
      <c r="AA77" s="105">
        <f>Curves!AL78</f>
        <v>0</v>
      </c>
      <c r="AB77" s="105">
        <f>Curves!AN78</f>
        <v>0</v>
      </c>
      <c r="AC77" s="105">
        <f>Curves!AO78</f>
        <v>0</v>
      </c>
      <c r="AD77" s="105">
        <f>Curves!AQ78</f>
        <v>0</v>
      </c>
      <c r="AE77" s="105">
        <f>Curves!AR78</f>
        <v>0</v>
      </c>
      <c r="AF77" s="105">
        <f>Curves!AT78</f>
        <v>0</v>
      </c>
      <c r="AG77" s="105">
        <f>Curves!AU78</f>
        <v>0</v>
      </c>
      <c r="AH77" s="105">
        <f>Curves!AW78</f>
        <v>0</v>
      </c>
      <c r="AI77" s="105">
        <f>Curves!AX78</f>
        <v>0</v>
      </c>
      <c r="AJ77" s="105">
        <f>Curves!AZ78</f>
        <v>0</v>
      </c>
      <c r="AK77" s="105">
        <f>Curves!BC78</f>
        <v>0</v>
      </c>
      <c r="AL77" s="105">
        <f>Curves!BF78</f>
        <v>0</v>
      </c>
      <c r="AM77" s="105">
        <f>Curves!BI78</f>
        <v>0</v>
      </c>
      <c r="AN77" s="105">
        <f>Curves!BJ78</f>
        <v>0</v>
      </c>
      <c r="AO77" s="105"/>
      <c r="AP77" s="105"/>
      <c r="AQ77" s="105"/>
      <c r="AR77" s="105"/>
      <c r="AS77" s="105"/>
      <c r="AT77" s="105"/>
      <c r="AU77" s="105"/>
      <c r="AV77" s="105"/>
      <c r="AW77" s="105"/>
      <c r="AX77" s="105"/>
      <c r="AY77" s="105"/>
      <c r="AZ77" s="105"/>
      <c r="BA77" s="105"/>
      <c r="BB77" s="105"/>
      <c r="BC77" s="105"/>
      <c r="BD77" s="105"/>
      <c r="BE77" s="105"/>
      <c r="BF77" s="105"/>
      <c r="BG77" s="105"/>
      <c r="BH77" s="105"/>
      <c r="BI77" s="105"/>
      <c r="BJ77" s="105"/>
      <c r="BK77" s="105"/>
      <c r="BL77" s="105"/>
      <c r="BM77" s="105"/>
      <c r="BN77" s="105"/>
      <c r="BO77" s="105"/>
      <c r="BP77" s="105"/>
      <c r="BQ77" s="105"/>
      <c r="BR77" s="105"/>
      <c r="BS77" s="105"/>
      <c r="BT77" s="105"/>
      <c r="BU77" s="105"/>
      <c r="BV77" s="105"/>
      <c r="BW77" s="105"/>
      <c r="BX77" s="105"/>
      <c r="BY77" s="105"/>
      <c r="BZ77" s="105"/>
      <c r="CA77" s="105"/>
      <c r="CB77" s="105"/>
      <c r="CC77" s="105"/>
      <c r="CD77" s="105"/>
      <c r="CE77" s="105"/>
      <c r="CF77" s="106"/>
      <c r="CG77" s="105"/>
      <c r="CH77" s="106"/>
      <c r="CI77" s="105"/>
      <c r="CJ77" s="105"/>
      <c r="CK77" s="105"/>
      <c r="CL77" s="105"/>
      <c r="CM77" s="105"/>
    </row>
    <row r="78" spans="1:91" x14ac:dyDescent="0.2">
      <c r="A78">
        <v>0.65884744472279611</v>
      </c>
      <c r="B78" t="str">
        <f t="shared" si="1"/>
        <v>0.330</v>
      </c>
      <c r="C78" s="56">
        <v>38777</v>
      </c>
      <c r="D78" s="105">
        <f>+Curves!D79</f>
        <v>0.33</v>
      </c>
      <c r="E78" s="105">
        <f>+Curves!E79</f>
        <v>0</v>
      </c>
      <c r="F78" s="105">
        <f>Curves!G79</f>
        <v>0</v>
      </c>
      <c r="G78" s="105">
        <f>Curves!H79</f>
        <v>0</v>
      </c>
      <c r="H78" s="105">
        <f>Curves!J79</f>
        <v>0</v>
      </c>
      <c r="I78" s="105">
        <f>Curves!K79</f>
        <v>0</v>
      </c>
      <c r="J78" s="105">
        <f>Curves!M79</f>
        <v>0</v>
      </c>
      <c r="K78" s="105">
        <f>Curves!N79</f>
        <v>0</v>
      </c>
      <c r="L78" s="105">
        <f>Curves!P79</f>
        <v>0</v>
      </c>
      <c r="M78" s="105">
        <f>Curves!Q79</f>
        <v>0</v>
      </c>
      <c r="N78" s="105">
        <f>Curves!S79</f>
        <v>0</v>
      </c>
      <c r="O78" s="105">
        <f>Curves!T79</f>
        <v>0</v>
      </c>
      <c r="P78" s="105">
        <f>Curves!V79</f>
        <v>0</v>
      </c>
      <c r="Q78" s="105">
        <f>Curves!W79</f>
        <v>0</v>
      </c>
      <c r="R78" s="105">
        <f>Curves!Y79</f>
        <v>0</v>
      </c>
      <c r="S78" s="105">
        <f>Curves!Z79</f>
        <v>0</v>
      </c>
      <c r="T78" s="105">
        <f>Curves!AB79</f>
        <v>0</v>
      </c>
      <c r="U78" s="105">
        <f>Curves!AC79</f>
        <v>0</v>
      </c>
      <c r="V78" s="105">
        <f>Curves!AE79</f>
        <v>0</v>
      </c>
      <c r="W78" s="105">
        <f>Curves!AF79</f>
        <v>0</v>
      </c>
      <c r="X78" s="105">
        <f>Curves!AH79</f>
        <v>0</v>
      </c>
      <c r="Y78" s="105">
        <f>Curves!AI79</f>
        <v>0</v>
      </c>
      <c r="Z78" s="105">
        <f>Curves!AK79</f>
        <v>0</v>
      </c>
      <c r="AA78" s="105">
        <f>Curves!AL79</f>
        <v>0</v>
      </c>
      <c r="AB78" s="105">
        <f>Curves!AN79</f>
        <v>0</v>
      </c>
      <c r="AC78" s="105">
        <f>Curves!AO79</f>
        <v>0</v>
      </c>
      <c r="AD78" s="105">
        <f>Curves!AQ79</f>
        <v>0</v>
      </c>
      <c r="AE78" s="105">
        <f>Curves!AR79</f>
        <v>0</v>
      </c>
      <c r="AF78" s="105">
        <f>Curves!AT79</f>
        <v>0</v>
      </c>
      <c r="AG78" s="105">
        <f>Curves!AU79</f>
        <v>0</v>
      </c>
      <c r="AH78" s="105">
        <f>Curves!AW79</f>
        <v>0</v>
      </c>
      <c r="AI78" s="105">
        <f>Curves!AX79</f>
        <v>0</v>
      </c>
      <c r="AJ78" s="105">
        <f>Curves!AZ79</f>
        <v>0</v>
      </c>
      <c r="AK78" s="105">
        <f>Curves!BC79</f>
        <v>0</v>
      </c>
      <c r="AL78" s="105">
        <f>Curves!BF79</f>
        <v>0</v>
      </c>
      <c r="AM78" s="105">
        <f>Curves!BI79</f>
        <v>0</v>
      </c>
      <c r="AN78" s="105">
        <f>Curves!BJ79</f>
        <v>0</v>
      </c>
      <c r="AO78" s="105"/>
      <c r="AP78" s="105"/>
      <c r="AQ78" s="105"/>
      <c r="AR78" s="105"/>
      <c r="AS78" s="105"/>
      <c r="AT78" s="105"/>
      <c r="AU78" s="105"/>
      <c r="AV78" s="105"/>
      <c r="AW78" s="105"/>
      <c r="AX78" s="105"/>
      <c r="AY78" s="105"/>
      <c r="AZ78" s="105"/>
      <c r="BA78" s="105"/>
      <c r="BB78" s="105"/>
      <c r="BC78" s="105"/>
      <c r="BD78" s="105"/>
      <c r="BE78" s="105"/>
      <c r="BF78" s="105"/>
      <c r="BG78" s="105"/>
      <c r="BH78" s="105"/>
      <c r="BI78" s="105"/>
      <c r="BJ78" s="105"/>
      <c r="BK78" s="105"/>
      <c r="BL78" s="105"/>
      <c r="BM78" s="105"/>
      <c r="BN78" s="105"/>
      <c r="BO78" s="105"/>
      <c r="BP78" s="105"/>
      <c r="BQ78" s="105"/>
      <c r="BR78" s="105"/>
      <c r="BS78" s="105"/>
      <c r="BT78" s="105"/>
      <c r="BU78" s="105"/>
      <c r="BV78" s="105"/>
      <c r="BW78" s="105"/>
      <c r="BX78" s="105"/>
      <c r="BY78" s="105"/>
      <c r="BZ78" s="105"/>
      <c r="CA78" s="105"/>
      <c r="CB78" s="105"/>
      <c r="CC78" s="105"/>
      <c r="CD78" s="105"/>
      <c r="CE78" s="105"/>
      <c r="CF78" s="106"/>
      <c r="CG78" s="105"/>
      <c r="CH78" s="106"/>
      <c r="CI78" s="105"/>
      <c r="CJ78" s="105"/>
      <c r="CK78" s="105"/>
      <c r="CL78" s="105"/>
      <c r="CM78" s="105"/>
    </row>
    <row r="79" spans="1:91" x14ac:dyDescent="0.2">
      <c r="A79">
        <v>0.65470373332702347</v>
      </c>
      <c r="B79" t="str">
        <f t="shared" si="1"/>
        <v>0.150</v>
      </c>
      <c r="C79" s="56">
        <v>38808</v>
      </c>
      <c r="D79" s="105">
        <f>+Curves!D80</f>
        <v>0.15</v>
      </c>
      <c r="E79" s="105">
        <f>+Curves!E80</f>
        <v>0</v>
      </c>
      <c r="F79" s="105">
        <f>Curves!G80</f>
        <v>0</v>
      </c>
      <c r="G79" s="105">
        <f>Curves!H80</f>
        <v>0</v>
      </c>
      <c r="H79" s="105">
        <f>Curves!J80</f>
        <v>0</v>
      </c>
      <c r="I79" s="105">
        <f>Curves!K80</f>
        <v>0</v>
      </c>
      <c r="J79" s="105">
        <f>Curves!M80</f>
        <v>0</v>
      </c>
      <c r="K79" s="105">
        <f>Curves!N80</f>
        <v>0</v>
      </c>
      <c r="L79" s="105">
        <f>Curves!P80</f>
        <v>0</v>
      </c>
      <c r="M79" s="105">
        <f>Curves!Q80</f>
        <v>0</v>
      </c>
      <c r="N79" s="105">
        <f>Curves!S80</f>
        <v>0</v>
      </c>
      <c r="O79" s="105">
        <f>Curves!T80</f>
        <v>0</v>
      </c>
      <c r="P79" s="105">
        <f>Curves!V80</f>
        <v>0</v>
      </c>
      <c r="Q79" s="105">
        <f>Curves!W80</f>
        <v>0</v>
      </c>
      <c r="R79" s="105">
        <f>Curves!Y80</f>
        <v>0</v>
      </c>
      <c r="S79" s="105">
        <f>Curves!Z80</f>
        <v>0</v>
      </c>
      <c r="T79" s="105">
        <f>Curves!AB80</f>
        <v>0</v>
      </c>
      <c r="U79" s="105">
        <f>Curves!AC80</f>
        <v>0</v>
      </c>
      <c r="V79" s="105">
        <f>Curves!AE80</f>
        <v>0</v>
      </c>
      <c r="W79" s="105">
        <f>Curves!AF80</f>
        <v>0</v>
      </c>
      <c r="X79" s="105">
        <f>Curves!AH80</f>
        <v>0</v>
      </c>
      <c r="Y79" s="105">
        <f>Curves!AI80</f>
        <v>0</v>
      </c>
      <c r="Z79" s="105">
        <f>Curves!AK80</f>
        <v>0</v>
      </c>
      <c r="AA79" s="105">
        <f>Curves!AL80</f>
        <v>0</v>
      </c>
      <c r="AB79" s="105">
        <f>Curves!AN80</f>
        <v>0</v>
      </c>
      <c r="AC79" s="105">
        <f>Curves!AO80</f>
        <v>0</v>
      </c>
      <c r="AD79" s="105">
        <f>Curves!AQ80</f>
        <v>0</v>
      </c>
      <c r="AE79" s="105">
        <f>Curves!AR80</f>
        <v>0</v>
      </c>
      <c r="AF79" s="105">
        <f>Curves!AT80</f>
        <v>0</v>
      </c>
      <c r="AG79" s="105">
        <f>Curves!AU80</f>
        <v>0</v>
      </c>
      <c r="AH79" s="105">
        <f>Curves!AW80</f>
        <v>0</v>
      </c>
      <c r="AI79" s="105">
        <f>Curves!AX80</f>
        <v>0</v>
      </c>
      <c r="AJ79" s="105">
        <f>Curves!AZ80</f>
        <v>0</v>
      </c>
      <c r="AK79" s="105">
        <f>Curves!BC80</f>
        <v>0</v>
      </c>
      <c r="AL79" s="105">
        <f>Curves!BF80</f>
        <v>0</v>
      </c>
      <c r="AM79" s="105">
        <f>Curves!BI80</f>
        <v>0</v>
      </c>
      <c r="AN79" s="105">
        <f>Curves!BJ80</f>
        <v>0</v>
      </c>
      <c r="AO79" s="105"/>
      <c r="AP79" s="105"/>
      <c r="AQ79" s="105"/>
      <c r="AR79" s="105"/>
      <c r="AS79" s="105"/>
      <c r="AT79" s="105"/>
      <c r="AU79" s="105"/>
      <c r="AV79" s="105"/>
      <c r="AW79" s="105"/>
      <c r="AX79" s="105"/>
      <c r="AY79" s="105"/>
      <c r="AZ79" s="105"/>
      <c r="BA79" s="105"/>
      <c r="BB79" s="105"/>
      <c r="BC79" s="105"/>
      <c r="BD79" s="105"/>
      <c r="BE79" s="105"/>
      <c r="BF79" s="105"/>
      <c r="BG79" s="105"/>
      <c r="BH79" s="105"/>
      <c r="BI79" s="105"/>
      <c r="BJ79" s="105"/>
      <c r="BK79" s="105"/>
      <c r="BL79" s="105"/>
      <c r="BM79" s="105"/>
      <c r="BN79" s="105"/>
      <c r="BO79" s="105"/>
      <c r="BP79" s="105"/>
      <c r="BQ79" s="105"/>
      <c r="BR79" s="105"/>
      <c r="BS79" s="105"/>
      <c r="BT79" s="105"/>
      <c r="BU79" s="105"/>
      <c r="BV79" s="105"/>
      <c r="BW79" s="105"/>
      <c r="BX79" s="105"/>
      <c r="BY79" s="105"/>
      <c r="BZ79" s="105"/>
      <c r="CA79" s="105"/>
      <c r="CB79" s="105"/>
      <c r="CC79" s="105"/>
      <c r="CD79" s="105"/>
      <c r="CE79" s="105"/>
      <c r="CF79" s="106"/>
      <c r="CG79" s="105"/>
      <c r="CH79" s="106"/>
      <c r="CI79" s="105"/>
      <c r="CJ79" s="105"/>
      <c r="CK79" s="105"/>
      <c r="CL79" s="105"/>
      <c r="CM79" s="105"/>
    </row>
    <row r="80" spans="1:91" x14ac:dyDescent="0.2">
      <c r="A80">
        <v>0.65071591338606694</v>
      </c>
      <c r="B80" t="str">
        <f t="shared" si="1"/>
        <v>0.150</v>
      </c>
      <c r="C80" s="56">
        <v>38838</v>
      </c>
      <c r="D80" s="105">
        <f>+Curves!D81</f>
        <v>0.15</v>
      </c>
      <c r="E80" s="105">
        <f>+Curves!E81</f>
        <v>0</v>
      </c>
      <c r="F80" s="105">
        <f>Curves!G81</f>
        <v>0</v>
      </c>
      <c r="G80" s="105">
        <f>Curves!H81</f>
        <v>0</v>
      </c>
      <c r="H80" s="105">
        <f>Curves!J81</f>
        <v>0</v>
      </c>
      <c r="I80" s="105">
        <f>Curves!K81</f>
        <v>0</v>
      </c>
      <c r="J80" s="105">
        <f>Curves!M81</f>
        <v>0</v>
      </c>
      <c r="K80" s="105">
        <f>Curves!N81</f>
        <v>0</v>
      </c>
      <c r="L80" s="105">
        <f>Curves!P81</f>
        <v>0</v>
      </c>
      <c r="M80" s="105">
        <f>Curves!Q81</f>
        <v>0</v>
      </c>
      <c r="N80" s="105">
        <f>Curves!S81</f>
        <v>0</v>
      </c>
      <c r="O80" s="105">
        <f>Curves!T81</f>
        <v>0</v>
      </c>
      <c r="P80" s="105">
        <f>Curves!V81</f>
        <v>0</v>
      </c>
      <c r="Q80" s="105">
        <f>Curves!W81</f>
        <v>0</v>
      </c>
      <c r="R80" s="105">
        <f>Curves!Y81</f>
        <v>0</v>
      </c>
      <c r="S80" s="105">
        <f>Curves!Z81</f>
        <v>0</v>
      </c>
      <c r="T80" s="105">
        <f>Curves!AB81</f>
        <v>0</v>
      </c>
      <c r="U80" s="105">
        <f>Curves!AC81</f>
        <v>0</v>
      </c>
      <c r="V80" s="105">
        <f>Curves!AE81</f>
        <v>0</v>
      </c>
      <c r="W80" s="105">
        <f>Curves!AF81</f>
        <v>0</v>
      </c>
      <c r="X80" s="105">
        <f>Curves!AH81</f>
        <v>0</v>
      </c>
      <c r="Y80" s="105">
        <f>Curves!AI81</f>
        <v>0</v>
      </c>
      <c r="Z80" s="105">
        <f>Curves!AK81</f>
        <v>0</v>
      </c>
      <c r="AA80" s="105">
        <f>Curves!AL81</f>
        <v>0</v>
      </c>
      <c r="AB80" s="105">
        <f>Curves!AN81</f>
        <v>0</v>
      </c>
      <c r="AC80" s="105">
        <f>Curves!AO81</f>
        <v>0</v>
      </c>
      <c r="AD80" s="105">
        <f>Curves!AQ81</f>
        <v>0</v>
      </c>
      <c r="AE80" s="105">
        <f>Curves!AR81</f>
        <v>0</v>
      </c>
      <c r="AF80" s="105">
        <f>Curves!AT81</f>
        <v>0</v>
      </c>
      <c r="AG80" s="105">
        <f>Curves!AU81</f>
        <v>0</v>
      </c>
      <c r="AH80" s="105">
        <f>Curves!AW81</f>
        <v>0</v>
      </c>
      <c r="AI80" s="105">
        <f>Curves!AX81</f>
        <v>0</v>
      </c>
      <c r="AJ80" s="105">
        <f>Curves!AZ81</f>
        <v>0</v>
      </c>
      <c r="AK80" s="105">
        <f>Curves!BC81</f>
        <v>0</v>
      </c>
      <c r="AL80" s="105">
        <f>Curves!BF81</f>
        <v>0</v>
      </c>
      <c r="AM80" s="105">
        <f>Curves!BI81</f>
        <v>0</v>
      </c>
      <c r="AN80" s="105">
        <f>Curves!BJ81</f>
        <v>0</v>
      </c>
      <c r="AO80" s="105"/>
      <c r="AP80" s="105"/>
      <c r="AQ80" s="105"/>
      <c r="AR80" s="105"/>
      <c r="AS80" s="105"/>
      <c r="AT80" s="105"/>
      <c r="AU80" s="105"/>
      <c r="AV80" s="105"/>
      <c r="AW80" s="105"/>
      <c r="AX80" s="105"/>
      <c r="AY80" s="105"/>
      <c r="AZ80" s="105"/>
      <c r="BA80" s="105"/>
      <c r="BB80" s="105"/>
      <c r="BC80" s="105"/>
      <c r="BD80" s="105"/>
      <c r="BE80" s="105"/>
      <c r="BF80" s="105"/>
      <c r="BG80" s="105"/>
      <c r="BH80" s="105"/>
      <c r="BI80" s="105"/>
      <c r="BJ80" s="105"/>
      <c r="BK80" s="105"/>
      <c r="BL80" s="105"/>
      <c r="BM80" s="105"/>
      <c r="BN80" s="105"/>
      <c r="BO80" s="105"/>
      <c r="BP80" s="105"/>
      <c r="BQ80" s="105"/>
      <c r="BR80" s="105"/>
      <c r="BS80" s="105"/>
      <c r="BT80" s="105"/>
      <c r="BU80" s="105"/>
      <c r="BV80" s="105"/>
      <c r="BW80" s="105"/>
      <c r="BX80" s="105"/>
      <c r="BY80" s="105"/>
      <c r="BZ80" s="105"/>
      <c r="CA80" s="105"/>
      <c r="CB80" s="105"/>
      <c r="CC80" s="105"/>
      <c r="CD80" s="105"/>
      <c r="CE80" s="105"/>
      <c r="CF80" s="106"/>
      <c r="CG80" s="105"/>
      <c r="CH80" s="106"/>
      <c r="CI80" s="105"/>
      <c r="CJ80" s="105"/>
      <c r="CK80" s="105"/>
      <c r="CL80" s="105"/>
      <c r="CM80" s="105"/>
    </row>
    <row r="81" spans="1:91" x14ac:dyDescent="0.2">
      <c r="A81">
        <v>0.6466180207660549</v>
      </c>
      <c r="B81" t="str">
        <f t="shared" si="1"/>
        <v>0.150</v>
      </c>
      <c r="C81" s="56">
        <v>38869</v>
      </c>
      <c r="D81" s="105">
        <f>+Curves!D82</f>
        <v>0.15</v>
      </c>
      <c r="E81" s="105">
        <f>+Curves!E82</f>
        <v>0</v>
      </c>
      <c r="F81" s="105">
        <f>Curves!G82</f>
        <v>0</v>
      </c>
      <c r="G81" s="105">
        <f>Curves!H82</f>
        <v>0</v>
      </c>
      <c r="H81" s="105">
        <f>Curves!J82</f>
        <v>0</v>
      </c>
      <c r="I81" s="105">
        <f>Curves!K82</f>
        <v>0</v>
      </c>
      <c r="J81" s="105">
        <f>Curves!M82</f>
        <v>0</v>
      </c>
      <c r="K81" s="105">
        <f>Curves!N82</f>
        <v>0</v>
      </c>
      <c r="L81" s="105">
        <f>Curves!P82</f>
        <v>0</v>
      </c>
      <c r="M81" s="105">
        <f>Curves!Q82</f>
        <v>0</v>
      </c>
      <c r="N81" s="105">
        <f>Curves!S82</f>
        <v>0</v>
      </c>
      <c r="O81" s="105">
        <f>Curves!T82</f>
        <v>0</v>
      </c>
      <c r="P81" s="105">
        <f>Curves!V82</f>
        <v>0</v>
      </c>
      <c r="Q81" s="105">
        <f>Curves!W82</f>
        <v>0</v>
      </c>
      <c r="R81" s="105">
        <f>Curves!Y82</f>
        <v>0</v>
      </c>
      <c r="S81" s="105">
        <f>Curves!Z82</f>
        <v>0</v>
      </c>
      <c r="T81" s="105">
        <f>Curves!AB82</f>
        <v>0</v>
      </c>
      <c r="U81" s="105">
        <f>Curves!AC82</f>
        <v>0</v>
      </c>
      <c r="V81" s="105">
        <f>Curves!AE82</f>
        <v>0</v>
      </c>
      <c r="W81" s="105">
        <f>Curves!AF82</f>
        <v>0</v>
      </c>
      <c r="X81" s="105">
        <f>Curves!AH82</f>
        <v>0</v>
      </c>
      <c r="Y81" s="105">
        <f>Curves!AI82</f>
        <v>0</v>
      </c>
      <c r="Z81" s="105">
        <f>Curves!AK82</f>
        <v>0</v>
      </c>
      <c r="AA81" s="105">
        <f>Curves!AL82</f>
        <v>0</v>
      </c>
      <c r="AB81" s="105">
        <f>Curves!AN82</f>
        <v>0</v>
      </c>
      <c r="AC81" s="105">
        <f>Curves!AO82</f>
        <v>0</v>
      </c>
      <c r="AD81" s="105">
        <f>Curves!AQ82</f>
        <v>0</v>
      </c>
      <c r="AE81" s="105">
        <f>Curves!AR82</f>
        <v>0</v>
      </c>
      <c r="AF81" s="105">
        <f>Curves!AT82</f>
        <v>0</v>
      </c>
      <c r="AG81" s="105">
        <f>Curves!AU82</f>
        <v>0</v>
      </c>
      <c r="AH81" s="105">
        <f>Curves!AW82</f>
        <v>0</v>
      </c>
      <c r="AI81" s="105">
        <f>Curves!AX82</f>
        <v>0</v>
      </c>
      <c r="AJ81" s="105">
        <f>Curves!AZ82</f>
        <v>0</v>
      </c>
      <c r="AK81" s="105">
        <f>Curves!BC82</f>
        <v>0</v>
      </c>
      <c r="AL81" s="105">
        <f>Curves!BF82</f>
        <v>0</v>
      </c>
      <c r="AM81" s="105">
        <f>Curves!BI82</f>
        <v>0</v>
      </c>
      <c r="AN81" s="105">
        <f>Curves!BJ82</f>
        <v>0</v>
      </c>
      <c r="AO81" s="105"/>
      <c r="AP81" s="105"/>
      <c r="AQ81" s="105"/>
      <c r="AR81" s="105"/>
      <c r="AS81" s="105"/>
      <c r="AT81" s="105"/>
      <c r="AU81" s="105"/>
      <c r="AV81" s="105"/>
      <c r="AW81" s="105"/>
      <c r="AX81" s="105"/>
      <c r="AY81" s="105"/>
      <c r="AZ81" s="105"/>
      <c r="BA81" s="105"/>
      <c r="BB81" s="105"/>
      <c r="BC81" s="105"/>
      <c r="BD81" s="105"/>
      <c r="BE81" s="105"/>
      <c r="BF81" s="105"/>
      <c r="BG81" s="105"/>
      <c r="BH81" s="105"/>
      <c r="BI81" s="105"/>
      <c r="BJ81" s="105"/>
      <c r="BK81" s="105"/>
      <c r="BL81" s="105"/>
      <c r="BM81" s="105"/>
      <c r="BN81" s="105"/>
      <c r="BO81" s="105"/>
      <c r="BP81" s="105"/>
      <c r="BQ81" s="105"/>
      <c r="BR81" s="105"/>
      <c r="BS81" s="105"/>
      <c r="BT81" s="105"/>
      <c r="BU81" s="105"/>
      <c r="BV81" s="105"/>
      <c r="BW81" s="105"/>
      <c r="BX81" s="105"/>
      <c r="BY81" s="105"/>
      <c r="BZ81" s="105"/>
      <c r="CA81" s="105"/>
      <c r="CB81" s="105"/>
      <c r="CC81" s="105"/>
      <c r="CD81" s="105"/>
      <c r="CE81" s="105"/>
      <c r="CF81" s="106"/>
      <c r="CG81" s="105"/>
      <c r="CH81" s="106"/>
      <c r="CI81" s="105"/>
      <c r="CJ81" s="105"/>
      <c r="CK81" s="105"/>
      <c r="CL81" s="105"/>
      <c r="CM81" s="105"/>
    </row>
    <row r="82" spans="1:91" x14ac:dyDescent="0.2">
      <c r="A82">
        <v>0.64267433122950712</v>
      </c>
      <c r="B82" t="str">
        <f t="shared" si="1"/>
        <v>0.150</v>
      </c>
      <c r="C82" s="56">
        <v>38899</v>
      </c>
      <c r="D82" s="105">
        <f>+Curves!D83</f>
        <v>0.15</v>
      </c>
      <c r="E82" s="105">
        <f>+Curves!E83</f>
        <v>0</v>
      </c>
      <c r="F82" s="105">
        <f>Curves!G83</f>
        <v>0</v>
      </c>
      <c r="G82" s="105">
        <f>Curves!H83</f>
        <v>0</v>
      </c>
      <c r="H82" s="105">
        <f>Curves!J83</f>
        <v>0</v>
      </c>
      <c r="I82" s="105">
        <f>Curves!K83</f>
        <v>0</v>
      </c>
      <c r="J82" s="105">
        <f>Curves!M83</f>
        <v>0</v>
      </c>
      <c r="K82" s="105">
        <f>Curves!N83</f>
        <v>0</v>
      </c>
      <c r="L82" s="105">
        <f>Curves!P83</f>
        <v>0</v>
      </c>
      <c r="M82" s="105">
        <f>Curves!Q83</f>
        <v>0</v>
      </c>
      <c r="N82" s="105">
        <f>Curves!S83</f>
        <v>0</v>
      </c>
      <c r="O82" s="105">
        <f>Curves!T83</f>
        <v>0</v>
      </c>
      <c r="P82" s="105">
        <f>Curves!V83</f>
        <v>0</v>
      </c>
      <c r="Q82" s="105">
        <f>Curves!W83</f>
        <v>0</v>
      </c>
      <c r="R82" s="105">
        <f>Curves!Y83</f>
        <v>0</v>
      </c>
      <c r="S82" s="105">
        <f>Curves!Z83</f>
        <v>0</v>
      </c>
      <c r="T82" s="105">
        <f>Curves!AB83</f>
        <v>0</v>
      </c>
      <c r="U82" s="105">
        <f>Curves!AC83</f>
        <v>0</v>
      </c>
      <c r="V82" s="105">
        <f>Curves!AE83</f>
        <v>0</v>
      </c>
      <c r="W82" s="105">
        <f>Curves!AF83</f>
        <v>0</v>
      </c>
      <c r="X82" s="105">
        <f>Curves!AH83</f>
        <v>0</v>
      </c>
      <c r="Y82" s="105">
        <f>Curves!AI83</f>
        <v>0</v>
      </c>
      <c r="Z82" s="105">
        <f>Curves!AK83</f>
        <v>0</v>
      </c>
      <c r="AA82" s="105">
        <f>Curves!AL83</f>
        <v>0</v>
      </c>
      <c r="AB82" s="105">
        <f>Curves!AN83</f>
        <v>0</v>
      </c>
      <c r="AC82" s="105">
        <f>Curves!AO83</f>
        <v>0</v>
      </c>
      <c r="AD82" s="105">
        <f>Curves!AQ83</f>
        <v>0</v>
      </c>
      <c r="AE82" s="105">
        <f>Curves!AR83</f>
        <v>0</v>
      </c>
      <c r="AF82" s="105">
        <f>Curves!AT83</f>
        <v>0</v>
      </c>
      <c r="AG82" s="105">
        <f>Curves!AU83</f>
        <v>0</v>
      </c>
      <c r="AH82" s="105">
        <f>Curves!AW83</f>
        <v>0</v>
      </c>
      <c r="AI82" s="105">
        <f>Curves!AX83</f>
        <v>0</v>
      </c>
      <c r="AJ82" s="105">
        <f>Curves!AZ83</f>
        <v>0</v>
      </c>
      <c r="AK82" s="105">
        <f>Curves!BC83</f>
        <v>0</v>
      </c>
      <c r="AL82" s="105">
        <f>Curves!BF83</f>
        <v>0</v>
      </c>
      <c r="AM82" s="105">
        <f>Curves!BI83</f>
        <v>0</v>
      </c>
      <c r="AN82" s="105">
        <f>Curves!BJ83</f>
        <v>0</v>
      </c>
      <c r="AO82" s="105"/>
      <c r="AP82" s="105"/>
      <c r="AQ82" s="105"/>
      <c r="AR82" s="105"/>
      <c r="AS82" s="105"/>
      <c r="AT82" s="105"/>
      <c r="AU82" s="105"/>
      <c r="AV82" s="105"/>
      <c r="AW82" s="105"/>
      <c r="AX82" s="105"/>
      <c r="AY82" s="105"/>
      <c r="AZ82" s="105"/>
      <c r="BA82" s="105"/>
      <c r="BB82" s="105"/>
      <c r="BC82" s="105"/>
      <c r="BD82" s="105"/>
      <c r="BE82" s="105"/>
      <c r="BF82" s="105"/>
      <c r="BG82" s="105"/>
      <c r="BH82" s="105"/>
      <c r="BI82" s="105"/>
      <c r="BJ82" s="105"/>
      <c r="BK82" s="105"/>
      <c r="BL82" s="105"/>
      <c r="BM82" s="105"/>
      <c r="BN82" s="105"/>
      <c r="BO82" s="105"/>
      <c r="BP82" s="105"/>
      <c r="BQ82" s="105"/>
      <c r="BR82" s="105"/>
      <c r="BS82" s="105"/>
      <c r="BT82" s="105"/>
      <c r="BU82" s="105"/>
      <c r="BV82" s="105"/>
      <c r="BW82" s="105"/>
      <c r="BX82" s="105"/>
      <c r="BY82" s="105"/>
      <c r="BZ82" s="105"/>
      <c r="CA82" s="105"/>
      <c r="CB82" s="105"/>
      <c r="CC82" s="105"/>
      <c r="CD82" s="105"/>
      <c r="CE82" s="105"/>
      <c r="CF82" s="106"/>
      <c r="CG82" s="105"/>
      <c r="CH82" s="106"/>
      <c r="CI82" s="105"/>
      <c r="CJ82" s="105"/>
      <c r="CK82" s="105"/>
      <c r="CL82" s="105"/>
      <c r="CM82" s="105"/>
    </row>
    <row r="83" spans="1:91" x14ac:dyDescent="0.2">
      <c r="A83">
        <v>0.63862182346651841</v>
      </c>
      <c r="B83" t="str">
        <f t="shared" si="1"/>
        <v>0.150</v>
      </c>
      <c r="C83" s="56">
        <v>38930</v>
      </c>
      <c r="D83" s="105">
        <f>+Curves!D84</f>
        <v>0.15</v>
      </c>
      <c r="E83" s="105">
        <f>+Curves!E84</f>
        <v>0</v>
      </c>
      <c r="F83" s="105">
        <f>Curves!G84</f>
        <v>0</v>
      </c>
      <c r="G83" s="105">
        <f>Curves!H84</f>
        <v>0</v>
      </c>
      <c r="H83" s="105">
        <f>Curves!J84</f>
        <v>0</v>
      </c>
      <c r="I83" s="105">
        <f>Curves!K84</f>
        <v>0</v>
      </c>
      <c r="J83" s="105">
        <f>Curves!M84</f>
        <v>0</v>
      </c>
      <c r="K83" s="105">
        <f>Curves!N84</f>
        <v>0</v>
      </c>
      <c r="L83" s="105">
        <f>Curves!P84</f>
        <v>0</v>
      </c>
      <c r="M83" s="105">
        <f>Curves!Q84</f>
        <v>0</v>
      </c>
      <c r="N83" s="105">
        <f>Curves!S84</f>
        <v>0</v>
      </c>
      <c r="O83" s="105">
        <f>Curves!T84</f>
        <v>0</v>
      </c>
      <c r="P83" s="105">
        <f>Curves!V84</f>
        <v>0</v>
      </c>
      <c r="Q83" s="105">
        <f>Curves!W84</f>
        <v>0</v>
      </c>
      <c r="R83" s="105">
        <f>Curves!Y84</f>
        <v>0</v>
      </c>
      <c r="S83" s="105">
        <f>Curves!Z84</f>
        <v>0</v>
      </c>
      <c r="T83" s="105">
        <f>Curves!AB84</f>
        <v>0</v>
      </c>
      <c r="U83" s="105">
        <f>Curves!AC84</f>
        <v>0</v>
      </c>
      <c r="V83" s="105">
        <f>Curves!AE84</f>
        <v>0</v>
      </c>
      <c r="W83" s="105">
        <f>Curves!AF84</f>
        <v>0</v>
      </c>
      <c r="X83" s="105">
        <f>Curves!AH84</f>
        <v>0</v>
      </c>
      <c r="Y83" s="105">
        <f>Curves!AI84</f>
        <v>0</v>
      </c>
      <c r="Z83" s="105">
        <f>Curves!AK84</f>
        <v>0</v>
      </c>
      <c r="AA83" s="105">
        <f>Curves!AL84</f>
        <v>0</v>
      </c>
      <c r="AB83" s="105">
        <f>Curves!AN84</f>
        <v>0</v>
      </c>
      <c r="AC83" s="105">
        <f>Curves!AO84</f>
        <v>0</v>
      </c>
      <c r="AD83" s="105">
        <f>Curves!AQ84</f>
        <v>0</v>
      </c>
      <c r="AE83" s="105">
        <f>Curves!AR84</f>
        <v>0</v>
      </c>
      <c r="AF83" s="105">
        <f>Curves!AT84</f>
        <v>0</v>
      </c>
      <c r="AG83" s="105">
        <f>Curves!AU84</f>
        <v>0</v>
      </c>
      <c r="AH83" s="105">
        <f>Curves!AW84</f>
        <v>0</v>
      </c>
      <c r="AI83" s="105">
        <f>Curves!AX84</f>
        <v>0</v>
      </c>
      <c r="AJ83" s="105">
        <f>Curves!AZ84</f>
        <v>0</v>
      </c>
      <c r="AK83" s="105">
        <f>Curves!BC84</f>
        <v>0</v>
      </c>
      <c r="AL83" s="105">
        <f>Curves!BF84</f>
        <v>0</v>
      </c>
      <c r="AM83" s="105">
        <f>Curves!BI84</f>
        <v>0</v>
      </c>
      <c r="AN83" s="105">
        <f>Curves!BJ84</f>
        <v>0</v>
      </c>
      <c r="AO83" s="105"/>
      <c r="AP83" s="105"/>
      <c r="AQ83" s="105"/>
      <c r="AR83" s="105"/>
      <c r="AS83" s="105"/>
      <c r="AT83" s="105"/>
      <c r="AU83" s="105"/>
      <c r="AV83" s="105"/>
      <c r="AW83" s="105"/>
      <c r="AX83" s="105"/>
      <c r="AY83" s="105"/>
      <c r="AZ83" s="105"/>
      <c r="BA83" s="105"/>
      <c r="BB83" s="105"/>
      <c r="BC83" s="105"/>
      <c r="BD83" s="105"/>
      <c r="BE83" s="105"/>
      <c r="BF83" s="105"/>
      <c r="BG83" s="105"/>
      <c r="BH83" s="105"/>
      <c r="BI83" s="105"/>
      <c r="BJ83" s="105"/>
      <c r="BK83" s="105"/>
      <c r="BL83" s="105"/>
      <c r="BM83" s="105"/>
      <c r="BN83" s="105"/>
      <c r="BO83" s="105"/>
      <c r="BP83" s="105"/>
      <c r="BQ83" s="105"/>
      <c r="BR83" s="105"/>
      <c r="BS83" s="105"/>
      <c r="BT83" s="105"/>
      <c r="BU83" s="105"/>
      <c r="BV83" s="105"/>
      <c r="BW83" s="105"/>
      <c r="BX83" s="105"/>
      <c r="BY83" s="105"/>
      <c r="BZ83" s="105"/>
      <c r="CA83" s="105"/>
      <c r="CB83" s="105"/>
      <c r="CC83" s="105"/>
      <c r="CD83" s="105"/>
      <c r="CE83" s="105"/>
      <c r="CF83" s="106"/>
      <c r="CG83" s="105"/>
      <c r="CH83" s="106"/>
      <c r="CI83" s="105"/>
      <c r="CJ83" s="105"/>
      <c r="CK83" s="105"/>
      <c r="CL83" s="105"/>
      <c r="CM83" s="105"/>
    </row>
    <row r="84" spans="1:91" x14ac:dyDescent="0.2">
      <c r="A84">
        <v>0.63459221486284356</v>
      </c>
      <c r="B84" t="str">
        <f t="shared" si="1"/>
        <v>0.150</v>
      </c>
      <c r="C84" s="56">
        <v>38961</v>
      </c>
      <c r="D84" s="105">
        <f>+Curves!D85</f>
        <v>0.15</v>
      </c>
      <c r="E84" s="105">
        <f>+Curves!E85</f>
        <v>0</v>
      </c>
      <c r="F84" s="105">
        <f>Curves!G85</f>
        <v>0</v>
      </c>
      <c r="G84" s="105">
        <f>Curves!H85</f>
        <v>0</v>
      </c>
      <c r="H84" s="105">
        <f>Curves!J85</f>
        <v>0</v>
      </c>
      <c r="I84" s="105">
        <f>Curves!K85</f>
        <v>0</v>
      </c>
      <c r="J84" s="105">
        <f>Curves!M85</f>
        <v>0</v>
      </c>
      <c r="K84" s="105">
        <f>Curves!N85</f>
        <v>0</v>
      </c>
      <c r="L84" s="105">
        <f>Curves!P85</f>
        <v>0</v>
      </c>
      <c r="M84" s="105">
        <f>Curves!Q85</f>
        <v>0</v>
      </c>
      <c r="N84" s="105">
        <f>Curves!S85</f>
        <v>0</v>
      </c>
      <c r="O84" s="105">
        <f>Curves!T85</f>
        <v>0</v>
      </c>
      <c r="P84" s="105">
        <f>Curves!V85</f>
        <v>0</v>
      </c>
      <c r="Q84" s="105">
        <f>Curves!W85</f>
        <v>0</v>
      </c>
      <c r="R84" s="105">
        <f>Curves!Y85</f>
        <v>0</v>
      </c>
      <c r="S84" s="105">
        <f>Curves!Z85</f>
        <v>0</v>
      </c>
      <c r="T84" s="105">
        <f>Curves!AB85</f>
        <v>0</v>
      </c>
      <c r="U84" s="105">
        <f>Curves!AC85</f>
        <v>0</v>
      </c>
      <c r="V84" s="105">
        <f>Curves!AE85</f>
        <v>0</v>
      </c>
      <c r="W84" s="105">
        <f>Curves!AF85</f>
        <v>0</v>
      </c>
      <c r="X84" s="105">
        <f>Curves!AH85</f>
        <v>0</v>
      </c>
      <c r="Y84" s="105">
        <f>Curves!AI85</f>
        <v>0</v>
      </c>
      <c r="Z84" s="105">
        <f>Curves!AK85</f>
        <v>0</v>
      </c>
      <c r="AA84" s="105">
        <f>Curves!AL85</f>
        <v>0</v>
      </c>
      <c r="AB84" s="105">
        <f>Curves!AN85</f>
        <v>0</v>
      </c>
      <c r="AC84" s="105">
        <f>Curves!AO85</f>
        <v>0</v>
      </c>
      <c r="AD84" s="105">
        <f>Curves!AQ85</f>
        <v>0</v>
      </c>
      <c r="AE84" s="105">
        <f>Curves!AR85</f>
        <v>0</v>
      </c>
      <c r="AF84" s="105">
        <f>Curves!AT85</f>
        <v>0</v>
      </c>
      <c r="AG84" s="105">
        <f>Curves!AU85</f>
        <v>0</v>
      </c>
      <c r="AH84" s="105">
        <f>Curves!AW85</f>
        <v>0</v>
      </c>
      <c r="AI84" s="105">
        <f>Curves!AX85</f>
        <v>0</v>
      </c>
      <c r="AJ84" s="105">
        <f>Curves!AZ85</f>
        <v>0</v>
      </c>
      <c r="AK84" s="105">
        <f>Curves!BC85</f>
        <v>0</v>
      </c>
      <c r="AL84" s="105">
        <f>Curves!BF85</f>
        <v>0</v>
      </c>
      <c r="AM84" s="105">
        <f>Curves!BI85</f>
        <v>0</v>
      </c>
      <c r="AN84" s="105">
        <f>Curves!BJ85</f>
        <v>0</v>
      </c>
      <c r="AO84" s="105"/>
      <c r="AP84" s="105"/>
      <c r="AQ84" s="105"/>
      <c r="AR84" s="105"/>
      <c r="AS84" s="105"/>
      <c r="AT84" s="105"/>
      <c r="AU84" s="105"/>
      <c r="AV84" s="105"/>
      <c r="AW84" s="105"/>
      <c r="AX84" s="105"/>
      <c r="AY84" s="105"/>
      <c r="AZ84" s="105"/>
      <c r="BA84" s="105"/>
      <c r="BB84" s="105"/>
      <c r="BC84" s="105"/>
      <c r="BD84" s="105"/>
      <c r="BE84" s="105"/>
      <c r="BF84" s="105"/>
      <c r="BG84" s="105"/>
      <c r="BH84" s="105"/>
      <c r="BI84" s="105"/>
      <c r="BJ84" s="105"/>
      <c r="BK84" s="105"/>
      <c r="BL84" s="105"/>
      <c r="BM84" s="105"/>
      <c r="BN84" s="105"/>
      <c r="BO84" s="105"/>
      <c r="BP84" s="105"/>
      <c r="BQ84" s="105"/>
      <c r="BR84" s="105"/>
      <c r="BS84" s="105"/>
      <c r="BT84" s="105"/>
      <c r="BU84" s="105"/>
      <c r="BV84" s="105"/>
      <c r="BW84" s="105"/>
      <c r="BX84" s="105"/>
      <c r="BY84" s="105"/>
      <c r="BZ84" s="105"/>
      <c r="CA84" s="105"/>
      <c r="CB84" s="105"/>
      <c r="CC84" s="105"/>
      <c r="CD84" s="105"/>
      <c r="CE84" s="105"/>
      <c r="CF84" s="106"/>
      <c r="CG84" s="105"/>
      <c r="CH84" s="106"/>
      <c r="CI84" s="105"/>
      <c r="CJ84" s="105"/>
      <c r="CK84" s="105"/>
      <c r="CL84" s="105"/>
      <c r="CM84" s="105"/>
    </row>
    <row r="85" spans="1:91" x14ac:dyDescent="0.2">
      <c r="A85">
        <v>0.63071429228639464</v>
      </c>
      <c r="B85" t="str">
        <f t="shared" si="1"/>
        <v>0.150</v>
      </c>
      <c r="C85" s="56">
        <v>38991</v>
      </c>
      <c r="D85" s="105">
        <f>+Curves!D86</f>
        <v>0.15</v>
      </c>
      <c r="E85" s="105">
        <f>+Curves!E86</f>
        <v>0</v>
      </c>
      <c r="F85" s="105">
        <f>Curves!G86</f>
        <v>0</v>
      </c>
      <c r="G85" s="105">
        <f>Curves!H86</f>
        <v>0</v>
      </c>
      <c r="H85" s="105">
        <f>Curves!J86</f>
        <v>0</v>
      </c>
      <c r="I85" s="105">
        <f>Curves!K86</f>
        <v>0</v>
      </c>
      <c r="J85" s="105">
        <f>Curves!M86</f>
        <v>0</v>
      </c>
      <c r="K85" s="105">
        <f>Curves!N86</f>
        <v>0</v>
      </c>
      <c r="L85" s="105">
        <f>Curves!P86</f>
        <v>0</v>
      </c>
      <c r="M85" s="105">
        <f>Curves!Q86</f>
        <v>0</v>
      </c>
      <c r="N85" s="105">
        <f>Curves!S86</f>
        <v>0</v>
      </c>
      <c r="O85" s="105">
        <f>Curves!T86</f>
        <v>0</v>
      </c>
      <c r="P85" s="105">
        <f>Curves!V86</f>
        <v>0</v>
      </c>
      <c r="Q85" s="105">
        <f>Curves!W86</f>
        <v>0</v>
      </c>
      <c r="R85" s="105">
        <f>Curves!Y86</f>
        <v>0</v>
      </c>
      <c r="S85" s="105">
        <f>Curves!Z86</f>
        <v>0</v>
      </c>
      <c r="T85" s="105">
        <f>Curves!AB86</f>
        <v>0</v>
      </c>
      <c r="U85" s="105">
        <f>Curves!AC86</f>
        <v>0</v>
      </c>
      <c r="V85" s="105">
        <f>Curves!AE86</f>
        <v>0</v>
      </c>
      <c r="W85" s="105">
        <f>Curves!AF86</f>
        <v>0</v>
      </c>
      <c r="X85" s="105">
        <f>Curves!AH86</f>
        <v>0</v>
      </c>
      <c r="Y85" s="105">
        <f>Curves!AI86</f>
        <v>0</v>
      </c>
      <c r="Z85" s="105">
        <f>Curves!AK86</f>
        <v>0</v>
      </c>
      <c r="AA85" s="105">
        <f>Curves!AL86</f>
        <v>0</v>
      </c>
      <c r="AB85" s="105">
        <f>Curves!AN86</f>
        <v>0</v>
      </c>
      <c r="AC85" s="105">
        <f>Curves!AO86</f>
        <v>0</v>
      </c>
      <c r="AD85" s="105">
        <f>Curves!AQ86</f>
        <v>0</v>
      </c>
      <c r="AE85" s="105">
        <f>Curves!AR86</f>
        <v>0</v>
      </c>
      <c r="AF85" s="105">
        <f>Curves!AT86</f>
        <v>0</v>
      </c>
      <c r="AG85" s="105">
        <f>Curves!AU86</f>
        <v>0</v>
      </c>
      <c r="AH85" s="105">
        <f>Curves!AW86</f>
        <v>0</v>
      </c>
      <c r="AI85" s="105">
        <f>Curves!AX86</f>
        <v>0</v>
      </c>
      <c r="AJ85" s="105">
        <f>Curves!AZ86</f>
        <v>0</v>
      </c>
      <c r="AK85" s="105">
        <f>Curves!BC86</f>
        <v>0</v>
      </c>
      <c r="AL85" s="105">
        <f>Curves!BF86</f>
        <v>0</v>
      </c>
      <c r="AM85" s="105">
        <f>Curves!BI86</f>
        <v>0</v>
      </c>
      <c r="AN85" s="105">
        <f>Curves!BJ86</f>
        <v>0</v>
      </c>
      <c r="AO85" s="105"/>
      <c r="AP85" s="105"/>
      <c r="AQ85" s="105"/>
      <c r="AR85" s="105"/>
      <c r="AS85" s="105"/>
      <c r="AT85" s="105"/>
      <c r="AU85" s="105"/>
      <c r="AV85" s="105"/>
      <c r="AW85" s="105"/>
      <c r="AX85" s="105"/>
      <c r="AY85" s="105"/>
      <c r="AZ85" s="105"/>
      <c r="BA85" s="105"/>
      <c r="BB85" s="105"/>
      <c r="BC85" s="105"/>
      <c r="BD85" s="105"/>
      <c r="BE85" s="105"/>
      <c r="BF85" s="105"/>
      <c r="BG85" s="105"/>
      <c r="BH85" s="105"/>
      <c r="BI85" s="105"/>
      <c r="BJ85" s="105"/>
      <c r="BK85" s="105"/>
      <c r="BL85" s="105"/>
      <c r="BM85" s="105"/>
      <c r="BN85" s="105"/>
      <c r="BO85" s="105"/>
      <c r="BP85" s="105"/>
      <c r="BQ85" s="105"/>
      <c r="BR85" s="105"/>
      <c r="BS85" s="105"/>
      <c r="BT85" s="105"/>
      <c r="BU85" s="105"/>
      <c r="BV85" s="105"/>
      <c r="BW85" s="105"/>
      <c r="BX85" s="105"/>
      <c r="BY85" s="105"/>
      <c r="BZ85" s="105"/>
      <c r="CA85" s="105"/>
      <c r="CB85" s="105"/>
      <c r="CC85" s="105"/>
      <c r="CD85" s="105"/>
      <c r="CE85" s="105"/>
      <c r="CF85" s="106"/>
      <c r="CG85" s="105"/>
      <c r="CH85" s="106"/>
      <c r="CI85" s="105"/>
      <c r="CJ85" s="105"/>
      <c r="CK85" s="105"/>
      <c r="CL85" s="105"/>
      <c r="CM85" s="105"/>
    </row>
    <row r="86" spans="1:91" x14ac:dyDescent="0.2">
      <c r="A86">
        <v>0.62672942008801091</v>
      </c>
      <c r="B86" t="str">
        <f t="shared" si="1"/>
        <v>0.250</v>
      </c>
      <c r="C86" s="56">
        <v>39022</v>
      </c>
      <c r="D86" s="105">
        <f>+Curves!D87</f>
        <v>0.25</v>
      </c>
      <c r="E86" s="105">
        <f>+Curves!E87</f>
        <v>0</v>
      </c>
      <c r="F86" s="105">
        <f>Curves!G87</f>
        <v>0</v>
      </c>
      <c r="G86" s="105">
        <f>Curves!H87</f>
        <v>0</v>
      </c>
      <c r="H86" s="105">
        <f>Curves!J87</f>
        <v>0</v>
      </c>
      <c r="I86" s="105">
        <f>Curves!K87</f>
        <v>0</v>
      </c>
      <c r="J86" s="105">
        <f>Curves!M87</f>
        <v>0</v>
      </c>
      <c r="K86" s="105">
        <f>Curves!N87</f>
        <v>0</v>
      </c>
      <c r="L86" s="105">
        <f>Curves!P87</f>
        <v>0</v>
      </c>
      <c r="M86" s="105">
        <f>Curves!Q87</f>
        <v>0</v>
      </c>
      <c r="N86" s="105">
        <f>Curves!S87</f>
        <v>0</v>
      </c>
      <c r="O86" s="105">
        <f>Curves!T87</f>
        <v>0</v>
      </c>
      <c r="P86" s="105">
        <f>Curves!V87</f>
        <v>0</v>
      </c>
      <c r="Q86" s="105">
        <f>Curves!W87</f>
        <v>0</v>
      </c>
      <c r="R86" s="105">
        <f>Curves!Y87</f>
        <v>0</v>
      </c>
      <c r="S86" s="105">
        <f>Curves!Z87</f>
        <v>0</v>
      </c>
      <c r="T86" s="105">
        <f>Curves!AB87</f>
        <v>0</v>
      </c>
      <c r="U86" s="105">
        <f>Curves!AC87</f>
        <v>0</v>
      </c>
      <c r="V86" s="105">
        <f>Curves!AE87</f>
        <v>0</v>
      </c>
      <c r="W86" s="105">
        <f>Curves!AF87</f>
        <v>0</v>
      </c>
      <c r="X86" s="105">
        <f>Curves!AH87</f>
        <v>0</v>
      </c>
      <c r="Y86" s="105">
        <f>Curves!AI87</f>
        <v>0</v>
      </c>
      <c r="Z86" s="105">
        <f>Curves!AK87</f>
        <v>0</v>
      </c>
      <c r="AA86" s="105">
        <f>Curves!AL87</f>
        <v>0</v>
      </c>
      <c r="AB86" s="105">
        <f>Curves!AN87</f>
        <v>0</v>
      </c>
      <c r="AC86" s="105">
        <f>Curves!AO87</f>
        <v>0</v>
      </c>
      <c r="AD86" s="105">
        <f>Curves!AQ87</f>
        <v>0</v>
      </c>
      <c r="AE86" s="105">
        <f>Curves!AR87</f>
        <v>0</v>
      </c>
      <c r="AF86" s="105">
        <f>Curves!AT87</f>
        <v>0</v>
      </c>
      <c r="AG86" s="105">
        <f>Curves!AU87</f>
        <v>0</v>
      </c>
      <c r="AH86" s="105">
        <f>Curves!AW87</f>
        <v>0</v>
      </c>
      <c r="AI86" s="105">
        <f>Curves!AX87</f>
        <v>0</v>
      </c>
      <c r="AJ86" s="105">
        <f>Curves!AZ87</f>
        <v>0</v>
      </c>
      <c r="AK86" s="105">
        <f>Curves!BC87</f>
        <v>0</v>
      </c>
      <c r="AL86" s="105">
        <f>Curves!BF87</f>
        <v>0</v>
      </c>
      <c r="AM86" s="105">
        <f>Curves!BI87</f>
        <v>0</v>
      </c>
      <c r="AN86" s="105">
        <f>Curves!BJ87</f>
        <v>0</v>
      </c>
      <c r="AO86" s="105"/>
      <c r="AP86" s="105"/>
      <c r="AQ86" s="105"/>
      <c r="AR86" s="105"/>
      <c r="AS86" s="105"/>
      <c r="AT86" s="105"/>
      <c r="AU86" s="105"/>
      <c r="AV86" s="105"/>
      <c r="AW86" s="105"/>
      <c r="AX86" s="105"/>
      <c r="AY86" s="105"/>
      <c r="AZ86" s="105"/>
      <c r="BA86" s="105"/>
      <c r="BB86" s="105"/>
      <c r="BC86" s="105"/>
      <c r="BD86" s="105"/>
      <c r="BE86" s="105"/>
      <c r="BF86" s="105"/>
      <c r="BG86" s="105"/>
      <c r="BH86" s="105"/>
      <c r="BI86" s="105"/>
      <c r="BJ86" s="105"/>
      <c r="BK86" s="105"/>
      <c r="BL86" s="105"/>
      <c r="BM86" s="105"/>
      <c r="BN86" s="105"/>
      <c r="BO86" s="105"/>
      <c r="BP86" s="105"/>
      <c r="BQ86" s="105"/>
      <c r="BR86" s="105"/>
      <c r="BS86" s="105"/>
      <c r="BT86" s="105"/>
      <c r="BU86" s="105"/>
      <c r="BV86" s="105"/>
      <c r="BW86" s="105"/>
      <c r="BX86" s="105"/>
      <c r="BY86" s="105"/>
      <c r="BZ86" s="105"/>
      <c r="CA86" s="105"/>
      <c r="CB86" s="105"/>
      <c r="CC86" s="105"/>
      <c r="CD86" s="105"/>
      <c r="CE86" s="105"/>
      <c r="CF86" s="106"/>
      <c r="CG86" s="105"/>
      <c r="CH86" s="106"/>
      <c r="CI86" s="105"/>
      <c r="CJ86" s="105"/>
      <c r="CK86" s="105"/>
      <c r="CL86" s="105"/>
      <c r="CM86" s="105"/>
    </row>
    <row r="87" spans="1:91" x14ac:dyDescent="0.2">
      <c r="A87">
        <v>0.62289458429519107</v>
      </c>
      <c r="B87" t="str">
        <f t="shared" si="1"/>
        <v>0.250</v>
      </c>
      <c r="C87" s="56">
        <v>39052</v>
      </c>
      <c r="D87" s="105">
        <f>+Curves!D88</f>
        <v>0.25</v>
      </c>
      <c r="E87" s="105">
        <f>+Curves!E88</f>
        <v>0</v>
      </c>
      <c r="F87" s="105">
        <f>Curves!G88</f>
        <v>0</v>
      </c>
      <c r="G87" s="105">
        <f>Curves!H88</f>
        <v>0</v>
      </c>
      <c r="H87" s="105">
        <f>Curves!J88</f>
        <v>0</v>
      </c>
      <c r="I87" s="105">
        <f>Curves!K88</f>
        <v>0</v>
      </c>
      <c r="J87" s="105">
        <f>Curves!M88</f>
        <v>0</v>
      </c>
      <c r="K87" s="105">
        <f>Curves!N88</f>
        <v>0</v>
      </c>
      <c r="L87" s="105">
        <f>Curves!P88</f>
        <v>0</v>
      </c>
      <c r="M87" s="105">
        <f>Curves!Q88</f>
        <v>0</v>
      </c>
      <c r="N87" s="105">
        <f>Curves!S88</f>
        <v>0</v>
      </c>
      <c r="O87" s="105">
        <f>Curves!T88</f>
        <v>0</v>
      </c>
      <c r="P87" s="105">
        <f>Curves!V88</f>
        <v>0</v>
      </c>
      <c r="Q87" s="105">
        <f>Curves!W88</f>
        <v>0</v>
      </c>
      <c r="R87" s="105">
        <f>Curves!Y88</f>
        <v>0</v>
      </c>
      <c r="S87" s="105">
        <f>Curves!Z88</f>
        <v>0</v>
      </c>
      <c r="T87" s="105">
        <f>Curves!AB88</f>
        <v>0</v>
      </c>
      <c r="U87" s="105">
        <f>Curves!AC88</f>
        <v>0</v>
      </c>
      <c r="V87" s="105">
        <f>Curves!AE88</f>
        <v>0</v>
      </c>
      <c r="W87" s="105">
        <f>Curves!AF88</f>
        <v>0</v>
      </c>
      <c r="X87" s="105">
        <f>Curves!AH88</f>
        <v>0</v>
      </c>
      <c r="Y87" s="105">
        <f>Curves!AI88</f>
        <v>0</v>
      </c>
      <c r="Z87" s="105">
        <f>Curves!AK88</f>
        <v>0</v>
      </c>
      <c r="AA87" s="105">
        <f>Curves!AL88</f>
        <v>0</v>
      </c>
      <c r="AB87" s="105">
        <f>Curves!AN88</f>
        <v>0</v>
      </c>
      <c r="AC87" s="105">
        <f>Curves!AO88</f>
        <v>0</v>
      </c>
      <c r="AD87" s="105">
        <f>Curves!AQ88</f>
        <v>0</v>
      </c>
      <c r="AE87" s="105">
        <f>Curves!AR88</f>
        <v>0</v>
      </c>
      <c r="AF87" s="105">
        <f>Curves!AT88</f>
        <v>0</v>
      </c>
      <c r="AG87" s="105">
        <f>Curves!AU88</f>
        <v>0</v>
      </c>
      <c r="AH87" s="105">
        <f>Curves!AW88</f>
        <v>0</v>
      </c>
      <c r="AI87" s="105">
        <f>Curves!AX88</f>
        <v>0</v>
      </c>
      <c r="AJ87" s="105">
        <f>Curves!AZ88</f>
        <v>0</v>
      </c>
      <c r="AK87" s="105">
        <f>Curves!BC88</f>
        <v>0</v>
      </c>
      <c r="AL87" s="105">
        <f>Curves!BF88</f>
        <v>0</v>
      </c>
      <c r="AM87" s="105">
        <f>Curves!BI88</f>
        <v>0</v>
      </c>
      <c r="AN87" s="105">
        <f>Curves!BJ88</f>
        <v>0</v>
      </c>
      <c r="AO87" s="105"/>
      <c r="AP87" s="105"/>
      <c r="AQ87" s="105"/>
      <c r="AR87" s="105"/>
      <c r="AS87" s="105"/>
      <c r="AT87" s="105"/>
      <c r="AU87" s="105"/>
      <c r="AV87" s="105"/>
      <c r="AW87" s="105"/>
      <c r="AX87" s="105"/>
      <c r="AY87" s="105"/>
      <c r="AZ87" s="105"/>
      <c r="BA87" s="105"/>
      <c r="BB87" s="105"/>
      <c r="BC87" s="105"/>
      <c r="BD87" s="105"/>
      <c r="BE87" s="105"/>
      <c r="BF87" s="105"/>
      <c r="BG87" s="105"/>
      <c r="BH87" s="105"/>
      <c r="BI87" s="105"/>
      <c r="BJ87" s="105"/>
      <c r="BK87" s="105"/>
      <c r="BL87" s="105"/>
      <c r="BM87" s="105"/>
      <c r="BN87" s="105"/>
      <c r="BO87" s="105"/>
      <c r="BP87" s="105"/>
      <c r="BQ87" s="105"/>
      <c r="BR87" s="105"/>
      <c r="BS87" s="105"/>
      <c r="BT87" s="105"/>
      <c r="BU87" s="105"/>
      <c r="BV87" s="105"/>
      <c r="BW87" s="105"/>
      <c r="BX87" s="105"/>
      <c r="BY87" s="105"/>
      <c r="BZ87" s="105"/>
      <c r="CA87" s="105"/>
      <c r="CB87" s="105"/>
      <c r="CC87" s="105"/>
      <c r="CD87" s="105"/>
      <c r="CE87" s="105"/>
      <c r="CF87" s="106"/>
      <c r="CG87" s="105"/>
      <c r="CH87" s="106"/>
      <c r="CI87" s="105"/>
      <c r="CJ87" s="105"/>
      <c r="CK87" s="105"/>
      <c r="CL87" s="105"/>
      <c r="CM87" s="105"/>
    </row>
    <row r="88" spans="1:91" x14ac:dyDescent="0.2">
      <c r="A88">
        <v>0.61895402250090614</v>
      </c>
      <c r="B88" t="str">
        <f t="shared" si="1"/>
        <v>0.2750</v>
      </c>
      <c r="C88" s="56">
        <v>39083</v>
      </c>
      <c r="D88" s="105">
        <f>+Curves!D89</f>
        <v>0.27500000000000002</v>
      </c>
      <c r="E88" s="105">
        <f>+Curves!E89</f>
        <v>0</v>
      </c>
      <c r="F88" s="105">
        <f>Curves!G89</f>
        <v>0</v>
      </c>
      <c r="G88" s="105">
        <f>Curves!H89</f>
        <v>0</v>
      </c>
      <c r="H88" s="105">
        <f>Curves!J89</f>
        <v>0</v>
      </c>
      <c r="I88" s="105">
        <f>Curves!K89</f>
        <v>0</v>
      </c>
      <c r="J88" s="105">
        <f>Curves!M89</f>
        <v>0</v>
      </c>
      <c r="K88" s="105">
        <f>Curves!N89</f>
        <v>0</v>
      </c>
      <c r="L88" s="105">
        <f>Curves!P89</f>
        <v>0</v>
      </c>
      <c r="M88" s="105">
        <f>Curves!Q89</f>
        <v>0</v>
      </c>
      <c r="N88" s="105">
        <f>Curves!S89</f>
        <v>0</v>
      </c>
      <c r="O88" s="105">
        <f>Curves!T89</f>
        <v>0</v>
      </c>
      <c r="P88" s="105">
        <f>Curves!V89</f>
        <v>0</v>
      </c>
      <c r="Q88" s="105">
        <f>Curves!W89</f>
        <v>0</v>
      </c>
      <c r="R88" s="105">
        <f>Curves!Y89</f>
        <v>0</v>
      </c>
      <c r="S88" s="105">
        <f>Curves!Z89</f>
        <v>0</v>
      </c>
      <c r="T88" s="105">
        <f>Curves!AB89</f>
        <v>0</v>
      </c>
      <c r="U88" s="105">
        <f>Curves!AC89</f>
        <v>0</v>
      </c>
      <c r="V88" s="105">
        <f>Curves!AE89</f>
        <v>0</v>
      </c>
      <c r="W88" s="105">
        <f>Curves!AF89</f>
        <v>0</v>
      </c>
      <c r="X88" s="105">
        <f>Curves!AH89</f>
        <v>0</v>
      </c>
      <c r="Y88" s="105">
        <f>Curves!AI89</f>
        <v>0</v>
      </c>
      <c r="Z88" s="105">
        <f>Curves!AK89</f>
        <v>0</v>
      </c>
      <c r="AA88" s="105">
        <f>Curves!AL89</f>
        <v>0</v>
      </c>
      <c r="AB88" s="105">
        <f>Curves!AN89</f>
        <v>0</v>
      </c>
      <c r="AC88" s="105">
        <f>Curves!AO89</f>
        <v>0</v>
      </c>
      <c r="AD88" s="105">
        <f>Curves!AQ89</f>
        <v>0</v>
      </c>
      <c r="AE88" s="105">
        <f>Curves!AR89</f>
        <v>0</v>
      </c>
      <c r="AF88" s="105">
        <f>Curves!AT89</f>
        <v>0</v>
      </c>
      <c r="AG88" s="105">
        <f>Curves!AU89</f>
        <v>0</v>
      </c>
      <c r="AH88" s="105">
        <f>Curves!AW89</f>
        <v>0</v>
      </c>
      <c r="AI88" s="105">
        <f>Curves!AX89</f>
        <v>0</v>
      </c>
      <c r="AJ88" s="105">
        <f>Curves!AZ89</f>
        <v>0</v>
      </c>
      <c r="AK88" s="105">
        <f>Curves!BC89</f>
        <v>0</v>
      </c>
      <c r="AL88" s="105">
        <f>Curves!BF89</f>
        <v>0</v>
      </c>
      <c r="AM88" s="105">
        <f>Curves!BI89</f>
        <v>0</v>
      </c>
      <c r="AN88" s="105">
        <f>Curves!BJ89</f>
        <v>0</v>
      </c>
      <c r="AO88" s="105"/>
      <c r="AP88" s="105"/>
      <c r="AQ88" s="105"/>
      <c r="AR88" s="105"/>
      <c r="AS88" s="105"/>
      <c r="AT88" s="105"/>
      <c r="AU88" s="105"/>
      <c r="AV88" s="105"/>
      <c r="AW88" s="105"/>
      <c r="AX88" s="105"/>
      <c r="AY88" s="105"/>
      <c r="AZ88" s="105"/>
      <c r="BA88" s="105"/>
      <c r="BB88" s="105"/>
      <c r="BC88" s="105"/>
      <c r="BD88" s="105"/>
      <c r="BE88" s="105"/>
      <c r="BF88" s="105"/>
      <c r="BG88" s="105"/>
      <c r="BH88" s="105"/>
      <c r="BI88" s="105"/>
      <c r="BJ88" s="105"/>
      <c r="BK88" s="105"/>
      <c r="BL88" s="105"/>
      <c r="BM88" s="105"/>
      <c r="BN88" s="105"/>
      <c r="BO88" s="105"/>
      <c r="BP88" s="105"/>
      <c r="BQ88" s="105"/>
      <c r="BR88" s="105"/>
      <c r="BS88" s="105"/>
      <c r="BT88" s="105"/>
      <c r="BU88" s="105"/>
      <c r="BV88" s="105"/>
      <c r="BW88" s="105"/>
      <c r="BX88" s="105"/>
      <c r="BY88" s="105"/>
      <c r="BZ88" s="105"/>
      <c r="CA88" s="105"/>
      <c r="CB88" s="105"/>
      <c r="CC88" s="105"/>
      <c r="CD88" s="105"/>
      <c r="CE88" s="105"/>
      <c r="CF88" s="106"/>
      <c r="CG88" s="105"/>
      <c r="CH88" s="106"/>
      <c r="CI88" s="105"/>
      <c r="CJ88" s="105"/>
      <c r="CK88" s="105"/>
      <c r="CL88" s="105"/>
      <c r="CM88" s="105"/>
    </row>
    <row r="89" spans="1:91" x14ac:dyDescent="0.2">
      <c r="A89">
        <v>0.61503581685761533</v>
      </c>
      <c r="B89" t="str">
        <f t="shared" si="1"/>
        <v>0.3350</v>
      </c>
      <c r="C89" s="56">
        <v>39114</v>
      </c>
      <c r="D89" s="105">
        <f>+Curves!D90</f>
        <v>0.33500000000000002</v>
      </c>
      <c r="E89" s="105">
        <f>+Curves!E90</f>
        <v>0</v>
      </c>
      <c r="F89" s="105">
        <f>Curves!G90</f>
        <v>0</v>
      </c>
      <c r="G89" s="105">
        <f>Curves!H90</f>
        <v>0</v>
      </c>
      <c r="H89" s="105">
        <f>Curves!J90</f>
        <v>0</v>
      </c>
      <c r="I89" s="105">
        <f>Curves!K90</f>
        <v>0</v>
      </c>
      <c r="J89" s="105">
        <f>Curves!M90</f>
        <v>0</v>
      </c>
      <c r="K89" s="105">
        <f>Curves!N90</f>
        <v>0</v>
      </c>
      <c r="L89" s="105">
        <f>Curves!P90</f>
        <v>0</v>
      </c>
      <c r="M89" s="105">
        <f>Curves!Q90</f>
        <v>0</v>
      </c>
      <c r="N89" s="105">
        <f>Curves!S90</f>
        <v>0</v>
      </c>
      <c r="O89" s="105">
        <f>Curves!T90</f>
        <v>0</v>
      </c>
      <c r="P89" s="105">
        <f>Curves!V90</f>
        <v>0</v>
      </c>
      <c r="Q89" s="105">
        <f>Curves!W90</f>
        <v>0</v>
      </c>
      <c r="R89" s="105">
        <f>Curves!Y90</f>
        <v>0</v>
      </c>
      <c r="S89" s="105">
        <f>Curves!Z90</f>
        <v>0</v>
      </c>
      <c r="T89" s="105">
        <f>Curves!AB90</f>
        <v>0</v>
      </c>
      <c r="U89" s="105">
        <f>Curves!AC90</f>
        <v>0</v>
      </c>
      <c r="V89" s="105">
        <f>Curves!AE90</f>
        <v>0</v>
      </c>
      <c r="W89" s="105">
        <f>Curves!AF90</f>
        <v>0</v>
      </c>
      <c r="X89" s="105">
        <f>Curves!AH90</f>
        <v>0</v>
      </c>
      <c r="Y89" s="105">
        <f>Curves!AI90</f>
        <v>0</v>
      </c>
      <c r="Z89" s="105">
        <f>Curves!AK90</f>
        <v>0</v>
      </c>
      <c r="AA89" s="105">
        <f>Curves!AL90</f>
        <v>0</v>
      </c>
      <c r="AB89" s="105">
        <f>Curves!AN90</f>
        <v>0</v>
      </c>
      <c r="AC89" s="105">
        <f>Curves!AO90</f>
        <v>0</v>
      </c>
      <c r="AD89" s="105">
        <f>Curves!AQ90</f>
        <v>0</v>
      </c>
      <c r="AE89" s="105">
        <f>Curves!AR90</f>
        <v>0</v>
      </c>
      <c r="AF89" s="105">
        <f>Curves!AT90</f>
        <v>0</v>
      </c>
      <c r="AG89" s="105">
        <f>Curves!AU90</f>
        <v>0</v>
      </c>
      <c r="AH89" s="105">
        <f>Curves!AW90</f>
        <v>0</v>
      </c>
      <c r="AI89" s="105">
        <f>Curves!AX90</f>
        <v>0</v>
      </c>
      <c r="AJ89" s="105">
        <f>Curves!AZ90</f>
        <v>0</v>
      </c>
      <c r="AK89" s="105">
        <f>Curves!BC90</f>
        <v>0</v>
      </c>
      <c r="AL89" s="105">
        <f>Curves!BF90</f>
        <v>0</v>
      </c>
      <c r="AM89" s="105">
        <f>Curves!BI90</f>
        <v>0</v>
      </c>
      <c r="AN89" s="105">
        <f>Curves!BJ90</f>
        <v>0</v>
      </c>
      <c r="AO89" s="105"/>
      <c r="AP89" s="105"/>
      <c r="AQ89" s="105"/>
      <c r="AR89" s="105"/>
      <c r="AS89" s="105"/>
      <c r="AT89" s="105"/>
      <c r="AU89" s="105"/>
      <c r="AV89" s="105"/>
      <c r="AW89" s="105"/>
      <c r="AX89" s="105"/>
      <c r="AY89" s="105"/>
      <c r="AZ89" s="105"/>
      <c r="BA89" s="105"/>
      <c r="BB89" s="105"/>
      <c r="BC89" s="105"/>
      <c r="BD89" s="105"/>
      <c r="BE89" s="105"/>
      <c r="BF89" s="105"/>
      <c r="BG89" s="105"/>
      <c r="BH89" s="105"/>
      <c r="BI89" s="105"/>
      <c r="BJ89" s="105"/>
      <c r="BK89" s="105"/>
      <c r="BL89" s="105"/>
      <c r="BM89" s="105"/>
      <c r="BN89" s="105"/>
      <c r="BO89" s="105"/>
      <c r="BP89" s="105"/>
      <c r="BQ89" s="105"/>
      <c r="BR89" s="105"/>
      <c r="BS89" s="105"/>
      <c r="BT89" s="105"/>
      <c r="BU89" s="105"/>
      <c r="BV89" s="105"/>
      <c r="BW89" s="105"/>
      <c r="BX89" s="105"/>
      <c r="BY89" s="105"/>
      <c r="BZ89" s="105"/>
      <c r="CA89" s="105"/>
      <c r="CB89" s="105"/>
      <c r="CC89" s="105"/>
      <c r="CD89" s="105"/>
      <c r="CE89" s="105"/>
      <c r="CF89" s="106"/>
      <c r="CG89" s="105"/>
      <c r="CH89" s="106"/>
      <c r="CI89" s="105"/>
      <c r="CJ89" s="105"/>
      <c r="CK89" s="105"/>
      <c r="CL89" s="105"/>
      <c r="CM89" s="105"/>
    </row>
    <row r="90" spans="1:91" x14ac:dyDescent="0.2">
      <c r="A90">
        <v>0.61151591748683376</v>
      </c>
      <c r="B90" t="str">
        <f t="shared" si="1"/>
        <v>0.330</v>
      </c>
      <c r="C90" s="56">
        <v>39142</v>
      </c>
      <c r="D90" s="105">
        <f>+Curves!D91</f>
        <v>0.33</v>
      </c>
      <c r="E90" s="105">
        <f>+Curves!E91</f>
        <v>0</v>
      </c>
      <c r="F90" s="105">
        <f>Curves!G91</f>
        <v>0</v>
      </c>
      <c r="G90" s="105">
        <f>Curves!H91</f>
        <v>0</v>
      </c>
      <c r="H90" s="105">
        <f>Curves!J91</f>
        <v>0</v>
      </c>
      <c r="I90" s="105">
        <f>Curves!K91</f>
        <v>0</v>
      </c>
      <c r="J90" s="105">
        <f>Curves!M91</f>
        <v>0</v>
      </c>
      <c r="K90" s="105">
        <f>Curves!N91</f>
        <v>0</v>
      </c>
      <c r="L90" s="105">
        <f>Curves!P91</f>
        <v>0</v>
      </c>
      <c r="M90" s="105">
        <f>Curves!Q91</f>
        <v>0</v>
      </c>
      <c r="N90" s="105">
        <f>Curves!S91</f>
        <v>0</v>
      </c>
      <c r="O90" s="105">
        <f>Curves!T91</f>
        <v>0</v>
      </c>
      <c r="P90" s="105">
        <f>Curves!V91</f>
        <v>0</v>
      </c>
      <c r="Q90" s="105">
        <f>Curves!W91</f>
        <v>0</v>
      </c>
      <c r="R90" s="105">
        <f>Curves!Y91</f>
        <v>0</v>
      </c>
      <c r="S90" s="105">
        <f>Curves!Z91</f>
        <v>0</v>
      </c>
      <c r="T90" s="105">
        <f>Curves!AB91</f>
        <v>0</v>
      </c>
      <c r="U90" s="105">
        <f>Curves!AC91</f>
        <v>0</v>
      </c>
      <c r="V90" s="105">
        <f>Curves!AE91</f>
        <v>0</v>
      </c>
      <c r="W90" s="105">
        <f>Curves!AF91</f>
        <v>0</v>
      </c>
      <c r="X90" s="105">
        <f>Curves!AH91</f>
        <v>0</v>
      </c>
      <c r="Y90" s="105">
        <f>Curves!AI91</f>
        <v>0</v>
      </c>
      <c r="Z90" s="105">
        <f>Curves!AK91</f>
        <v>0</v>
      </c>
      <c r="AA90" s="105">
        <f>Curves!AL91</f>
        <v>0</v>
      </c>
      <c r="AB90" s="105">
        <f>Curves!AN91</f>
        <v>0</v>
      </c>
      <c r="AC90" s="105">
        <f>Curves!AO91</f>
        <v>0</v>
      </c>
      <c r="AD90" s="105">
        <f>Curves!AQ91</f>
        <v>0</v>
      </c>
      <c r="AE90" s="105">
        <f>Curves!AR91</f>
        <v>0</v>
      </c>
      <c r="AF90" s="105">
        <f>Curves!AT91</f>
        <v>0</v>
      </c>
      <c r="AG90" s="105">
        <f>Curves!AU91</f>
        <v>0</v>
      </c>
      <c r="AH90" s="105">
        <f>Curves!AW91</f>
        <v>0</v>
      </c>
      <c r="AI90" s="105">
        <f>Curves!AX91</f>
        <v>0</v>
      </c>
      <c r="AJ90" s="105">
        <f>Curves!AZ91</f>
        <v>0</v>
      </c>
      <c r="AK90" s="105">
        <f>Curves!BC91</f>
        <v>0</v>
      </c>
      <c r="AL90" s="105">
        <f>Curves!BF91</f>
        <v>0</v>
      </c>
      <c r="AM90" s="105">
        <f>Curves!BI91</f>
        <v>0</v>
      </c>
      <c r="AN90" s="105">
        <f>Curves!BJ91</f>
        <v>0</v>
      </c>
      <c r="AO90" s="105"/>
      <c r="AP90" s="105"/>
      <c r="AQ90" s="105"/>
      <c r="AR90" s="105"/>
      <c r="AS90" s="105"/>
      <c r="AT90" s="105"/>
      <c r="AU90" s="105"/>
      <c r="AV90" s="105"/>
      <c r="AW90" s="105"/>
      <c r="AX90" s="105"/>
      <c r="AY90" s="105"/>
      <c r="AZ90" s="105"/>
      <c r="BA90" s="105"/>
      <c r="BB90" s="105"/>
      <c r="BC90" s="105"/>
      <c r="BD90" s="105"/>
      <c r="BE90" s="105"/>
      <c r="BF90" s="105"/>
      <c r="BG90" s="105"/>
      <c r="BH90" s="105"/>
      <c r="BI90" s="105"/>
      <c r="BJ90" s="105"/>
      <c r="BK90" s="105"/>
      <c r="BL90" s="105"/>
      <c r="BM90" s="105"/>
      <c r="BN90" s="105"/>
      <c r="BO90" s="105"/>
      <c r="BP90" s="105"/>
      <c r="BQ90" s="105"/>
      <c r="BR90" s="105"/>
      <c r="BS90" s="105"/>
      <c r="BT90" s="105"/>
      <c r="BU90" s="105"/>
      <c r="BV90" s="105"/>
      <c r="BW90" s="105"/>
      <c r="BX90" s="105"/>
      <c r="BY90" s="105"/>
      <c r="BZ90" s="105"/>
      <c r="CA90" s="105"/>
      <c r="CB90" s="105"/>
      <c r="CC90" s="105"/>
      <c r="CD90" s="105"/>
      <c r="CE90" s="105"/>
      <c r="CF90" s="106"/>
      <c r="CG90" s="105"/>
      <c r="CH90" s="106"/>
      <c r="CI90" s="105"/>
      <c r="CJ90" s="105"/>
      <c r="CK90" s="105"/>
      <c r="CL90" s="105"/>
      <c r="CM90" s="105"/>
    </row>
    <row r="91" spans="1:91" x14ac:dyDescent="0.2">
      <c r="A91">
        <v>0.60763996040128609</v>
      </c>
      <c r="B91" t="str">
        <f t="shared" si="1"/>
        <v>0.150</v>
      </c>
      <c r="C91" s="56">
        <v>39173</v>
      </c>
      <c r="D91" s="105">
        <f>+Curves!D92</f>
        <v>0.15</v>
      </c>
      <c r="E91" s="105">
        <f>+Curves!E92</f>
        <v>0</v>
      </c>
      <c r="F91" s="105">
        <f>Curves!G92</f>
        <v>0</v>
      </c>
      <c r="G91" s="105">
        <f>Curves!H92</f>
        <v>0</v>
      </c>
      <c r="H91" s="105">
        <f>Curves!J92</f>
        <v>0</v>
      </c>
      <c r="I91" s="105">
        <f>Curves!K92</f>
        <v>0</v>
      </c>
      <c r="J91" s="105">
        <f>Curves!M92</f>
        <v>0</v>
      </c>
      <c r="K91" s="105">
        <f>Curves!N92</f>
        <v>0</v>
      </c>
      <c r="L91" s="105">
        <f>Curves!P92</f>
        <v>0</v>
      </c>
      <c r="M91" s="105">
        <f>Curves!Q92</f>
        <v>0</v>
      </c>
      <c r="N91" s="105">
        <f>Curves!S92</f>
        <v>0</v>
      </c>
      <c r="O91" s="105">
        <f>Curves!T92</f>
        <v>0</v>
      </c>
      <c r="P91" s="105">
        <f>Curves!V92</f>
        <v>0</v>
      </c>
      <c r="Q91" s="105">
        <f>Curves!W92</f>
        <v>0</v>
      </c>
      <c r="R91" s="105">
        <f>Curves!Y92</f>
        <v>0</v>
      </c>
      <c r="S91" s="105">
        <f>Curves!Z92</f>
        <v>0</v>
      </c>
      <c r="T91" s="105">
        <f>Curves!AB92</f>
        <v>0</v>
      </c>
      <c r="U91" s="105">
        <f>Curves!AC92</f>
        <v>0</v>
      </c>
      <c r="V91" s="105">
        <f>Curves!AE92</f>
        <v>0</v>
      </c>
      <c r="W91" s="105">
        <f>Curves!AF92</f>
        <v>0</v>
      </c>
      <c r="X91" s="105">
        <f>Curves!AH92</f>
        <v>0</v>
      </c>
      <c r="Y91" s="105">
        <f>Curves!AI92</f>
        <v>0</v>
      </c>
      <c r="Z91" s="105">
        <f>Curves!AK92</f>
        <v>0</v>
      </c>
      <c r="AA91" s="105">
        <f>Curves!AL92</f>
        <v>0</v>
      </c>
      <c r="AB91" s="105">
        <f>Curves!AN92</f>
        <v>0</v>
      </c>
      <c r="AC91" s="105">
        <f>Curves!AO92</f>
        <v>0</v>
      </c>
      <c r="AD91" s="105">
        <f>Curves!AQ92</f>
        <v>0</v>
      </c>
      <c r="AE91" s="105">
        <f>Curves!AR92</f>
        <v>0</v>
      </c>
      <c r="AF91" s="105">
        <f>Curves!AT92</f>
        <v>0</v>
      </c>
      <c r="AG91" s="105">
        <f>Curves!AU92</f>
        <v>0</v>
      </c>
      <c r="AH91" s="105">
        <f>Curves!AW92</f>
        <v>0</v>
      </c>
      <c r="AI91" s="105">
        <f>Curves!AX92</f>
        <v>0</v>
      </c>
      <c r="AJ91" s="105">
        <f>Curves!AZ92</f>
        <v>0</v>
      </c>
      <c r="AK91" s="105">
        <f>Curves!BC92</f>
        <v>0</v>
      </c>
      <c r="AL91" s="105">
        <f>Curves!BF92</f>
        <v>0</v>
      </c>
      <c r="AM91" s="105">
        <f>Curves!BI92</f>
        <v>0</v>
      </c>
      <c r="AN91" s="105">
        <f>Curves!BJ92</f>
        <v>0</v>
      </c>
      <c r="AO91" s="105"/>
      <c r="AP91" s="105"/>
      <c r="AQ91" s="105"/>
      <c r="AR91" s="105"/>
      <c r="AS91" s="105"/>
      <c r="AT91" s="105"/>
      <c r="AU91" s="105"/>
      <c r="AV91" s="105"/>
      <c r="AW91" s="105"/>
      <c r="AX91" s="105"/>
      <c r="AY91" s="105"/>
      <c r="AZ91" s="105"/>
      <c r="BA91" s="105"/>
      <c r="BB91" s="105"/>
      <c r="BC91" s="105"/>
      <c r="BD91" s="105"/>
      <c r="BE91" s="105"/>
      <c r="BF91" s="105"/>
      <c r="BG91" s="105"/>
      <c r="BH91" s="105"/>
      <c r="BI91" s="105"/>
      <c r="BJ91" s="105"/>
      <c r="BK91" s="105"/>
      <c r="BL91" s="105"/>
      <c r="BM91" s="105"/>
      <c r="BN91" s="105"/>
      <c r="BO91" s="105"/>
      <c r="BP91" s="105"/>
      <c r="BQ91" s="105"/>
      <c r="BR91" s="105"/>
      <c r="BS91" s="105"/>
      <c r="BT91" s="105"/>
      <c r="BU91" s="105"/>
      <c r="BV91" s="105"/>
      <c r="BW91" s="105"/>
      <c r="BX91" s="105"/>
      <c r="BY91" s="105"/>
      <c r="BZ91" s="105"/>
      <c r="CA91" s="105"/>
      <c r="CB91" s="105"/>
      <c r="CC91" s="105"/>
      <c r="CD91" s="105"/>
      <c r="CE91" s="105"/>
      <c r="CF91" s="106"/>
      <c r="CG91" s="105"/>
      <c r="CH91" s="106"/>
      <c r="CI91" s="105"/>
      <c r="CJ91" s="105"/>
      <c r="CK91" s="105"/>
      <c r="CL91" s="105"/>
      <c r="CM91" s="105"/>
    </row>
    <row r="92" spans="1:91" x14ac:dyDescent="0.2">
      <c r="A92">
        <v>0.60391002165207541</v>
      </c>
      <c r="B92" t="str">
        <f t="shared" si="1"/>
        <v>0.150</v>
      </c>
      <c r="C92" s="56">
        <v>39203</v>
      </c>
      <c r="D92" s="105">
        <f>+Curves!D93</f>
        <v>0.15</v>
      </c>
      <c r="E92" s="105">
        <f>+Curves!E93</f>
        <v>0</v>
      </c>
      <c r="F92" s="105">
        <f>Curves!G93</f>
        <v>0</v>
      </c>
      <c r="G92" s="105">
        <f>Curves!H93</f>
        <v>0</v>
      </c>
      <c r="H92" s="105">
        <f>Curves!J93</f>
        <v>0</v>
      </c>
      <c r="I92" s="105">
        <f>Curves!K93</f>
        <v>0</v>
      </c>
      <c r="J92" s="105">
        <f>Curves!M93</f>
        <v>0</v>
      </c>
      <c r="K92" s="105">
        <f>Curves!N93</f>
        <v>0</v>
      </c>
      <c r="L92" s="105">
        <f>Curves!P93</f>
        <v>0</v>
      </c>
      <c r="M92" s="105">
        <f>Curves!Q93</f>
        <v>0</v>
      </c>
      <c r="N92" s="105">
        <f>Curves!S93</f>
        <v>0</v>
      </c>
      <c r="O92" s="105">
        <f>Curves!T93</f>
        <v>0</v>
      </c>
      <c r="P92" s="105">
        <f>Curves!V93</f>
        <v>0</v>
      </c>
      <c r="Q92" s="105">
        <f>Curves!W93</f>
        <v>0</v>
      </c>
      <c r="R92" s="105">
        <f>Curves!Y93</f>
        <v>0</v>
      </c>
      <c r="S92" s="105">
        <f>Curves!Z93</f>
        <v>0</v>
      </c>
      <c r="T92" s="105">
        <f>Curves!AB93</f>
        <v>0</v>
      </c>
      <c r="U92" s="105">
        <f>Curves!AC93</f>
        <v>0</v>
      </c>
      <c r="V92" s="105">
        <f>Curves!AE93</f>
        <v>0</v>
      </c>
      <c r="W92" s="105">
        <f>Curves!AF93</f>
        <v>0</v>
      </c>
      <c r="X92" s="105">
        <f>Curves!AH93</f>
        <v>0</v>
      </c>
      <c r="Y92" s="105">
        <f>Curves!AI93</f>
        <v>0</v>
      </c>
      <c r="Z92" s="105">
        <f>Curves!AK93</f>
        <v>0</v>
      </c>
      <c r="AA92" s="105">
        <f>Curves!AL93</f>
        <v>0</v>
      </c>
      <c r="AB92" s="105">
        <f>Curves!AN93</f>
        <v>0</v>
      </c>
      <c r="AC92" s="105">
        <f>Curves!AO93</f>
        <v>0</v>
      </c>
      <c r="AD92" s="105">
        <f>Curves!AQ93</f>
        <v>0</v>
      </c>
      <c r="AE92" s="105">
        <f>Curves!AR93</f>
        <v>0</v>
      </c>
      <c r="AF92" s="105">
        <f>Curves!AT93</f>
        <v>0</v>
      </c>
      <c r="AG92" s="105">
        <f>Curves!AU93</f>
        <v>0</v>
      </c>
      <c r="AH92" s="105">
        <f>Curves!AW93</f>
        <v>0</v>
      </c>
      <c r="AI92" s="105">
        <f>Curves!AX93</f>
        <v>0</v>
      </c>
      <c r="AJ92" s="105">
        <f>Curves!AZ93</f>
        <v>0</v>
      </c>
      <c r="AK92" s="105">
        <f>Curves!BC93</f>
        <v>0</v>
      </c>
      <c r="AL92" s="105">
        <f>Curves!BF93</f>
        <v>0</v>
      </c>
      <c r="AM92" s="105">
        <f>Curves!BI93</f>
        <v>0</v>
      </c>
      <c r="AN92" s="105">
        <f>Curves!BJ93</f>
        <v>0</v>
      </c>
      <c r="AO92" s="105"/>
      <c r="AP92" s="105"/>
      <c r="AQ92" s="105"/>
      <c r="AR92" s="105"/>
      <c r="AS92" s="105"/>
      <c r="AT92" s="105"/>
      <c r="AU92" s="105"/>
      <c r="AV92" s="105"/>
      <c r="AW92" s="105"/>
      <c r="AX92" s="105"/>
      <c r="AY92" s="105"/>
      <c r="AZ92" s="105"/>
      <c r="BA92" s="105"/>
      <c r="BB92" s="105"/>
      <c r="BC92" s="105"/>
      <c r="BD92" s="105"/>
      <c r="BE92" s="105"/>
      <c r="BF92" s="105"/>
      <c r="BG92" s="105"/>
      <c r="BH92" s="105"/>
      <c r="BI92" s="105"/>
      <c r="BJ92" s="105"/>
      <c r="BK92" s="105"/>
      <c r="BL92" s="105"/>
      <c r="BM92" s="105"/>
      <c r="BN92" s="105"/>
      <c r="BO92" s="105"/>
      <c r="BP92" s="105"/>
      <c r="BQ92" s="105"/>
      <c r="BR92" s="105"/>
      <c r="BS92" s="105"/>
      <c r="BT92" s="105"/>
      <c r="BU92" s="105"/>
      <c r="BV92" s="105"/>
      <c r="BW92" s="105"/>
      <c r="BX92" s="105"/>
      <c r="BY92" s="105"/>
      <c r="BZ92" s="105"/>
      <c r="CA92" s="105"/>
      <c r="CB92" s="105"/>
      <c r="CC92" s="105"/>
      <c r="CD92" s="105"/>
      <c r="CE92" s="105"/>
      <c r="CF92" s="106"/>
      <c r="CG92" s="105"/>
      <c r="CH92" s="106"/>
      <c r="CI92" s="105"/>
      <c r="CJ92" s="105"/>
      <c r="CK92" s="105"/>
      <c r="CL92" s="105"/>
      <c r="CM92" s="105"/>
    </row>
    <row r="93" spans="1:91" x14ac:dyDescent="0.2">
      <c r="A93">
        <v>0.60007733391129559</v>
      </c>
      <c r="B93" t="str">
        <f t="shared" si="1"/>
        <v>0.150</v>
      </c>
      <c r="C93" s="56">
        <v>39234</v>
      </c>
      <c r="D93" s="105">
        <f>+Curves!D94</f>
        <v>0.15</v>
      </c>
      <c r="E93" s="105">
        <f>+Curves!E94</f>
        <v>0</v>
      </c>
      <c r="F93" s="105">
        <f>Curves!G94</f>
        <v>0</v>
      </c>
      <c r="G93" s="105">
        <f>Curves!H94</f>
        <v>0</v>
      </c>
      <c r="H93" s="105">
        <f>Curves!J94</f>
        <v>0</v>
      </c>
      <c r="I93" s="105">
        <f>Curves!K94</f>
        <v>0</v>
      </c>
      <c r="J93" s="105">
        <f>Curves!M94</f>
        <v>0</v>
      </c>
      <c r="K93" s="105">
        <f>Curves!N94</f>
        <v>0</v>
      </c>
      <c r="L93" s="105">
        <f>Curves!P94</f>
        <v>0</v>
      </c>
      <c r="M93" s="105">
        <f>Curves!Q94</f>
        <v>0</v>
      </c>
      <c r="N93" s="105">
        <f>Curves!S94</f>
        <v>0</v>
      </c>
      <c r="O93" s="105">
        <f>Curves!T94</f>
        <v>0</v>
      </c>
      <c r="P93" s="105">
        <f>Curves!V94</f>
        <v>0</v>
      </c>
      <c r="Q93" s="105">
        <f>Curves!W94</f>
        <v>0</v>
      </c>
      <c r="R93" s="105">
        <f>Curves!Y94</f>
        <v>0</v>
      </c>
      <c r="S93" s="105">
        <f>Curves!Z94</f>
        <v>0</v>
      </c>
      <c r="T93" s="105">
        <f>Curves!AB94</f>
        <v>0</v>
      </c>
      <c r="U93" s="105">
        <f>Curves!AC94</f>
        <v>0</v>
      </c>
      <c r="V93" s="105">
        <f>Curves!AE94</f>
        <v>0</v>
      </c>
      <c r="W93" s="105">
        <f>Curves!AF94</f>
        <v>0</v>
      </c>
      <c r="X93" s="105">
        <f>Curves!AH94</f>
        <v>0</v>
      </c>
      <c r="Y93" s="105">
        <f>Curves!AI94</f>
        <v>0</v>
      </c>
      <c r="Z93" s="105">
        <f>Curves!AK94</f>
        <v>0</v>
      </c>
      <c r="AA93" s="105">
        <f>Curves!AL94</f>
        <v>0</v>
      </c>
      <c r="AB93" s="105">
        <f>Curves!AN94</f>
        <v>0</v>
      </c>
      <c r="AC93" s="105">
        <f>Curves!AO94</f>
        <v>0</v>
      </c>
      <c r="AD93" s="105">
        <f>Curves!AQ94</f>
        <v>0</v>
      </c>
      <c r="AE93" s="105">
        <f>Curves!AR94</f>
        <v>0</v>
      </c>
      <c r="AF93" s="105">
        <f>Curves!AT94</f>
        <v>0</v>
      </c>
      <c r="AG93" s="105">
        <f>Curves!AU94</f>
        <v>0</v>
      </c>
      <c r="AH93" s="105">
        <f>Curves!AW94</f>
        <v>0</v>
      </c>
      <c r="AI93" s="105">
        <f>Curves!AX94</f>
        <v>0</v>
      </c>
      <c r="AJ93" s="105">
        <f>Curves!AZ94</f>
        <v>0</v>
      </c>
      <c r="AK93" s="105">
        <f>Curves!BC94</f>
        <v>0</v>
      </c>
      <c r="AL93" s="105">
        <f>Curves!BF94</f>
        <v>0</v>
      </c>
      <c r="AM93" s="105">
        <f>Curves!BI94</f>
        <v>0</v>
      </c>
      <c r="AN93" s="105">
        <f>Curves!BJ94</f>
        <v>0</v>
      </c>
      <c r="AO93" s="105"/>
      <c r="AP93" s="105"/>
      <c r="AQ93" s="105"/>
      <c r="AR93" s="105"/>
      <c r="AS93" s="105"/>
      <c r="AT93" s="105"/>
      <c r="AU93" s="105"/>
      <c r="AV93" s="105"/>
      <c r="AW93" s="105"/>
      <c r="AX93" s="105"/>
      <c r="AY93" s="105"/>
      <c r="AZ93" s="105"/>
      <c r="BA93" s="105"/>
      <c r="BB93" s="105"/>
      <c r="BC93" s="105"/>
      <c r="BD93" s="105"/>
      <c r="BE93" s="105"/>
      <c r="BF93" s="105"/>
      <c r="BG93" s="105"/>
      <c r="BH93" s="105"/>
      <c r="BI93" s="105"/>
      <c r="BJ93" s="105"/>
      <c r="BK93" s="105"/>
      <c r="BL93" s="105"/>
      <c r="BM93" s="105"/>
      <c r="BN93" s="105"/>
      <c r="BO93" s="105"/>
      <c r="BP93" s="105"/>
      <c r="BQ93" s="105"/>
      <c r="BR93" s="105"/>
      <c r="BS93" s="105"/>
      <c r="BT93" s="105"/>
      <c r="BU93" s="105"/>
      <c r="BV93" s="105"/>
      <c r="BW93" s="105"/>
      <c r="BX93" s="105"/>
      <c r="BY93" s="105"/>
      <c r="BZ93" s="105"/>
      <c r="CA93" s="105"/>
      <c r="CB93" s="105"/>
      <c r="CC93" s="105"/>
      <c r="CD93" s="105"/>
      <c r="CE93" s="105"/>
      <c r="CF93" s="106"/>
      <c r="CG93" s="105"/>
      <c r="CH93" s="106"/>
      <c r="CI93" s="105"/>
      <c r="CJ93" s="105"/>
      <c r="CK93" s="105"/>
      <c r="CL93" s="105"/>
      <c r="CM93" s="105"/>
    </row>
    <row r="94" spans="1:91" x14ac:dyDescent="0.2">
      <c r="A94">
        <v>0.59652381655978148</v>
      </c>
      <c r="B94" t="str">
        <f t="shared" si="1"/>
        <v>0.150</v>
      </c>
      <c r="C94" s="56">
        <v>39264</v>
      </c>
      <c r="D94" s="105">
        <f>+Curves!D95</f>
        <v>0.15</v>
      </c>
      <c r="E94" s="105">
        <f>+Curves!E95</f>
        <v>0</v>
      </c>
      <c r="F94" s="105">
        <f>Curves!G95</f>
        <v>0</v>
      </c>
      <c r="G94" s="105">
        <f>Curves!H95</f>
        <v>0</v>
      </c>
      <c r="H94" s="105">
        <f>Curves!J95</f>
        <v>0</v>
      </c>
      <c r="I94" s="105">
        <f>Curves!K95</f>
        <v>0</v>
      </c>
      <c r="J94" s="105">
        <f>Curves!M95</f>
        <v>0</v>
      </c>
      <c r="K94" s="105">
        <f>Curves!N95</f>
        <v>0</v>
      </c>
      <c r="L94" s="105">
        <f>Curves!P95</f>
        <v>0</v>
      </c>
      <c r="M94" s="105">
        <f>Curves!Q95</f>
        <v>0</v>
      </c>
      <c r="N94" s="105">
        <f>Curves!S95</f>
        <v>0</v>
      </c>
      <c r="O94" s="105">
        <f>Curves!T95</f>
        <v>0</v>
      </c>
      <c r="P94" s="105">
        <f>Curves!V95</f>
        <v>0</v>
      </c>
      <c r="Q94" s="105">
        <f>Curves!W95</f>
        <v>0</v>
      </c>
      <c r="R94" s="105">
        <f>Curves!Y95</f>
        <v>0</v>
      </c>
      <c r="S94" s="105">
        <f>Curves!Z95</f>
        <v>0</v>
      </c>
      <c r="T94" s="105">
        <f>Curves!AB95</f>
        <v>0</v>
      </c>
      <c r="U94" s="105">
        <f>Curves!AC95</f>
        <v>0</v>
      </c>
      <c r="V94" s="105">
        <f>Curves!AE95</f>
        <v>0</v>
      </c>
      <c r="W94" s="105">
        <f>Curves!AF95</f>
        <v>0</v>
      </c>
      <c r="X94" s="105">
        <f>Curves!AH95</f>
        <v>0</v>
      </c>
      <c r="Y94" s="105">
        <f>Curves!AI95</f>
        <v>0</v>
      </c>
      <c r="Z94" s="105">
        <f>Curves!AK95</f>
        <v>0</v>
      </c>
      <c r="AA94" s="105">
        <f>Curves!AL95</f>
        <v>0</v>
      </c>
      <c r="AB94" s="105">
        <f>Curves!AN95</f>
        <v>0</v>
      </c>
      <c r="AC94" s="105">
        <f>Curves!AO95</f>
        <v>0</v>
      </c>
      <c r="AD94" s="105">
        <f>Curves!AQ95</f>
        <v>0</v>
      </c>
      <c r="AE94" s="105">
        <f>Curves!AR95</f>
        <v>0</v>
      </c>
      <c r="AF94" s="105">
        <f>Curves!AT95</f>
        <v>0</v>
      </c>
      <c r="AG94" s="105">
        <f>Curves!AU95</f>
        <v>0</v>
      </c>
      <c r="AH94" s="105">
        <f>Curves!AW95</f>
        <v>0</v>
      </c>
      <c r="AI94" s="105">
        <f>Curves!AX95</f>
        <v>0</v>
      </c>
      <c r="AJ94" s="105">
        <f>Curves!AZ95</f>
        <v>0</v>
      </c>
      <c r="AK94" s="105">
        <f>Curves!BC95</f>
        <v>0</v>
      </c>
      <c r="AL94" s="105">
        <f>Curves!BF95</f>
        <v>0</v>
      </c>
      <c r="AM94" s="105">
        <f>Curves!BI95</f>
        <v>0</v>
      </c>
      <c r="AN94" s="105">
        <f>Curves!BJ95</f>
        <v>0</v>
      </c>
      <c r="AO94" s="105"/>
      <c r="AP94" s="105"/>
      <c r="AQ94" s="105"/>
      <c r="AR94" s="105"/>
      <c r="AS94" s="105"/>
      <c r="AT94" s="105"/>
      <c r="AU94" s="105"/>
      <c r="AV94" s="105"/>
      <c r="AW94" s="105"/>
      <c r="AX94" s="105"/>
      <c r="AY94" s="105"/>
      <c r="AZ94" s="105"/>
      <c r="BA94" s="105"/>
      <c r="BB94" s="105"/>
      <c r="BC94" s="105"/>
      <c r="BD94" s="105"/>
      <c r="BE94" s="105"/>
      <c r="BF94" s="105"/>
      <c r="BG94" s="105"/>
      <c r="BH94" s="105"/>
      <c r="BI94" s="105"/>
      <c r="BJ94" s="105"/>
      <c r="BK94" s="105"/>
      <c r="BL94" s="105"/>
      <c r="BM94" s="105"/>
      <c r="BN94" s="105"/>
      <c r="BO94" s="105"/>
      <c r="BP94" s="105"/>
      <c r="BQ94" s="105"/>
      <c r="BR94" s="105"/>
      <c r="BS94" s="105"/>
      <c r="BT94" s="105"/>
      <c r="BU94" s="105"/>
      <c r="BV94" s="105"/>
      <c r="BW94" s="105"/>
      <c r="BX94" s="105"/>
      <c r="BY94" s="105"/>
      <c r="BZ94" s="105"/>
      <c r="CA94" s="105"/>
      <c r="CB94" s="105"/>
      <c r="CC94" s="105"/>
      <c r="CD94" s="105"/>
      <c r="CE94" s="105"/>
      <c r="CF94" s="106"/>
      <c r="CG94" s="105"/>
      <c r="CH94" s="106"/>
      <c r="CI94" s="105"/>
      <c r="CJ94" s="105"/>
      <c r="CK94" s="105"/>
      <c r="CL94" s="105"/>
      <c r="CM94" s="105"/>
    </row>
    <row r="95" spans="1:91" x14ac:dyDescent="0.2">
      <c r="A95">
        <v>0.59290279324220263</v>
      </c>
      <c r="B95" t="str">
        <f t="shared" si="1"/>
        <v>0.150</v>
      </c>
      <c r="C95" s="56">
        <v>39295</v>
      </c>
      <c r="D95" s="105">
        <f>+Curves!D96</f>
        <v>0.15</v>
      </c>
      <c r="E95" s="105">
        <f>+Curves!E96</f>
        <v>0</v>
      </c>
      <c r="F95" s="105">
        <f>Curves!G96</f>
        <v>0</v>
      </c>
      <c r="G95" s="105">
        <f>Curves!H96</f>
        <v>0</v>
      </c>
      <c r="H95" s="105">
        <f>Curves!J96</f>
        <v>0</v>
      </c>
      <c r="I95" s="105">
        <f>Curves!K96</f>
        <v>0</v>
      </c>
      <c r="J95" s="105">
        <f>Curves!M96</f>
        <v>0</v>
      </c>
      <c r="K95" s="105">
        <f>Curves!N96</f>
        <v>0</v>
      </c>
      <c r="L95" s="105">
        <f>Curves!P96</f>
        <v>0</v>
      </c>
      <c r="M95" s="105">
        <f>Curves!Q96</f>
        <v>0</v>
      </c>
      <c r="N95" s="105">
        <f>Curves!S96</f>
        <v>0</v>
      </c>
      <c r="O95" s="105">
        <f>Curves!T96</f>
        <v>0</v>
      </c>
      <c r="P95" s="105">
        <f>Curves!V96</f>
        <v>0</v>
      </c>
      <c r="Q95" s="105">
        <f>Curves!W96</f>
        <v>0</v>
      </c>
      <c r="R95" s="105">
        <f>Curves!Y96</f>
        <v>0</v>
      </c>
      <c r="S95" s="105">
        <f>Curves!Z96</f>
        <v>0</v>
      </c>
      <c r="T95" s="105">
        <f>Curves!AB96</f>
        <v>0</v>
      </c>
      <c r="U95" s="105">
        <f>Curves!AC96</f>
        <v>0</v>
      </c>
      <c r="V95" s="105">
        <f>Curves!AE96</f>
        <v>0</v>
      </c>
      <c r="W95" s="105">
        <f>Curves!AF96</f>
        <v>0</v>
      </c>
      <c r="X95" s="105">
        <f>Curves!AH96</f>
        <v>0</v>
      </c>
      <c r="Y95" s="105">
        <f>Curves!AI96</f>
        <v>0</v>
      </c>
      <c r="Z95" s="105">
        <f>Curves!AK96</f>
        <v>0</v>
      </c>
      <c r="AA95" s="105">
        <f>Curves!AL96</f>
        <v>0</v>
      </c>
      <c r="AB95" s="105">
        <f>Curves!AN96</f>
        <v>0</v>
      </c>
      <c r="AC95" s="105">
        <f>Curves!AO96</f>
        <v>0</v>
      </c>
      <c r="AD95" s="105">
        <f>Curves!AQ96</f>
        <v>0</v>
      </c>
      <c r="AE95" s="105">
        <f>Curves!AR96</f>
        <v>0</v>
      </c>
      <c r="AF95" s="105">
        <f>Curves!AT96</f>
        <v>0</v>
      </c>
      <c r="AG95" s="105">
        <f>Curves!AU96</f>
        <v>0</v>
      </c>
      <c r="AH95" s="105">
        <f>Curves!AW96</f>
        <v>0</v>
      </c>
      <c r="AI95" s="105">
        <f>Curves!AX96</f>
        <v>0</v>
      </c>
      <c r="AJ95" s="105">
        <f>Curves!AZ96</f>
        <v>0</v>
      </c>
      <c r="AK95" s="105">
        <f>Curves!BC96</f>
        <v>0</v>
      </c>
      <c r="AL95" s="105">
        <f>Curves!BF96</f>
        <v>0</v>
      </c>
      <c r="AM95" s="105">
        <f>Curves!BI96</f>
        <v>0</v>
      </c>
      <c r="AN95" s="105">
        <f>Curves!BJ96</f>
        <v>0</v>
      </c>
      <c r="AO95" s="105"/>
      <c r="AP95" s="105"/>
      <c r="AQ95" s="105"/>
      <c r="AR95" s="105"/>
      <c r="AS95" s="105"/>
      <c r="AT95" s="105"/>
      <c r="AU95" s="105"/>
      <c r="AV95" s="105"/>
      <c r="AW95" s="105"/>
      <c r="AX95" s="105"/>
      <c r="AY95" s="105"/>
      <c r="AZ95" s="105"/>
      <c r="BA95" s="105"/>
      <c r="BB95" s="105"/>
      <c r="BC95" s="105"/>
      <c r="BD95" s="105"/>
      <c r="BE95" s="105"/>
      <c r="BF95" s="105"/>
      <c r="BG95" s="105"/>
      <c r="BH95" s="105"/>
      <c r="BI95" s="105"/>
      <c r="BJ95" s="105"/>
      <c r="BK95" s="105"/>
      <c r="BL95" s="105"/>
      <c r="BM95" s="105"/>
      <c r="BN95" s="105"/>
      <c r="BO95" s="105"/>
      <c r="BP95" s="105"/>
      <c r="BQ95" s="105"/>
      <c r="BR95" s="105"/>
      <c r="BS95" s="105"/>
      <c r="BT95" s="105"/>
      <c r="BU95" s="105"/>
      <c r="BV95" s="105"/>
      <c r="BW95" s="105"/>
      <c r="BX95" s="105"/>
      <c r="BY95" s="105"/>
      <c r="BZ95" s="105"/>
      <c r="CA95" s="105"/>
      <c r="CB95" s="105"/>
      <c r="CC95" s="105"/>
      <c r="CD95" s="105"/>
      <c r="CE95" s="105"/>
      <c r="CF95" s="106"/>
      <c r="CG95" s="105"/>
      <c r="CH95" s="106"/>
      <c r="CI95" s="105"/>
      <c r="CJ95" s="105"/>
      <c r="CK95" s="105"/>
      <c r="CL95" s="105"/>
      <c r="CM95" s="105"/>
    </row>
    <row r="96" spans="1:91" x14ac:dyDescent="0.2">
      <c r="A96">
        <v>0.58930524422311004</v>
      </c>
      <c r="B96" t="str">
        <f t="shared" si="1"/>
        <v>0.150</v>
      </c>
      <c r="C96" s="56">
        <v>39326</v>
      </c>
      <c r="D96" s="105">
        <f>+Curves!D97</f>
        <v>0.15</v>
      </c>
      <c r="E96" s="105">
        <f>+Curves!E97</f>
        <v>0</v>
      </c>
      <c r="F96" s="105">
        <f>Curves!G97</f>
        <v>0</v>
      </c>
      <c r="G96" s="105">
        <f>Curves!H97</f>
        <v>0</v>
      </c>
      <c r="H96" s="105">
        <f>Curves!J97</f>
        <v>0</v>
      </c>
      <c r="I96" s="105">
        <f>Curves!K97</f>
        <v>0</v>
      </c>
      <c r="J96" s="105">
        <f>Curves!M97</f>
        <v>0</v>
      </c>
      <c r="K96" s="105">
        <f>Curves!N97</f>
        <v>0</v>
      </c>
      <c r="L96" s="105">
        <f>Curves!P97</f>
        <v>0</v>
      </c>
      <c r="M96" s="105">
        <f>Curves!Q97</f>
        <v>0</v>
      </c>
      <c r="N96" s="105">
        <f>Curves!S97</f>
        <v>0</v>
      </c>
      <c r="O96" s="105">
        <f>Curves!T97</f>
        <v>0</v>
      </c>
      <c r="P96" s="105">
        <f>Curves!V97</f>
        <v>0</v>
      </c>
      <c r="Q96" s="105">
        <f>Curves!W97</f>
        <v>0</v>
      </c>
      <c r="R96" s="105">
        <f>Curves!Y97</f>
        <v>0</v>
      </c>
      <c r="S96" s="105">
        <f>Curves!Z97</f>
        <v>0</v>
      </c>
      <c r="T96" s="105">
        <f>Curves!AB97</f>
        <v>0</v>
      </c>
      <c r="U96" s="105">
        <f>Curves!AC97</f>
        <v>0</v>
      </c>
      <c r="V96" s="105">
        <f>Curves!AE97</f>
        <v>0</v>
      </c>
      <c r="W96" s="105">
        <f>Curves!AF97</f>
        <v>0</v>
      </c>
      <c r="X96" s="105">
        <f>Curves!AH97</f>
        <v>0</v>
      </c>
      <c r="Y96" s="105">
        <f>Curves!AI97</f>
        <v>0</v>
      </c>
      <c r="Z96" s="105">
        <f>Curves!AK97</f>
        <v>0</v>
      </c>
      <c r="AA96" s="105">
        <f>Curves!AL97</f>
        <v>0</v>
      </c>
      <c r="AB96" s="105">
        <f>Curves!AN97</f>
        <v>0</v>
      </c>
      <c r="AC96" s="105">
        <f>Curves!AO97</f>
        <v>0</v>
      </c>
      <c r="AD96" s="105">
        <f>Curves!AQ97</f>
        <v>0</v>
      </c>
      <c r="AE96" s="105">
        <f>Curves!AR97</f>
        <v>0</v>
      </c>
      <c r="AF96" s="105">
        <f>Curves!AT97</f>
        <v>0</v>
      </c>
      <c r="AG96" s="105">
        <f>Curves!AU97</f>
        <v>0</v>
      </c>
      <c r="AH96" s="105">
        <f>Curves!AW97</f>
        <v>0</v>
      </c>
      <c r="AI96" s="105">
        <f>Curves!AX97</f>
        <v>0</v>
      </c>
      <c r="AJ96" s="105">
        <f>Curves!AZ97</f>
        <v>0</v>
      </c>
      <c r="AK96" s="105">
        <f>Curves!BC97</f>
        <v>0</v>
      </c>
      <c r="AL96" s="105">
        <f>Curves!BF97</f>
        <v>0</v>
      </c>
      <c r="AM96" s="105">
        <f>Curves!BI97</f>
        <v>0</v>
      </c>
      <c r="AN96" s="105">
        <f>Curves!BJ97</f>
        <v>0</v>
      </c>
      <c r="AO96" s="105"/>
      <c r="AP96" s="105"/>
      <c r="AQ96" s="105"/>
      <c r="AR96" s="105"/>
      <c r="AS96" s="105"/>
      <c r="AT96" s="105"/>
      <c r="AU96" s="105"/>
      <c r="AV96" s="105"/>
      <c r="AW96" s="105"/>
      <c r="AX96" s="105"/>
      <c r="AY96" s="105"/>
      <c r="AZ96" s="105"/>
      <c r="BA96" s="105"/>
      <c r="BB96" s="105"/>
      <c r="BC96" s="105"/>
      <c r="BD96" s="105"/>
      <c r="BE96" s="105"/>
      <c r="BF96" s="105"/>
      <c r="BG96" s="105"/>
      <c r="BH96" s="105"/>
      <c r="BI96" s="105"/>
      <c r="BJ96" s="105"/>
      <c r="BK96" s="105"/>
      <c r="BL96" s="105"/>
      <c r="BM96" s="105"/>
      <c r="BN96" s="105"/>
      <c r="BO96" s="105"/>
      <c r="BP96" s="105"/>
      <c r="BQ96" s="105"/>
      <c r="BR96" s="105"/>
      <c r="BS96" s="105"/>
      <c r="BT96" s="105"/>
      <c r="BU96" s="105"/>
      <c r="BV96" s="105"/>
      <c r="BW96" s="105"/>
      <c r="BX96" s="105"/>
      <c r="BY96" s="105"/>
      <c r="BZ96" s="105"/>
      <c r="CA96" s="105"/>
      <c r="CB96" s="105"/>
      <c r="CC96" s="105"/>
      <c r="CD96" s="105"/>
      <c r="CE96" s="105"/>
      <c r="CF96" s="106"/>
      <c r="CG96" s="105"/>
      <c r="CH96" s="106"/>
      <c r="CI96" s="105"/>
      <c r="CJ96" s="105"/>
      <c r="CK96" s="105"/>
      <c r="CL96" s="105"/>
      <c r="CM96" s="105"/>
    </row>
    <row r="97" spans="1:91" x14ac:dyDescent="0.2">
      <c r="A97">
        <v>0.58584594455127237</v>
      </c>
      <c r="B97" t="str">
        <f t="shared" si="1"/>
        <v>0.150</v>
      </c>
      <c r="C97" s="56">
        <v>39356</v>
      </c>
      <c r="D97" s="105">
        <f>+Curves!D98</f>
        <v>0.15</v>
      </c>
      <c r="E97" s="105">
        <f>+Curves!E98</f>
        <v>0</v>
      </c>
      <c r="F97" s="105">
        <f>Curves!G98</f>
        <v>0</v>
      </c>
      <c r="G97" s="105">
        <f>Curves!H98</f>
        <v>0</v>
      </c>
      <c r="H97" s="105">
        <f>Curves!J98</f>
        <v>0</v>
      </c>
      <c r="I97" s="105">
        <f>Curves!K98</f>
        <v>0</v>
      </c>
      <c r="J97" s="105">
        <f>Curves!M98</f>
        <v>0</v>
      </c>
      <c r="K97" s="105">
        <f>Curves!N98</f>
        <v>0</v>
      </c>
      <c r="L97" s="105">
        <f>Curves!P98</f>
        <v>0</v>
      </c>
      <c r="M97" s="105">
        <f>Curves!Q98</f>
        <v>0</v>
      </c>
      <c r="N97" s="105">
        <f>Curves!S98</f>
        <v>0</v>
      </c>
      <c r="O97" s="105">
        <f>Curves!T98</f>
        <v>0</v>
      </c>
      <c r="P97" s="105">
        <f>Curves!V98</f>
        <v>0</v>
      </c>
      <c r="Q97" s="105">
        <f>Curves!W98</f>
        <v>0</v>
      </c>
      <c r="R97" s="105">
        <f>Curves!Y98</f>
        <v>0</v>
      </c>
      <c r="S97" s="105">
        <f>Curves!Z98</f>
        <v>0</v>
      </c>
      <c r="T97" s="105">
        <f>Curves!AB98</f>
        <v>0</v>
      </c>
      <c r="U97" s="105">
        <f>Curves!AC98</f>
        <v>0</v>
      </c>
      <c r="V97" s="105">
        <f>Curves!AE98</f>
        <v>0</v>
      </c>
      <c r="W97" s="105">
        <f>Curves!AF98</f>
        <v>0</v>
      </c>
      <c r="X97" s="105">
        <f>Curves!AH98</f>
        <v>0</v>
      </c>
      <c r="Y97" s="105">
        <f>Curves!AI98</f>
        <v>0</v>
      </c>
      <c r="Z97" s="105">
        <f>Curves!AK98</f>
        <v>0</v>
      </c>
      <c r="AA97" s="105">
        <f>Curves!AL98</f>
        <v>0</v>
      </c>
      <c r="AB97" s="105">
        <f>Curves!AN98</f>
        <v>0</v>
      </c>
      <c r="AC97" s="105">
        <f>Curves!AO98</f>
        <v>0</v>
      </c>
      <c r="AD97" s="105">
        <f>Curves!AQ98</f>
        <v>0</v>
      </c>
      <c r="AE97" s="105">
        <f>Curves!AR98</f>
        <v>0</v>
      </c>
      <c r="AF97" s="105">
        <f>Curves!AT98</f>
        <v>0</v>
      </c>
      <c r="AG97" s="105">
        <f>Curves!AU98</f>
        <v>0</v>
      </c>
      <c r="AH97" s="105">
        <f>Curves!AW98</f>
        <v>0</v>
      </c>
      <c r="AI97" s="105">
        <f>Curves!AX98</f>
        <v>0</v>
      </c>
      <c r="AJ97" s="105">
        <f>Curves!AZ98</f>
        <v>0</v>
      </c>
      <c r="AK97" s="105">
        <f>Curves!BC98</f>
        <v>0</v>
      </c>
      <c r="AL97" s="105">
        <f>Curves!BF98</f>
        <v>0</v>
      </c>
      <c r="AM97" s="105">
        <f>Curves!BI98</f>
        <v>0</v>
      </c>
      <c r="AN97" s="105">
        <f>Curves!BJ98</f>
        <v>0</v>
      </c>
      <c r="AO97" s="105"/>
      <c r="AP97" s="105"/>
      <c r="AQ97" s="105"/>
      <c r="AR97" s="105"/>
      <c r="AS97" s="105"/>
      <c r="AT97" s="105"/>
      <c r="AU97" s="105"/>
      <c r="AV97" s="105"/>
      <c r="AW97" s="105"/>
      <c r="AX97" s="105"/>
      <c r="AY97" s="105"/>
      <c r="AZ97" s="105"/>
      <c r="BA97" s="105"/>
      <c r="BB97" s="105"/>
      <c r="BC97" s="105"/>
      <c r="BD97" s="105"/>
      <c r="BE97" s="105"/>
      <c r="BF97" s="105"/>
      <c r="BG97" s="105"/>
      <c r="BH97" s="105"/>
      <c r="BI97" s="105"/>
      <c r="BJ97" s="105"/>
      <c r="BK97" s="105"/>
      <c r="BL97" s="105"/>
      <c r="BM97" s="105"/>
      <c r="BN97" s="105"/>
      <c r="BO97" s="105"/>
      <c r="BP97" s="105"/>
      <c r="BQ97" s="105"/>
      <c r="BR97" s="105"/>
      <c r="BS97" s="105"/>
      <c r="BT97" s="105"/>
      <c r="BU97" s="105"/>
      <c r="BV97" s="105"/>
      <c r="BW97" s="105"/>
      <c r="BX97" s="105"/>
      <c r="BY97" s="105"/>
      <c r="BZ97" s="105"/>
      <c r="CA97" s="105"/>
      <c r="CB97" s="105"/>
      <c r="CC97" s="105"/>
      <c r="CD97" s="105"/>
      <c r="CE97" s="105"/>
      <c r="CF97" s="106"/>
      <c r="CG97" s="105"/>
      <c r="CH97" s="106"/>
      <c r="CI97" s="105"/>
      <c r="CJ97" s="105"/>
      <c r="CK97" s="105"/>
      <c r="CL97" s="105"/>
      <c r="CM97" s="105"/>
    </row>
    <row r="98" spans="1:91" x14ac:dyDescent="0.2">
      <c r="A98">
        <v>0.58229411903709982</v>
      </c>
      <c r="B98" t="str">
        <f t="shared" si="1"/>
        <v>0.250</v>
      </c>
      <c r="C98" s="56">
        <v>39387</v>
      </c>
      <c r="D98" s="105">
        <f>+Curves!D99</f>
        <v>0.25</v>
      </c>
      <c r="E98" s="105">
        <f>+Curves!E99</f>
        <v>0</v>
      </c>
      <c r="F98" s="105">
        <f>Curves!G99</f>
        <v>0</v>
      </c>
      <c r="G98" s="105">
        <f>Curves!H99</f>
        <v>0</v>
      </c>
      <c r="H98" s="105">
        <f>Curves!J99</f>
        <v>0</v>
      </c>
      <c r="I98" s="105">
        <f>Curves!K99</f>
        <v>0</v>
      </c>
      <c r="J98" s="105">
        <f>Curves!M99</f>
        <v>0</v>
      </c>
      <c r="K98" s="105">
        <f>Curves!N99</f>
        <v>0</v>
      </c>
      <c r="L98" s="105">
        <f>Curves!P99</f>
        <v>0</v>
      </c>
      <c r="M98" s="105">
        <f>Curves!Q99</f>
        <v>0</v>
      </c>
      <c r="N98" s="105">
        <f>Curves!S99</f>
        <v>0</v>
      </c>
      <c r="O98" s="105">
        <f>Curves!T99</f>
        <v>0</v>
      </c>
      <c r="P98" s="105">
        <f>Curves!V99</f>
        <v>0</v>
      </c>
      <c r="Q98" s="105">
        <f>Curves!W99</f>
        <v>0</v>
      </c>
      <c r="R98" s="105">
        <f>Curves!Y99</f>
        <v>0</v>
      </c>
      <c r="S98" s="105">
        <f>Curves!Z99</f>
        <v>0</v>
      </c>
      <c r="T98" s="105">
        <f>Curves!AB99</f>
        <v>0</v>
      </c>
      <c r="U98" s="105">
        <f>Curves!AC99</f>
        <v>0</v>
      </c>
      <c r="V98" s="105">
        <f>Curves!AE99</f>
        <v>0</v>
      </c>
      <c r="W98" s="105">
        <f>Curves!AF99</f>
        <v>0</v>
      </c>
      <c r="X98" s="105">
        <f>Curves!AH99</f>
        <v>0</v>
      </c>
      <c r="Y98" s="105">
        <f>Curves!AI99</f>
        <v>0</v>
      </c>
      <c r="Z98" s="105">
        <f>Curves!AK99</f>
        <v>0</v>
      </c>
      <c r="AA98" s="105">
        <f>Curves!AL99</f>
        <v>0</v>
      </c>
      <c r="AB98" s="105">
        <f>Curves!AN99</f>
        <v>0</v>
      </c>
      <c r="AC98" s="105">
        <f>Curves!AO99</f>
        <v>0</v>
      </c>
      <c r="AD98" s="105">
        <f>Curves!AQ99</f>
        <v>0</v>
      </c>
      <c r="AE98" s="105">
        <f>Curves!AR99</f>
        <v>0</v>
      </c>
      <c r="AF98" s="105">
        <f>Curves!AT99</f>
        <v>0</v>
      </c>
      <c r="AG98" s="105">
        <f>Curves!AU99</f>
        <v>0</v>
      </c>
      <c r="AH98" s="105">
        <f>Curves!AW99</f>
        <v>0</v>
      </c>
      <c r="AI98" s="105">
        <f>Curves!AX99</f>
        <v>0</v>
      </c>
      <c r="AJ98" s="105">
        <f>Curves!AZ99</f>
        <v>0</v>
      </c>
      <c r="AK98" s="105">
        <f>Curves!BC99</f>
        <v>0</v>
      </c>
      <c r="AL98" s="105">
        <f>Curves!BF99</f>
        <v>0</v>
      </c>
      <c r="AM98" s="105">
        <f>Curves!BI99</f>
        <v>0</v>
      </c>
      <c r="AN98" s="105">
        <f>Curves!BJ99</f>
        <v>0</v>
      </c>
      <c r="AO98" s="105"/>
      <c r="AP98" s="105"/>
      <c r="AQ98" s="105"/>
      <c r="AR98" s="105"/>
      <c r="AS98" s="105"/>
      <c r="AT98" s="105"/>
      <c r="AU98" s="105"/>
      <c r="AV98" s="105"/>
      <c r="AW98" s="105"/>
      <c r="AX98" s="105"/>
      <c r="AY98" s="105"/>
      <c r="AZ98" s="105"/>
      <c r="BA98" s="105"/>
      <c r="BB98" s="105"/>
      <c r="BC98" s="105"/>
      <c r="BD98" s="105"/>
      <c r="BE98" s="105"/>
      <c r="BF98" s="105"/>
      <c r="BG98" s="105"/>
      <c r="BH98" s="105"/>
      <c r="BI98" s="105"/>
      <c r="BJ98" s="105"/>
      <c r="BK98" s="105"/>
      <c r="BL98" s="105"/>
      <c r="BM98" s="105"/>
      <c r="BN98" s="105"/>
      <c r="BO98" s="105"/>
      <c r="BP98" s="105"/>
      <c r="BQ98" s="105"/>
      <c r="BR98" s="105"/>
      <c r="BS98" s="105"/>
      <c r="BT98" s="105"/>
      <c r="BU98" s="105"/>
      <c r="BV98" s="105"/>
      <c r="BW98" s="105"/>
      <c r="BX98" s="105"/>
      <c r="BY98" s="105"/>
      <c r="BZ98" s="105"/>
      <c r="CA98" s="105"/>
      <c r="CB98" s="105"/>
      <c r="CC98" s="105"/>
      <c r="CD98" s="105"/>
      <c r="CE98" s="105"/>
      <c r="CF98" s="106"/>
      <c r="CG98" s="105"/>
      <c r="CH98" s="106"/>
      <c r="CI98" s="105"/>
      <c r="CJ98" s="105"/>
      <c r="CK98" s="105"/>
      <c r="CL98" s="105"/>
      <c r="CM98" s="105"/>
    </row>
    <row r="99" spans="1:91" x14ac:dyDescent="0.2">
      <c r="A99">
        <v>0.57887877018886735</v>
      </c>
      <c r="B99" t="str">
        <f t="shared" si="1"/>
        <v>0.250</v>
      </c>
      <c r="C99" s="56">
        <v>39417</v>
      </c>
      <c r="D99" s="105">
        <f>+Curves!D100</f>
        <v>0.25</v>
      </c>
      <c r="E99" s="105">
        <f>+Curves!E100</f>
        <v>0</v>
      </c>
      <c r="F99" s="105">
        <f>Curves!G100</f>
        <v>0</v>
      </c>
      <c r="G99" s="105">
        <f>Curves!H100</f>
        <v>0</v>
      </c>
      <c r="H99" s="105">
        <f>Curves!J100</f>
        <v>0</v>
      </c>
      <c r="I99" s="105">
        <f>Curves!K100</f>
        <v>0</v>
      </c>
      <c r="J99" s="105">
        <f>Curves!M100</f>
        <v>0</v>
      </c>
      <c r="K99" s="105">
        <f>Curves!N100</f>
        <v>0</v>
      </c>
      <c r="L99" s="105">
        <f>Curves!P100</f>
        <v>0</v>
      </c>
      <c r="M99" s="105">
        <f>Curves!Q100</f>
        <v>0</v>
      </c>
      <c r="N99" s="105">
        <f>Curves!S100</f>
        <v>0</v>
      </c>
      <c r="O99" s="105">
        <f>Curves!T100</f>
        <v>0</v>
      </c>
      <c r="P99" s="105">
        <f>Curves!V100</f>
        <v>0</v>
      </c>
      <c r="Q99" s="105">
        <f>Curves!W100</f>
        <v>0</v>
      </c>
      <c r="R99" s="105">
        <f>Curves!Y100</f>
        <v>0</v>
      </c>
      <c r="S99" s="105">
        <f>Curves!Z100</f>
        <v>0</v>
      </c>
      <c r="T99" s="105">
        <f>Curves!AB100</f>
        <v>0</v>
      </c>
      <c r="U99" s="105">
        <f>Curves!AC100</f>
        <v>0</v>
      </c>
      <c r="V99" s="105">
        <f>Curves!AE100</f>
        <v>0</v>
      </c>
      <c r="W99" s="105">
        <f>Curves!AF100</f>
        <v>0</v>
      </c>
      <c r="X99" s="105">
        <f>Curves!AH100</f>
        <v>0</v>
      </c>
      <c r="Y99" s="105">
        <f>Curves!AI100</f>
        <v>0</v>
      </c>
      <c r="Z99" s="105">
        <f>Curves!AK100</f>
        <v>0</v>
      </c>
      <c r="AA99" s="105">
        <f>Curves!AL100</f>
        <v>0</v>
      </c>
      <c r="AB99" s="105">
        <f>Curves!AN100</f>
        <v>0</v>
      </c>
      <c r="AC99" s="105">
        <f>Curves!AO100</f>
        <v>0</v>
      </c>
      <c r="AD99" s="105">
        <f>Curves!AQ100</f>
        <v>0</v>
      </c>
      <c r="AE99" s="105">
        <f>Curves!AR100</f>
        <v>0</v>
      </c>
      <c r="AF99" s="105">
        <f>Curves!AT100</f>
        <v>0</v>
      </c>
      <c r="AG99" s="105">
        <f>Curves!AU100</f>
        <v>0</v>
      </c>
      <c r="AH99" s="105">
        <f>Curves!AW100</f>
        <v>0</v>
      </c>
      <c r="AI99" s="105">
        <f>Curves!AX100</f>
        <v>0</v>
      </c>
      <c r="AJ99" s="105">
        <f>Curves!AZ100</f>
        <v>0</v>
      </c>
      <c r="AK99" s="105">
        <f>Curves!BC100</f>
        <v>0</v>
      </c>
      <c r="AL99" s="105">
        <f>Curves!BF100</f>
        <v>0</v>
      </c>
      <c r="AM99" s="105">
        <f>Curves!BI100</f>
        <v>0</v>
      </c>
      <c r="AN99" s="105">
        <f>Curves!BJ100</f>
        <v>0</v>
      </c>
      <c r="AO99" s="105"/>
      <c r="AP99" s="105"/>
      <c r="AQ99" s="105"/>
      <c r="AR99" s="105"/>
      <c r="AS99" s="105"/>
      <c r="AT99" s="105"/>
      <c r="AU99" s="105"/>
      <c r="AV99" s="105"/>
      <c r="AW99" s="105"/>
      <c r="AX99" s="105"/>
      <c r="AY99" s="105"/>
      <c r="AZ99" s="105"/>
      <c r="BA99" s="105"/>
      <c r="BB99" s="105"/>
      <c r="BC99" s="105"/>
      <c r="BD99" s="105"/>
      <c r="BE99" s="105"/>
      <c r="BF99" s="105"/>
      <c r="BG99" s="105"/>
      <c r="BH99" s="105"/>
      <c r="BI99" s="105"/>
      <c r="BJ99" s="105"/>
      <c r="BK99" s="105"/>
      <c r="BL99" s="105"/>
      <c r="BM99" s="105"/>
      <c r="BN99" s="105"/>
      <c r="BO99" s="105"/>
      <c r="BP99" s="105"/>
      <c r="BQ99" s="105"/>
      <c r="BR99" s="105"/>
      <c r="BS99" s="105"/>
      <c r="BT99" s="105"/>
      <c r="BU99" s="105"/>
      <c r="BV99" s="105"/>
      <c r="BW99" s="105"/>
      <c r="BX99" s="105"/>
      <c r="BY99" s="105"/>
      <c r="BZ99" s="105"/>
      <c r="CA99" s="105"/>
      <c r="CB99" s="105"/>
      <c r="CC99" s="105"/>
      <c r="CD99" s="105"/>
      <c r="CE99" s="105"/>
      <c r="CF99" s="106"/>
      <c r="CG99" s="105"/>
      <c r="CH99" s="106"/>
      <c r="CI99" s="105"/>
      <c r="CJ99" s="105"/>
      <c r="CK99" s="105"/>
      <c r="CL99" s="105"/>
      <c r="CM99" s="105"/>
    </row>
    <row r="100" spans="1:91" x14ac:dyDescent="0.2">
      <c r="A100">
        <v>0.57537205505184885</v>
      </c>
      <c r="B100" t="str">
        <f t="shared" si="1"/>
        <v>0.2750</v>
      </c>
      <c r="C100" s="56">
        <v>39448</v>
      </c>
      <c r="D100" s="105">
        <f>+Curves!D101</f>
        <v>0.27500000000000002</v>
      </c>
      <c r="E100" s="105">
        <f>+Curves!E101</f>
        <v>0</v>
      </c>
      <c r="F100" s="105">
        <f>Curves!G101</f>
        <v>0</v>
      </c>
      <c r="G100" s="105">
        <f>Curves!H101</f>
        <v>0</v>
      </c>
      <c r="H100" s="105">
        <f>Curves!J101</f>
        <v>0</v>
      </c>
      <c r="I100" s="105">
        <f>Curves!K101</f>
        <v>0</v>
      </c>
      <c r="J100" s="105">
        <f>Curves!M101</f>
        <v>0</v>
      </c>
      <c r="K100" s="105">
        <f>Curves!N101</f>
        <v>0</v>
      </c>
      <c r="L100" s="105">
        <f>Curves!P101</f>
        <v>0</v>
      </c>
      <c r="M100" s="105">
        <f>Curves!Q101</f>
        <v>0</v>
      </c>
      <c r="N100" s="105">
        <f>Curves!S101</f>
        <v>0</v>
      </c>
      <c r="O100" s="105">
        <f>Curves!T101</f>
        <v>0</v>
      </c>
      <c r="P100" s="105">
        <f>Curves!V101</f>
        <v>0</v>
      </c>
      <c r="Q100" s="105">
        <f>Curves!W101</f>
        <v>0</v>
      </c>
      <c r="R100" s="105">
        <f>Curves!Y101</f>
        <v>0</v>
      </c>
      <c r="S100" s="105">
        <f>Curves!Z101</f>
        <v>0</v>
      </c>
      <c r="T100" s="105">
        <f>Curves!AB101</f>
        <v>0</v>
      </c>
      <c r="U100" s="105">
        <f>Curves!AC101</f>
        <v>0</v>
      </c>
      <c r="V100" s="105">
        <f>Curves!AE101</f>
        <v>0</v>
      </c>
      <c r="W100" s="105">
        <f>Curves!AF101</f>
        <v>0</v>
      </c>
      <c r="X100" s="105">
        <f>Curves!AH101</f>
        <v>0</v>
      </c>
      <c r="Y100" s="105">
        <f>Curves!AI101</f>
        <v>0</v>
      </c>
      <c r="Z100" s="105">
        <f>Curves!AK101</f>
        <v>0</v>
      </c>
      <c r="AA100" s="105">
        <f>Curves!AL101</f>
        <v>0</v>
      </c>
      <c r="AB100" s="105">
        <f>Curves!AN101</f>
        <v>0</v>
      </c>
      <c r="AC100" s="105">
        <f>Curves!AO101</f>
        <v>0</v>
      </c>
      <c r="AD100" s="105">
        <f>Curves!AQ101</f>
        <v>0</v>
      </c>
      <c r="AE100" s="105">
        <f>Curves!AR101</f>
        <v>0</v>
      </c>
      <c r="AF100" s="105">
        <f>Curves!AT101</f>
        <v>0</v>
      </c>
      <c r="AG100" s="105">
        <f>Curves!AU101</f>
        <v>0</v>
      </c>
      <c r="AH100" s="105">
        <f>Curves!AW101</f>
        <v>0</v>
      </c>
      <c r="AI100" s="105">
        <f>Curves!AX101</f>
        <v>0</v>
      </c>
      <c r="AJ100" s="105">
        <f>Curves!AZ101</f>
        <v>0</v>
      </c>
      <c r="AK100" s="105">
        <f>Curves!BC101</f>
        <v>0</v>
      </c>
      <c r="AL100" s="105">
        <f>Curves!BF101</f>
        <v>0</v>
      </c>
      <c r="AM100" s="105">
        <f>Curves!BI101</f>
        <v>0</v>
      </c>
      <c r="AN100" s="105">
        <f>Curves!BJ101</f>
        <v>0</v>
      </c>
      <c r="AO100" s="105"/>
      <c r="AP100" s="105"/>
      <c r="AQ100" s="105"/>
      <c r="AR100" s="105"/>
      <c r="AS100" s="105"/>
      <c r="AT100" s="105"/>
      <c r="AU100" s="105"/>
      <c r="AV100" s="105"/>
      <c r="AW100" s="105"/>
      <c r="AX100" s="105"/>
      <c r="AY100" s="105"/>
      <c r="AZ100" s="105"/>
      <c r="BA100" s="105"/>
      <c r="BB100" s="105"/>
      <c r="BC100" s="105"/>
      <c r="BD100" s="105"/>
      <c r="BE100" s="105"/>
      <c r="BF100" s="105"/>
      <c r="BG100" s="105"/>
      <c r="BH100" s="105"/>
      <c r="BI100" s="105"/>
      <c r="BJ100" s="105"/>
      <c r="BK100" s="105"/>
      <c r="BL100" s="105"/>
      <c r="BM100" s="105"/>
      <c r="BN100" s="105"/>
      <c r="BO100" s="105"/>
      <c r="BP100" s="105"/>
      <c r="BQ100" s="105"/>
      <c r="BR100" s="105"/>
      <c r="BS100" s="105"/>
      <c r="BT100" s="105"/>
      <c r="BU100" s="105"/>
      <c r="BV100" s="105"/>
      <c r="BW100" s="105"/>
      <c r="BX100" s="105"/>
      <c r="BY100" s="105"/>
      <c r="BZ100" s="105"/>
      <c r="CA100" s="105"/>
      <c r="CB100" s="105"/>
      <c r="CC100" s="105"/>
      <c r="CD100" s="105"/>
      <c r="CE100" s="105"/>
      <c r="CF100" s="106"/>
      <c r="CG100" s="105"/>
      <c r="CH100" s="106"/>
      <c r="CI100" s="105"/>
      <c r="CJ100" s="105"/>
      <c r="CK100" s="105"/>
      <c r="CL100" s="105"/>
      <c r="CM100" s="105"/>
    </row>
    <row r="101" spans="1:91" x14ac:dyDescent="0.2">
      <c r="A101">
        <v>0.57188803265453148</v>
      </c>
      <c r="B101" t="str">
        <f t="shared" si="1"/>
        <v>0.3350</v>
      </c>
      <c r="C101" s="56">
        <v>39479</v>
      </c>
      <c r="D101" s="105">
        <f>+Curves!D102</f>
        <v>0.33500000000000002</v>
      </c>
      <c r="E101" s="105">
        <f>+Curves!E102</f>
        <v>0</v>
      </c>
      <c r="F101" s="105">
        <f>Curves!G102</f>
        <v>0</v>
      </c>
      <c r="G101" s="105">
        <f>Curves!H102</f>
        <v>0</v>
      </c>
      <c r="H101" s="105">
        <f>Curves!J102</f>
        <v>0</v>
      </c>
      <c r="I101" s="105">
        <f>Curves!K102</f>
        <v>0</v>
      </c>
      <c r="J101" s="105">
        <f>Curves!M102</f>
        <v>0</v>
      </c>
      <c r="K101" s="105">
        <f>Curves!N102</f>
        <v>0</v>
      </c>
      <c r="L101" s="105">
        <f>Curves!P102</f>
        <v>0</v>
      </c>
      <c r="M101" s="105">
        <f>Curves!Q102</f>
        <v>0</v>
      </c>
      <c r="N101" s="105">
        <f>Curves!S102</f>
        <v>0</v>
      </c>
      <c r="O101" s="105">
        <f>Curves!T102</f>
        <v>0</v>
      </c>
      <c r="P101" s="105">
        <f>Curves!V102</f>
        <v>0</v>
      </c>
      <c r="Q101" s="105">
        <f>Curves!W102</f>
        <v>0</v>
      </c>
      <c r="R101" s="105">
        <f>Curves!Y102</f>
        <v>0</v>
      </c>
      <c r="S101" s="105">
        <f>Curves!Z102</f>
        <v>0</v>
      </c>
      <c r="T101" s="105">
        <f>Curves!AB102</f>
        <v>0</v>
      </c>
      <c r="U101" s="105">
        <f>Curves!AC102</f>
        <v>0</v>
      </c>
      <c r="V101" s="105">
        <f>Curves!AE102</f>
        <v>0</v>
      </c>
      <c r="W101" s="105">
        <f>Curves!AF102</f>
        <v>0</v>
      </c>
      <c r="X101" s="105">
        <f>Curves!AH102</f>
        <v>0</v>
      </c>
      <c r="Y101" s="105">
        <f>Curves!AI102</f>
        <v>0</v>
      </c>
      <c r="Z101" s="105">
        <f>Curves!AK102</f>
        <v>0</v>
      </c>
      <c r="AA101" s="105">
        <f>Curves!AL102</f>
        <v>0</v>
      </c>
      <c r="AB101" s="105">
        <f>Curves!AN102</f>
        <v>0</v>
      </c>
      <c r="AC101" s="105">
        <f>Curves!AO102</f>
        <v>0</v>
      </c>
      <c r="AD101" s="105">
        <f>Curves!AQ102</f>
        <v>0</v>
      </c>
      <c r="AE101" s="105">
        <f>Curves!AR102</f>
        <v>0</v>
      </c>
      <c r="AF101" s="105">
        <f>Curves!AT102</f>
        <v>0</v>
      </c>
      <c r="AG101" s="105">
        <f>Curves!AU102</f>
        <v>0</v>
      </c>
      <c r="AH101" s="105">
        <f>Curves!AW102</f>
        <v>0</v>
      </c>
      <c r="AI101" s="105">
        <f>Curves!AX102</f>
        <v>0</v>
      </c>
      <c r="AJ101" s="105">
        <f>Curves!AZ102</f>
        <v>0</v>
      </c>
      <c r="AK101" s="105">
        <f>Curves!BC102</f>
        <v>0</v>
      </c>
      <c r="AL101" s="105">
        <f>Curves!BF102</f>
        <v>0</v>
      </c>
      <c r="AM101" s="105">
        <f>Curves!BI102</f>
        <v>0</v>
      </c>
      <c r="AN101" s="105">
        <f>Curves!BJ102</f>
        <v>0</v>
      </c>
      <c r="AO101" s="105"/>
      <c r="AP101" s="105"/>
      <c r="AQ101" s="105"/>
      <c r="AR101" s="105"/>
      <c r="AS101" s="105"/>
      <c r="AT101" s="105"/>
      <c r="AU101" s="105"/>
      <c r="AV101" s="105"/>
      <c r="AW101" s="105"/>
      <c r="AX101" s="105"/>
      <c r="AY101" s="105"/>
      <c r="AZ101" s="105"/>
      <c r="BA101" s="105"/>
      <c r="BB101" s="105"/>
      <c r="BC101" s="105"/>
      <c r="BD101" s="105"/>
      <c r="BE101" s="105"/>
      <c r="BF101" s="105"/>
      <c r="BG101" s="105"/>
      <c r="BH101" s="105"/>
      <c r="BI101" s="105"/>
      <c r="BJ101" s="105"/>
      <c r="BK101" s="105"/>
      <c r="BL101" s="105"/>
      <c r="BM101" s="105"/>
      <c r="BN101" s="105"/>
      <c r="BO101" s="105"/>
      <c r="BP101" s="105"/>
      <c r="BQ101" s="105"/>
      <c r="BR101" s="105"/>
      <c r="BS101" s="105"/>
      <c r="BT101" s="105"/>
      <c r="BU101" s="105"/>
      <c r="BV101" s="105"/>
      <c r="BW101" s="105"/>
      <c r="BX101" s="105"/>
      <c r="BY101" s="105"/>
      <c r="BZ101" s="105"/>
      <c r="CA101" s="105"/>
      <c r="CB101" s="105"/>
      <c r="CC101" s="105"/>
      <c r="CD101" s="105"/>
      <c r="CE101" s="105"/>
      <c r="CF101" s="106"/>
      <c r="CG101" s="105"/>
      <c r="CH101" s="106"/>
      <c r="CI101" s="105"/>
      <c r="CJ101" s="105"/>
      <c r="CK101" s="105"/>
      <c r="CL101" s="105"/>
      <c r="CM101" s="105"/>
    </row>
    <row r="102" spans="1:91" x14ac:dyDescent="0.2">
      <c r="A102">
        <v>0.56864919246499623</v>
      </c>
      <c r="B102" t="str">
        <f t="shared" si="1"/>
        <v>0.330</v>
      </c>
      <c r="C102" s="56">
        <v>39508</v>
      </c>
      <c r="D102" s="105">
        <f>+Curves!D103</f>
        <v>0.33</v>
      </c>
      <c r="E102" s="105">
        <f>+Curves!E103</f>
        <v>0</v>
      </c>
      <c r="F102" s="105">
        <f>Curves!G103</f>
        <v>0</v>
      </c>
      <c r="G102" s="105">
        <f>Curves!H103</f>
        <v>0</v>
      </c>
      <c r="H102" s="105">
        <f>Curves!J103</f>
        <v>0</v>
      </c>
      <c r="I102" s="105">
        <f>Curves!K103</f>
        <v>0</v>
      </c>
      <c r="J102" s="105">
        <f>Curves!M103</f>
        <v>0</v>
      </c>
      <c r="K102" s="105">
        <f>Curves!N103</f>
        <v>0</v>
      </c>
      <c r="L102" s="105">
        <f>Curves!P103</f>
        <v>0</v>
      </c>
      <c r="M102" s="105">
        <f>Curves!Q103</f>
        <v>0</v>
      </c>
      <c r="N102" s="105">
        <f>Curves!S103</f>
        <v>0</v>
      </c>
      <c r="O102" s="105">
        <f>Curves!T103</f>
        <v>0</v>
      </c>
      <c r="P102" s="105">
        <f>Curves!V103</f>
        <v>0</v>
      </c>
      <c r="Q102" s="105">
        <f>Curves!W103</f>
        <v>0</v>
      </c>
      <c r="R102" s="105">
        <f>Curves!Y103</f>
        <v>0</v>
      </c>
      <c r="S102" s="105">
        <f>Curves!Z103</f>
        <v>0</v>
      </c>
      <c r="T102" s="105">
        <f>Curves!AB103</f>
        <v>0</v>
      </c>
      <c r="U102" s="105">
        <f>Curves!AC103</f>
        <v>0</v>
      </c>
      <c r="V102" s="105">
        <f>Curves!AE103</f>
        <v>0</v>
      </c>
      <c r="W102" s="105">
        <f>Curves!AF103</f>
        <v>0</v>
      </c>
      <c r="X102" s="105">
        <f>Curves!AH103</f>
        <v>0</v>
      </c>
      <c r="Y102" s="105">
        <f>Curves!AI103</f>
        <v>0</v>
      </c>
      <c r="Z102" s="105">
        <f>Curves!AK103</f>
        <v>0</v>
      </c>
      <c r="AA102" s="105">
        <f>Curves!AL103</f>
        <v>0</v>
      </c>
      <c r="AB102" s="105">
        <f>Curves!AN103</f>
        <v>0</v>
      </c>
      <c r="AC102" s="105">
        <f>Curves!AO103</f>
        <v>0</v>
      </c>
      <c r="AD102" s="105">
        <f>Curves!AQ103</f>
        <v>0</v>
      </c>
      <c r="AE102" s="105">
        <f>Curves!AR103</f>
        <v>0</v>
      </c>
      <c r="AF102" s="105">
        <f>Curves!AT103</f>
        <v>0</v>
      </c>
      <c r="AG102" s="105">
        <f>Curves!AU103</f>
        <v>0</v>
      </c>
      <c r="AH102" s="105">
        <f>Curves!AW103</f>
        <v>0</v>
      </c>
      <c r="AI102" s="105">
        <f>Curves!AX103</f>
        <v>0</v>
      </c>
      <c r="AJ102" s="105">
        <f>Curves!AZ103</f>
        <v>0</v>
      </c>
      <c r="AK102" s="105">
        <f>Curves!BC103</f>
        <v>0</v>
      </c>
      <c r="AL102" s="105">
        <f>Curves!BF103</f>
        <v>0</v>
      </c>
      <c r="AM102" s="105">
        <f>Curves!BI103</f>
        <v>0</v>
      </c>
      <c r="AN102" s="105">
        <f>Curves!BJ103</f>
        <v>0</v>
      </c>
      <c r="AO102" s="105"/>
      <c r="AP102" s="105"/>
      <c r="AQ102" s="105"/>
      <c r="AR102" s="105"/>
      <c r="AS102" s="105"/>
      <c r="AT102" s="105"/>
      <c r="AU102" s="105"/>
      <c r="AV102" s="105"/>
      <c r="AW102" s="105"/>
      <c r="AX102" s="105"/>
      <c r="AY102" s="105"/>
      <c r="AZ102" s="105"/>
      <c r="BA102" s="105"/>
      <c r="BB102" s="105"/>
      <c r="BC102" s="105"/>
      <c r="BD102" s="105"/>
      <c r="BE102" s="105"/>
      <c r="BF102" s="105"/>
      <c r="BG102" s="105"/>
      <c r="BH102" s="105"/>
      <c r="BI102" s="105"/>
      <c r="BJ102" s="105"/>
      <c r="BK102" s="105"/>
      <c r="BL102" s="105"/>
      <c r="BM102" s="105"/>
      <c r="BN102" s="105"/>
      <c r="BO102" s="105"/>
      <c r="BP102" s="105"/>
      <c r="BQ102" s="105"/>
      <c r="BR102" s="105"/>
      <c r="BS102" s="105"/>
      <c r="BT102" s="105"/>
      <c r="BU102" s="105"/>
      <c r="BV102" s="105"/>
      <c r="BW102" s="105"/>
      <c r="BX102" s="105"/>
      <c r="BY102" s="105"/>
      <c r="BZ102" s="105"/>
      <c r="CA102" s="105"/>
      <c r="CB102" s="105"/>
      <c r="CC102" s="105"/>
      <c r="CD102" s="105"/>
      <c r="CE102" s="105"/>
      <c r="CF102" s="106"/>
      <c r="CG102" s="105"/>
      <c r="CH102" s="106"/>
      <c r="CI102" s="105"/>
      <c r="CJ102" s="105"/>
      <c r="CK102" s="105"/>
      <c r="CL102" s="105"/>
      <c r="CM102" s="105"/>
    </row>
    <row r="103" spans="1:91" x14ac:dyDescent="0.2">
      <c r="A103">
        <v>0.56520865214176697</v>
      </c>
      <c r="B103" t="str">
        <f t="shared" si="1"/>
        <v>0.150</v>
      </c>
      <c r="C103" s="56">
        <v>39539</v>
      </c>
      <c r="D103" s="105">
        <f>+Curves!D104</f>
        <v>0.15</v>
      </c>
      <c r="E103" s="105">
        <f>+Curves!E104</f>
        <v>0</v>
      </c>
      <c r="F103" s="105">
        <f>Curves!G104</f>
        <v>0</v>
      </c>
      <c r="G103" s="105">
        <f>Curves!H104</f>
        <v>0</v>
      </c>
      <c r="H103" s="105">
        <f>Curves!J104</f>
        <v>0</v>
      </c>
      <c r="I103" s="105">
        <f>Curves!K104</f>
        <v>0</v>
      </c>
      <c r="J103" s="105">
        <f>Curves!M104</f>
        <v>0</v>
      </c>
      <c r="K103" s="105">
        <f>Curves!N104</f>
        <v>0</v>
      </c>
      <c r="L103" s="105">
        <f>Curves!P104</f>
        <v>0</v>
      </c>
      <c r="M103" s="105">
        <f>Curves!Q104</f>
        <v>0</v>
      </c>
      <c r="N103" s="105">
        <f>Curves!S104</f>
        <v>0</v>
      </c>
      <c r="O103" s="105">
        <f>Curves!T104</f>
        <v>0</v>
      </c>
      <c r="P103" s="105">
        <f>Curves!V104</f>
        <v>0</v>
      </c>
      <c r="Q103" s="105">
        <f>Curves!W104</f>
        <v>0</v>
      </c>
      <c r="R103" s="105">
        <f>Curves!Y104</f>
        <v>0</v>
      </c>
      <c r="S103" s="105">
        <f>Curves!Z104</f>
        <v>0</v>
      </c>
      <c r="T103" s="105">
        <f>Curves!AB104</f>
        <v>0</v>
      </c>
      <c r="U103" s="105">
        <f>Curves!AC104</f>
        <v>0</v>
      </c>
      <c r="V103" s="105">
        <f>Curves!AE104</f>
        <v>0</v>
      </c>
      <c r="W103" s="105">
        <f>Curves!AF104</f>
        <v>0</v>
      </c>
      <c r="X103" s="105">
        <f>Curves!AH104</f>
        <v>0</v>
      </c>
      <c r="Y103" s="105">
        <f>Curves!AI104</f>
        <v>0</v>
      </c>
      <c r="Z103" s="105">
        <f>Curves!AK104</f>
        <v>0</v>
      </c>
      <c r="AA103" s="105">
        <f>Curves!AL104</f>
        <v>0</v>
      </c>
      <c r="AB103" s="105">
        <f>Curves!AN104</f>
        <v>0</v>
      </c>
      <c r="AC103" s="105">
        <f>Curves!AO104</f>
        <v>0</v>
      </c>
      <c r="AD103" s="105">
        <f>Curves!AQ104</f>
        <v>0</v>
      </c>
      <c r="AE103" s="105">
        <f>Curves!AR104</f>
        <v>0</v>
      </c>
      <c r="AF103" s="105">
        <f>Curves!AT104</f>
        <v>0</v>
      </c>
      <c r="AG103" s="105">
        <f>Curves!AU104</f>
        <v>0</v>
      </c>
      <c r="AH103" s="105">
        <f>Curves!AW104</f>
        <v>0</v>
      </c>
      <c r="AI103" s="105">
        <f>Curves!AX104</f>
        <v>0</v>
      </c>
      <c r="AJ103" s="105">
        <f>Curves!AZ104</f>
        <v>0</v>
      </c>
      <c r="AK103" s="105">
        <f>Curves!BC104</f>
        <v>0</v>
      </c>
      <c r="AL103" s="105">
        <f>Curves!BF104</f>
        <v>0</v>
      </c>
      <c r="AM103" s="105">
        <f>Curves!BI104</f>
        <v>0</v>
      </c>
      <c r="AN103" s="105">
        <f>Curves!BJ104</f>
        <v>0</v>
      </c>
      <c r="AO103" s="105"/>
      <c r="AP103" s="105"/>
      <c r="AQ103" s="105"/>
      <c r="AR103" s="105"/>
      <c r="AS103" s="105"/>
      <c r="AT103" s="105"/>
      <c r="AU103" s="105"/>
      <c r="AV103" s="105"/>
      <c r="AW103" s="105"/>
      <c r="AX103" s="105"/>
      <c r="AY103" s="105"/>
      <c r="AZ103" s="105"/>
      <c r="BA103" s="105"/>
      <c r="BB103" s="105"/>
      <c r="BC103" s="105"/>
      <c r="BD103" s="105"/>
      <c r="BE103" s="105"/>
      <c r="BF103" s="105"/>
      <c r="BG103" s="105"/>
      <c r="BH103" s="105"/>
      <c r="BI103" s="105"/>
      <c r="BJ103" s="105"/>
      <c r="BK103" s="105"/>
      <c r="BL103" s="105"/>
      <c r="BM103" s="105"/>
      <c r="BN103" s="105"/>
      <c r="BO103" s="105"/>
      <c r="BP103" s="105"/>
      <c r="BQ103" s="105"/>
      <c r="BR103" s="105"/>
      <c r="BS103" s="105"/>
      <c r="BT103" s="105"/>
      <c r="BU103" s="105"/>
      <c r="BV103" s="105"/>
      <c r="BW103" s="105"/>
      <c r="BX103" s="105"/>
      <c r="BY103" s="105"/>
      <c r="BZ103" s="105"/>
      <c r="CA103" s="105"/>
      <c r="CB103" s="105"/>
      <c r="CC103" s="105"/>
      <c r="CD103" s="105"/>
      <c r="CE103" s="105"/>
      <c r="CF103" s="106"/>
      <c r="CG103" s="105"/>
      <c r="CH103" s="106"/>
      <c r="CI103" s="105"/>
      <c r="CJ103" s="105"/>
      <c r="CK103" s="105"/>
      <c r="CL103" s="105"/>
      <c r="CM103" s="105"/>
    </row>
    <row r="104" spans="1:91" x14ac:dyDescent="0.2">
      <c r="A104">
        <v>0.56190027481253624</v>
      </c>
      <c r="B104" t="str">
        <f t="shared" si="1"/>
        <v>0.150</v>
      </c>
      <c r="C104" s="56">
        <v>39569</v>
      </c>
      <c r="D104" s="105">
        <f>+Curves!D105</f>
        <v>0.15</v>
      </c>
      <c r="E104" s="105">
        <f>+Curves!E105</f>
        <v>0</v>
      </c>
      <c r="F104" s="105">
        <f>Curves!G105</f>
        <v>0</v>
      </c>
      <c r="G104" s="105">
        <f>Curves!H105</f>
        <v>0</v>
      </c>
      <c r="H104" s="105">
        <f>Curves!J105</f>
        <v>0</v>
      </c>
      <c r="I104" s="105">
        <f>Curves!K105</f>
        <v>0</v>
      </c>
      <c r="J104" s="105">
        <f>Curves!M105</f>
        <v>0</v>
      </c>
      <c r="K104" s="105">
        <f>Curves!N105</f>
        <v>0</v>
      </c>
      <c r="L104" s="105">
        <f>Curves!P105</f>
        <v>0</v>
      </c>
      <c r="M104" s="105">
        <f>Curves!Q105</f>
        <v>0</v>
      </c>
      <c r="N104" s="105">
        <f>Curves!S105</f>
        <v>0</v>
      </c>
      <c r="O104" s="105">
        <f>Curves!T105</f>
        <v>0</v>
      </c>
      <c r="P104" s="105">
        <f>Curves!V105</f>
        <v>0</v>
      </c>
      <c r="Q104" s="105">
        <f>Curves!W105</f>
        <v>0</v>
      </c>
      <c r="R104" s="105">
        <f>Curves!Y105</f>
        <v>0</v>
      </c>
      <c r="S104" s="105">
        <f>Curves!Z105</f>
        <v>0</v>
      </c>
      <c r="T104" s="105">
        <f>Curves!AB105</f>
        <v>0</v>
      </c>
      <c r="U104" s="105">
        <f>Curves!AC105</f>
        <v>0</v>
      </c>
      <c r="V104" s="105">
        <f>Curves!AE105</f>
        <v>0</v>
      </c>
      <c r="W104" s="105">
        <f>Curves!AF105</f>
        <v>0</v>
      </c>
      <c r="X104" s="105">
        <f>Curves!AH105</f>
        <v>0</v>
      </c>
      <c r="Y104" s="105">
        <f>Curves!AI105</f>
        <v>0</v>
      </c>
      <c r="Z104" s="105">
        <f>Curves!AK105</f>
        <v>0</v>
      </c>
      <c r="AA104" s="105">
        <f>Curves!AL105</f>
        <v>0</v>
      </c>
      <c r="AB104" s="105">
        <f>Curves!AN105</f>
        <v>0</v>
      </c>
      <c r="AC104" s="105">
        <f>Curves!AO105</f>
        <v>0</v>
      </c>
      <c r="AD104" s="105">
        <f>Curves!AQ105</f>
        <v>0</v>
      </c>
      <c r="AE104" s="105">
        <f>Curves!AR105</f>
        <v>0</v>
      </c>
      <c r="AF104" s="105">
        <f>Curves!AT105</f>
        <v>0</v>
      </c>
      <c r="AG104" s="105">
        <f>Curves!AU105</f>
        <v>0</v>
      </c>
      <c r="AH104" s="105">
        <f>Curves!AW105</f>
        <v>0</v>
      </c>
      <c r="AI104" s="105">
        <f>Curves!AX105</f>
        <v>0</v>
      </c>
      <c r="AJ104" s="105">
        <f>Curves!AZ105</f>
        <v>0</v>
      </c>
      <c r="AK104" s="105">
        <f>Curves!BC105</f>
        <v>0</v>
      </c>
      <c r="AL104" s="105">
        <f>Curves!BF105</f>
        <v>0</v>
      </c>
      <c r="AM104" s="105">
        <f>Curves!BI105</f>
        <v>0</v>
      </c>
      <c r="AN104" s="105">
        <f>Curves!BJ105</f>
        <v>0</v>
      </c>
      <c r="AO104" s="105"/>
      <c r="AP104" s="105"/>
      <c r="AQ104" s="105"/>
      <c r="AR104" s="105"/>
      <c r="AS104" s="105"/>
      <c r="AT104" s="105"/>
      <c r="AU104" s="105"/>
      <c r="AV104" s="105"/>
      <c r="AW104" s="105"/>
      <c r="AX104" s="105"/>
      <c r="AY104" s="105"/>
      <c r="AZ104" s="105"/>
      <c r="BA104" s="105"/>
      <c r="BB104" s="105"/>
      <c r="BC104" s="105"/>
      <c r="BD104" s="105"/>
      <c r="BE104" s="105"/>
      <c r="BF104" s="105"/>
      <c r="BG104" s="105"/>
      <c r="BH104" s="105"/>
      <c r="BI104" s="105"/>
      <c r="BJ104" s="105"/>
      <c r="BK104" s="105"/>
      <c r="BL104" s="105"/>
      <c r="BM104" s="105"/>
      <c r="BN104" s="105"/>
      <c r="BO104" s="105"/>
      <c r="BP104" s="105"/>
      <c r="BQ104" s="105"/>
      <c r="BR104" s="105"/>
      <c r="BS104" s="105"/>
      <c r="BT104" s="105"/>
      <c r="BU104" s="105"/>
      <c r="BV104" s="105"/>
      <c r="BW104" s="105"/>
      <c r="BX104" s="105"/>
      <c r="BY104" s="105"/>
      <c r="BZ104" s="105"/>
      <c r="CA104" s="105"/>
      <c r="CB104" s="105"/>
      <c r="CC104" s="105"/>
      <c r="CD104" s="105"/>
      <c r="CE104" s="105"/>
      <c r="CF104" s="106"/>
      <c r="CG104" s="105"/>
      <c r="CH104" s="106"/>
      <c r="CI104" s="105"/>
      <c r="CJ104" s="105"/>
      <c r="CK104" s="105"/>
      <c r="CL104" s="105"/>
      <c r="CM104" s="105"/>
    </row>
    <row r="105" spans="1:91" x14ac:dyDescent="0.2">
      <c r="A105">
        <v>0.5585033542511062</v>
      </c>
      <c r="B105" t="str">
        <f t="shared" si="1"/>
        <v>0.150</v>
      </c>
      <c r="C105" s="56">
        <v>39600</v>
      </c>
      <c r="D105" s="105">
        <f>+Curves!D106</f>
        <v>0.15</v>
      </c>
      <c r="E105" s="105">
        <f>+Curves!E106</f>
        <v>0</v>
      </c>
      <c r="F105" s="105">
        <f>Curves!G106</f>
        <v>0</v>
      </c>
      <c r="G105" s="105">
        <f>Curves!H106</f>
        <v>0</v>
      </c>
      <c r="H105" s="105">
        <f>Curves!J106</f>
        <v>0</v>
      </c>
      <c r="I105" s="105">
        <f>Curves!K106</f>
        <v>0</v>
      </c>
      <c r="J105" s="105">
        <f>Curves!M106</f>
        <v>0</v>
      </c>
      <c r="K105" s="105">
        <f>Curves!N106</f>
        <v>0</v>
      </c>
      <c r="L105" s="105">
        <f>Curves!P106</f>
        <v>0</v>
      </c>
      <c r="M105" s="105">
        <f>Curves!Q106</f>
        <v>0</v>
      </c>
      <c r="N105" s="105">
        <f>Curves!S106</f>
        <v>0</v>
      </c>
      <c r="O105" s="105">
        <f>Curves!T106</f>
        <v>0</v>
      </c>
      <c r="P105" s="105">
        <f>Curves!V106</f>
        <v>0</v>
      </c>
      <c r="Q105" s="105">
        <f>Curves!W106</f>
        <v>0</v>
      </c>
      <c r="R105" s="105">
        <f>Curves!Y106</f>
        <v>0</v>
      </c>
      <c r="S105" s="105">
        <f>Curves!Z106</f>
        <v>0</v>
      </c>
      <c r="T105" s="105">
        <f>Curves!AB106</f>
        <v>0</v>
      </c>
      <c r="U105" s="105">
        <f>Curves!AC106</f>
        <v>0</v>
      </c>
      <c r="V105" s="105">
        <f>Curves!AE106</f>
        <v>0</v>
      </c>
      <c r="W105" s="105">
        <f>Curves!AF106</f>
        <v>0</v>
      </c>
      <c r="X105" s="105">
        <f>Curves!AH106</f>
        <v>0</v>
      </c>
      <c r="Y105" s="105">
        <f>Curves!AI106</f>
        <v>0</v>
      </c>
      <c r="Z105" s="105">
        <f>Curves!AK106</f>
        <v>0</v>
      </c>
      <c r="AA105" s="105">
        <f>Curves!AL106</f>
        <v>0</v>
      </c>
      <c r="AB105" s="105">
        <f>Curves!AN106</f>
        <v>0</v>
      </c>
      <c r="AC105" s="105">
        <f>Curves!AO106</f>
        <v>0</v>
      </c>
      <c r="AD105" s="105">
        <f>Curves!AQ106</f>
        <v>0</v>
      </c>
      <c r="AE105" s="105">
        <f>Curves!AR106</f>
        <v>0</v>
      </c>
      <c r="AF105" s="105">
        <f>Curves!AT106</f>
        <v>0</v>
      </c>
      <c r="AG105" s="105">
        <f>Curves!AU106</f>
        <v>0</v>
      </c>
      <c r="AH105" s="105">
        <f>Curves!AW106</f>
        <v>0</v>
      </c>
      <c r="AI105" s="105">
        <f>Curves!AX106</f>
        <v>0</v>
      </c>
      <c r="AJ105" s="105">
        <f>Curves!AZ106</f>
        <v>0</v>
      </c>
      <c r="AK105" s="105">
        <f>Curves!BC106</f>
        <v>0</v>
      </c>
      <c r="AL105" s="105">
        <f>Curves!BF106</f>
        <v>0</v>
      </c>
      <c r="AM105" s="105">
        <f>Curves!BI106</f>
        <v>0</v>
      </c>
      <c r="AN105" s="105">
        <f>Curves!BJ106</f>
        <v>0</v>
      </c>
      <c r="AO105" s="105"/>
      <c r="AP105" s="105"/>
      <c r="AQ105" s="105"/>
      <c r="AR105" s="105"/>
      <c r="AS105" s="105"/>
      <c r="AT105" s="105"/>
      <c r="AU105" s="105"/>
      <c r="AV105" s="105"/>
      <c r="AW105" s="105"/>
      <c r="AX105" s="105"/>
      <c r="AY105" s="105"/>
      <c r="AZ105" s="105"/>
      <c r="BA105" s="105"/>
      <c r="BB105" s="105"/>
      <c r="BC105" s="105"/>
      <c r="BD105" s="105"/>
      <c r="BE105" s="105"/>
      <c r="BF105" s="105"/>
      <c r="BG105" s="105"/>
      <c r="BH105" s="105"/>
      <c r="BI105" s="105"/>
      <c r="BJ105" s="105"/>
      <c r="BK105" s="105"/>
      <c r="BL105" s="105"/>
      <c r="BM105" s="105"/>
      <c r="BN105" s="105"/>
      <c r="BO105" s="105"/>
      <c r="BP105" s="105"/>
      <c r="BQ105" s="105"/>
      <c r="BR105" s="105"/>
      <c r="BS105" s="105"/>
      <c r="BT105" s="105"/>
      <c r="BU105" s="105"/>
      <c r="BV105" s="105"/>
      <c r="BW105" s="105"/>
      <c r="BX105" s="105"/>
      <c r="BY105" s="105"/>
      <c r="BZ105" s="105"/>
      <c r="CA105" s="105"/>
      <c r="CB105" s="105"/>
      <c r="CC105" s="105"/>
      <c r="CD105" s="105"/>
      <c r="CE105" s="105"/>
      <c r="CF105" s="106"/>
      <c r="CG105" s="105"/>
      <c r="CH105" s="106"/>
      <c r="CI105" s="105"/>
      <c r="CJ105" s="105"/>
      <c r="CK105" s="105"/>
      <c r="CL105" s="105"/>
      <c r="CM105" s="105"/>
    </row>
    <row r="106" spans="1:91" x14ac:dyDescent="0.2">
      <c r="A106">
        <v>0.55523690619958654</v>
      </c>
      <c r="B106" t="str">
        <f t="shared" si="1"/>
        <v>0.150</v>
      </c>
      <c r="C106" s="56">
        <v>39630</v>
      </c>
      <c r="D106" s="105">
        <f>+Curves!D107</f>
        <v>0.15</v>
      </c>
      <c r="E106" s="105">
        <f>+Curves!E107</f>
        <v>0</v>
      </c>
      <c r="F106" s="105">
        <f>Curves!G107</f>
        <v>0</v>
      </c>
      <c r="G106" s="105">
        <f>Curves!H107</f>
        <v>0</v>
      </c>
      <c r="H106" s="105">
        <f>Curves!J107</f>
        <v>0</v>
      </c>
      <c r="I106" s="105">
        <f>Curves!K107</f>
        <v>0</v>
      </c>
      <c r="J106" s="105">
        <f>Curves!M107</f>
        <v>0</v>
      </c>
      <c r="K106" s="105">
        <f>Curves!N107</f>
        <v>0</v>
      </c>
      <c r="L106" s="105">
        <f>Curves!P107</f>
        <v>0</v>
      </c>
      <c r="M106" s="105">
        <f>Curves!Q107</f>
        <v>0</v>
      </c>
      <c r="N106" s="105">
        <f>Curves!S107</f>
        <v>0</v>
      </c>
      <c r="O106" s="105">
        <f>Curves!T107</f>
        <v>0</v>
      </c>
      <c r="P106" s="105">
        <f>Curves!V107</f>
        <v>0</v>
      </c>
      <c r="Q106" s="105">
        <f>Curves!W107</f>
        <v>0</v>
      </c>
      <c r="R106" s="105">
        <f>Curves!Y107</f>
        <v>0</v>
      </c>
      <c r="S106" s="105">
        <f>Curves!Z107</f>
        <v>0</v>
      </c>
      <c r="T106" s="105">
        <f>Curves!AB107</f>
        <v>0</v>
      </c>
      <c r="U106" s="105">
        <f>Curves!AC107</f>
        <v>0</v>
      </c>
      <c r="V106" s="105">
        <f>Curves!AE107</f>
        <v>0</v>
      </c>
      <c r="W106" s="105">
        <f>Curves!AF107</f>
        <v>0</v>
      </c>
      <c r="X106" s="105">
        <f>Curves!AH107</f>
        <v>0</v>
      </c>
      <c r="Y106" s="105">
        <f>Curves!AI107</f>
        <v>0</v>
      </c>
      <c r="Z106" s="105">
        <f>Curves!AK107</f>
        <v>0</v>
      </c>
      <c r="AA106" s="105">
        <f>Curves!AL107</f>
        <v>0</v>
      </c>
      <c r="AB106" s="105">
        <f>Curves!AN107</f>
        <v>0</v>
      </c>
      <c r="AC106" s="105">
        <f>Curves!AO107</f>
        <v>0</v>
      </c>
      <c r="AD106" s="105">
        <f>Curves!AQ107</f>
        <v>0</v>
      </c>
      <c r="AE106" s="105">
        <f>Curves!AR107</f>
        <v>0</v>
      </c>
      <c r="AF106" s="105">
        <f>Curves!AT107</f>
        <v>0</v>
      </c>
      <c r="AG106" s="105">
        <f>Curves!AU107</f>
        <v>0</v>
      </c>
      <c r="AH106" s="105">
        <f>Curves!AW107</f>
        <v>0</v>
      </c>
      <c r="AI106" s="105">
        <f>Curves!AX107</f>
        <v>0</v>
      </c>
      <c r="AJ106" s="105">
        <f>Curves!AZ107</f>
        <v>0</v>
      </c>
      <c r="AK106" s="105">
        <f>Curves!BC107</f>
        <v>0</v>
      </c>
      <c r="AL106" s="105">
        <f>Curves!BF107</f>
        <v>0</v>
      </c>
      <c r="AM106" s="105">
        <f>Curves!BI107</f>
        <v>0</v>
      </c>
      <c r="AN106" s="105">
        <f>Curves!BJ107</f>
        <v>0</v>
      </c>
      <c r="AO106" s="105"/>
      <c r="AP106" s="105"/>
      <c r="AQ106" s="105"/>
      <c r="AR106" s="105"/>
      <c r="AS106" s="105"/>
      <c r="AT106" s="105"/>
      <c r="AU106" s="105"/>
      <c r="AV106" s="105"/>
      <c r="AW106" s="105"/>
      <c r="AX106" s="105"/>
      <c r="AY106" s="105"/>
      <c r="AZ106" s="105"/>
      <c r="BA106" s="105"/>
      <c r="BB106" s="105"/>
      <c r="BC106" s="105"/>
      <c r="BD106" s="105"/>
      <c r="BE106" s="105"/>
      <c r="BF106" s="105"/>
      <c r="BG106" s="105"/>
      <c r="BH106" s="105"/>
      <c r="BI106" s="105"/>
      <c r="BJ106" s="105"/>
      <c r="BK106" s="105"/>
      <c r="BL106" s="105"/>
      <c r="BM106" s="105"/>
      <c r="BN106" s="105"/>
      <c r="BO106" s="105"/>
      <c r="BP106" s="105"/>
      <c r="BQ106" s="105"/>
      <c r="BR106" s="105"/>
      <c r="BS106" s="105"/>
      <c r="BT106" s="105"/>
      <c r="BU106" s="105"/>
      <c r="BV106" s="105"/>
      <c r="BW106" s="105"/>
      <c r="BX106" s="105"/>
      <c r="BY106" s="105"/>
      <c r="BZ106" s="105"/>
      <c r="CA106" s="105"/>
      <c r="CB106" s="105"/>
      <c r="CC106" s="105"/>
      <c r="CD106" s="105"/>
      <c r="CE106" s="105"/>
      <c r="CF106" s="106"/>
      <c r="CG106" s="105"/>
      <c r="CH106" s="106"/>
      <c r="CI106" s="105"/>
      <c r="CJ106" s="105"/>
      <c r="CK106" s="105"/>
      <c r="CL106" s="105"/>
      <c r="CM106" s="105"/>
    </row>
    <row r="107" spans="1:91" x14ac:dyDescent="0.2">
      <c r="A107">
        <v>0.55188302178756898</v>
      </c>
      <c r="B107" t="str">
        <f t="shared" si="1"/>
        <v>0.150</v>
      </c>
      <c r="C107" s="56">
        <v>39661</v>
      </c>
      <c r="D107" s="105">
        <f>+Curves!D108</f>
        <v>0.15</v>
      </c>
      <c r="E107" s="105">
        <f>+Curves!E108</f>
        <v>0</v>
      </c>
      <c r="F107" s="105">
        <f>Curves!G108</f>
        <v>0</v>
      </c>
      <c r="G107" s="105">
        <f>Curves!H108</f>
        <v>0</v>
      </c>
      <c r="H107" s="105">
        <f>Curves!J108</f>
        <v>0</v>
      </c>
      <c r="I107" s="105">
        <f>Curves!K108</f>
        <v>0</v>
      </c>
      <c r="J107" s="105">
        <f>Curves!M108</f>
        <v>0</v>
      </c>
      <c r="K107" s="105">
        <f>Curves!N108</f>
        <v>0</v>
      </c>
      <c r="L107" s="105">
        <f>Curves!P108</f>
        <v>0</v>
      </c>
      <c r="M107" s="105">
        <f>Curves!Q108</f>
        <v>0</v>
      </c>
      <c r="N107" s="105">
        <f>Curves!S108</f>
        <v>0</v>
      </c>
      <c r="O107" s="105">
        <f>Curves!T108</f>
        <v>0</v>
      </c>
      <c r="P107" s="105">
        <f>Curves!V108</f>
        <v>0</v>
      </c>
      <c r="Q107" s="105">
        <f>Curves!W108</f>
        <v>0</v>
      </c>
      <c r="R107" s="105">
        <f>Curves!Y108</f>
        <v>0</v>
      </c>
      <c r="S107" s="105">
        <f>Curves!Z108</f>
        <v>0</v>
      </c>
      <c r="T107" s="105">
        <f>Curves!AB108</f>
        <v>0</v>
      </c>
      <c r="U107" s="105">
        <f>Curves!AC108</f>
        <v>0</v>
      </c>
      <c r="V107" s="105">
        <f>Curves!AE108</f>
        <v>0</v>
      </c>
      <c r="W107" s="105">
        <f>Curves!AF108</f>
        <v>0</v>
      </c>
      <c r="X107" s="105">
        <f>Curves!AH108</f>
        <v>0</v>
      </c>
      <c r="Y107" s="105">
        <f>Curves!AI108</f>
        <v>0</v>
      </c>
      <c r="Z107" s="105">
        <f>Curves!AK108</f>
        <v>0</v>
      </c>
      <c r="AA107" s="105">
        <f>Curves!AL108</f>
        <v>0</v>
      </c>
      <c r="AB107" s="105">
        <f>Curves!AN108</f>
        <v>0</v>
      </c>
      <c r="AC107" s="105">
        <f>Curves!AO108</f>
        <v>0</v>
      </c>
      <c r="AD107" s="105">
        <f>Curves!AQ108</f>
        <v>0</v>
      </c>
      <c r="AE107" s="105">
        <f>Curves!AR108</f>
        <v>0</v>
      </c>
      <c r="AF107" s="105">
        <f>Curves!AT108</f>
        <v>0</v>
      </c>
      <c r="AG107" s="105">
        <f>Curves!AU108</f>
        <v>0</v>
      </c>
      <c r="AH107" s="105">
        <f>Curves!AW108</f>
        <v>0</v>
      </c>
      <c r="AI107" s="105">
        <f>Curves!AX108</f>
        <v>0</v>
      </c>
      <c r="AJ107" s="105">
        <f>Curves!AZ108</f>
        <v>0</v>
      </c>
      <c r="AK107" s="105">
        <f>Curves!BC108</f>
        <v>0</v>
      </c>
      <c r="AL107" s="105">
        <f>Curves!BF108</f>
        <v>0</v>
      </c>
      <c r="AM107" s="105">
        <f>Curves!BI108</f>
        <v>0</v>
      </c>
      <c r="AN107" s="105">
        <f>Curves!BJ108</f>
        <v>0</v>
      </c>
      <c r="AO107" s="105"/>
      <c r="AP107" s="105"/>
      <c r="AQ107" s="105"/>
      <c r="AR107" s="105"/>
      <c r="AS107" s="105"/>
      <c r="AT107" s="105"/>
      <c r="AU107" s="105"/>
      <c r="AV107" s="105"/>
      <c r="AW107" s="105"/>
      <c r="AX107" s="105"/>
      <c r="AY107" s="105"/>
      <c r="AZ107" s="105"/>
      <c r="BA107" s="105"/>
      <c r="BB107" s="105"/>
      <c r="BC107" s="105"/>
      <c r="BD107" s="105"/>
      <c r="BE107" s="105"/>
      <c r="BF107" s="105"/>
      <c r="BG107" s="105"/>
      <c r="BH107" s="105"/>
      <c r="BI107" s="105"/>
      <c r="BJ107" s="105"/>
      <c r="BK107" s="105"/>
      <c r="BL107" s="105"/>
      <c r="BM107" s="105"/>
      <c r="BN107" s="105"/>
      <c r="BO107" s="105"/>
      <c r="BP107" s="105"/>
      <c r="BQ107" s="105"/>
      <c r="BR107" s="105"/>
      <c r="BS107" s="105"/>
      <c r="BT107" s="105"/>
      <c r="BU107" s="105"/>
      <c r="BV107" s="105"/>
      <c r="BW107" s="105"/>
      <c r="BX107" s="105"/>
      <c r="BY107" s="105"/>
      <c r="BZ107" s="105"/>
      <c r="CA107" s="105"/>
      <c r="CB107" s="105"/>
      <c r="CC107" s="105"/>
      <c r="CD107" s="105"/>
      <c r="CE107" s="105"/>
      <c r="CF107" s="106"/>
      <c r="CG107" s="105"/>
      <c r="CH107" s="106"/>
      <c r="CI107" s="105"/>
      <c r="CJ107" s="105"/>
      <c r="CK107" s="105"/>
      <c r="CL107" s="105"/>
      <c r="CM107" s="105"/>
    </row>
    <row r="108" spans="1:91" x14ac:dyDescent="0.2">
      <c r="A108">
        <v>0.54855078717235606</v>
      </c>
      <c r="B108" t="str">
        <f t="shared" si="1"/>
        <v>0.150</v>
      </c>
      <c r="C108" s="56">
        <v>39692</v>
      </c>
      <c r="D108" s="105">
        <f>+Curves!D109</f>
        <v>0.15</v>
      </c>
      <c r="E108" s="105">
        <f>+Curves!E109</f>
        <v>0</v>
      </c>
      <c r="F108" s="105">
        <f>Curves!G109</f>
        <v>0</v>
      </c>
      <c r="G108" s="105">
        <f>Curves!H109</f>
        <v>0</v>
      </c>
      <c r="H108" s="105">
        <f>Curves!J109</f>
        <v>0</v>
      </c>
      <c r="I108" s="105">
        <f>Curves!K109</f>
        <v>0</v>
      </c>
      <c r="J108" s="105">
        <f>Curves!M109</f>
        <v>0</v>
      </c>
      <c r="K108" s="105">
        <f>Curves!N109</f>
        <v>0</v>
      </c>
      <c r="L108" s="105">
        <f>Curves!P109</f>
        <v>0</v>
      </c>
      <c r="M108" s="105">
        <f>Curves!Q109</f>
        <v>0</v>
      </c>
      <c r="N108" s="105">
        <f>Curves!S109</f>
        <v>0</v>
      </c>
      <c r="O108" s="105">
        <f>Curves!T109</f>
        <v>0</v>
      </c>
      <c r="P108" s="105">
        <f>Curves!V109</f>
        <v>0</v>
      </c>
      <c r="Q108" s="105">
        <f>Curves!W109</f>
        <v>0</v>
      </c>
      <c r="R108" s="105">
        <f>Curves!Y109</f>
        <v>0</v>
      </c>
      <c r="S108" s="105">
        <f>Curves!Z109</f>
        <v>0</v>
      </c>
      <c r="T108" s="105">
        <f>Curves!AB109</f>
        <v>0</v>
      </c>
      <c r="U108" s="105">
        <f>Curves!AC109</f>
        <v>0</v>
      </c>
      <c r="V108" s="105">
        <f>Curves!AE109</f>
        <v>0</v>
      </c>
      <c r="W108" s="105">
        <f>Curves!AF109</f>
        <v>0</v>
      </c>
      <c r="X108" s="105">
        <f>Curves!AH109</f>
        <v>0</v>
      </c>
      <c r="Y108" s="105">
        <f>Curves!AI109</f>
        <v>0</v>
      </c>
      <c r="Z108" s="105">
        <f>Curves!AK109</f>
        <v>0</v>
      </c>
      <c r="AA108" s="105">
        <f>Curves!AL109</f>
        <v>0</v>
      </c>
      <c r="AB108" s="105">
        <f>Curves!AN109</f>
        <v>0</v>
      </c>
      <c r="AC108" s="105">
        <f>Curves!AO109</f>
        <v>0</v>
      </c>
      <c r="AD108" s="105">
        <f>Curves!AQ109</f>
        <v>0</v>
      </c>
      <c r="AE108" s="105">
        <f>Curves!AR109</f>
        <v>0</v>
      </c>
      <c r="AF108" s="105">
        <f>Curves!AT109</f>
        <v>0</v>
      </c>
      <c r="AG108" s="105">
        <f>Curves!AU109</f>
        <v>0</v>
      </c>
      <c r="AH108" s="105">
        <f>Curves!AW109</f>
        <v>0</v>
      </c>
      <c r="AI108" s="105">
        <f>Curves!AX109</f>
        <v>0</v>
      </c>
      <c r="AJ108" s="105">
        <f>Curves!AZ109</f>
        <v>0</v>
      </c>
      <c r="AK108" s="105">
        <f>Curves!BC109</f>
        <v>0</v>
      </c>
      <c r="AL108" s="105">
        <f>Curves!BF109</f>
        <v>0</v>
      </c>
      <c r="AM108" s="105">
        <f>Curves!BI109</f>
        <v>0</v>
      </c>
      <c r="AN108" s="105">
        <f>Curves!BJ109</f>
        <v>0</v>
      </c>
      <c r="AO108" s="105"/>
      <c r="AP108" s="105"/>
      <c r="AQ108" s="105"/>
      <c r="AR108" s="105"/>
      <c r="AS108" s="105"/>
      <c r="AT108" s="105"/>
      <c r="AU108" s="105"/>
      <c r="AV108" s="105"/>
      <c r="AW108" s="105"/>
      <c r="AX108" s="105"/>
      <c r="AY108" s="105"/>
      <c r="AZ108" s="105"/>
      <c r="BA108" s="105"/>
      <c r="BB108" s="105"/>
      <c r="BC108" s="105"/>
      <c r="BD108" s="105"/>
      <c r="BE108" s="105"/>
      <c r="BF108" s="105"/>
      <c r="BG108" s="105"/>
      <c r="BH108" s="105"/>
      <c r="BI108" s="105"/>
      <c r="BJ108" s="105"/>
      <c r="BK108" s="105"/>
      <c r="BL108" s="105"/>
      <c r="BM108" s="105"/>
      <c r="BN108" s="105"/>
      <c r="BO108" s="105"/>
      <c r="BP108" s="105"/>
      <c r="BQ108" s="105"/>
      <c r="BR108" s="105"/>
      <c r="BS108" s="105"/>
      <c r="BT108" s="105"/>
      <c r="BU108" s="105"/>
      <c r="BV108" s="105"/>
      <c r="BW108" s="105"/>
      <c r="BX108" s="105"/>
      <c r="BY108" s="105"/>
      <c r="BZ108" s="105"/>
      <c r="CA108" s="105"/>
      <c r="CB108" s="105"/>
      <c r="CC108" s="105"/>
      <c r="CD108" s="105"/>
      <c r="CE108" s="105"/>
      <c r="CF108" s="106"/>
      <c r="CG108" s="105"/>
      <c r="CH108" s="106"/>
      <c r="CI108" s="105"/>
      <c r="CJ108" s="105"/>
      <c r="CK108" s="105"/>
      <c r="CL108" s="105"/>
      <c r="CM108" s="105"/>
    </row>
    <row r="109" spans="1:91" x14ac:dyDescent="0.2">
      <c r="A109">
        <v>0.54534651850108529</v>
      </c>
      <c r="B109" t="str">
        <f t="shared" si="1"/>
        <v>0.150</v>
      </c>
      <c r="C109" s="56">
        <v>39722</v>
      </c>
      <c r="D109" s="105">
        <f>+Curves!D110</f>
        <v>0.15</v>
      </c>
      <c r="E109" s="105">
        <f>+Curves!E110</f>
        <v>0</v>
      </c>
      <c r="F109" s="105">
        <f>Curves!G110</f>
        <v>0</v>
      </c>
      <c r="G109" s="105">
        <f>Curves!H110</f>
        <v>0</v>
      </c>
      <c r="H109" s="105">
        <f>Curves!J110</f>
        <v>0</v>
      </c>
      <c r="I109" s="105">
        <f>Curves!K110</f>
        <v>0</v>
      </c>
      <c r="J109" s="105">
        <f>Curves!M110</f>
        <v>0</v>
      </c>
      <c r="K109" s="105">
        <f>Curves!N110</f>
        <v>0</v>
      </c>
      <c r="L109" s="105">
        <f>Curves!P110</f>
        <v>0</v>
      </c>
      <c r="M109" s="105">
        <f>Curves!Q110</f>
        <v>0</v>
      </c>
      <c r="N109" s="105">
        <f>Curves!S110</f>
        <v>0</v>
      </c>
      <c r="O109" s="105">
        <f>Curves!T110</f>
        <v>0</v>
      </c>
      <c r="P109" s="105">
        <f>Curves!V110</f>
        <v>0</v>
      </c>
      <c r="Q109" s="105">
        <f>Curves!W110</f>
        <v>0</v>
      </c>
      <c r="R109" s="105">
        <f>Curves!Y110</f>
        <v>0</v>
      </c>
      <c r="S109" s="105">
        <f>Curves!Z110</f>
        <v>0</v>
      </c>
      <c r="T109" s="105">
        <f>Curves!AB110</f>
        <v>0</v>
      </c>
      <c r="U109" s="105">
        <f>Curves!AC110</f>
        <v>0</v>
      </c>
      <c r="V109" s="105">
        <f>Curves!AE110</f>
        <v>0</v>
      </c>
      <c r="W109" s="105">
        <f>Curves!AF110</f>
        <v>0</v>
      </c>
      <c r="X109" s="105">
        <f>Curves!AH110</f>
        <v>0</v>
      </c>
      <c r="Y109" s="105">
        <f>Curves!AI110</f>
        <v>0</v>
      </c>
      <c r="Z109" s="105">
        <f>Curves!AK110</f>
        <v>0</v>
      </c>
      <c r="AA109" s="105">
        <f>Curves!AL110</f>
        <v>0</v>
      </c>
      <c r="AB109" s="105">
        <f>Curves!AN110</f>
        <v>0</v>
      </c>
      <c r="AC109" s="105">
        <f>Curves!AO110</f>
        <v>0</v>
      </c>
      <c r="AD109" s="105">
        <f>Curves!AQ110</f>
        <v>0</v>
      </c>
      <c r="AE109" s="105">
        <f>Curves!AR110</f>
        <v>0</v>
      </c>
      <c r="AF109" s="105">
        <f>Curves!AT110</f>
        <v>0</v>
      </c>
      <c r="AG109" s="105">
        <f>Curves!AU110</f>
        <v>0</v>
      </c>
      <c r="AH109" s="105">
        <f>Curves!AW110</f>
        <v>0</v>
      </c>
      <c r="AI109" s="105">
        <f>Curves!AX110</f>
        <v>0</v>
      </c>
      <c r="AJ109" s="105">
        <f>Curves!AZ110</f>
        <v>0</v>
      </c>
      <c r="AK109" s="105">
        <f>Curves!BC110</f>
        <v>0</v>
      </c>
      <c r="AL109" s="105">
        <f>Curves!BF110</f>
        <v>0</v>
      </c>
      <c r="AM109" s="105">
        <f>Curves!BI110</f>
        <v>0</v>
      </c>
      <c r="AN109" s="105">
        <f>Curves!BJ110</f>
        <v>0</v>
      </c>
      <c r="AO109" s="105"/>
      <c r="AP109" s="105"/>
      <c r="AQ109" s="105"/>
      <c r="AR109" s="105"/>
      <c r="AS109" s="105"/>
      <c r="AT109" s="105"/>
      <c r="AU109" s="105"/>
      <c r="AV109" s="105"/>
      <c r="AW109" s="105"/>
      <c r="AX109" s="105"/>
      <c r="AY109" s="105"/>
      <c r="AZ109" s="105"/>
      <c r="BA109" s="105"/>
      <c r="BB109" s="105"/>
      <c r="BC109" s="105"/>
      <c r="BD109" s="105"/>
      <c r="BE109" s="105"/>
      <c r="BF109" s="105"/>
      <c r="BG109" s="105"/>
      <c r="BH109" s="105"/>
      <c r="BI109" s="105"/>
      <c r="BJ109" s="105"/>
      <c r="BK109" s="105"/>
      <c r="BL109" s="105"/>
      <c r="BM109" s="105"/>
      <c r="BN109" s="105"/>
      <c r="BO109" s="105"/>
      <c r="BP109" s="105"/>
      <c r="BQ109" s="105"/>
      <c r="BR109" s="105"/>
      <c r="BS109" s="105"/>
      <c r="BT109" s="105"/>
      <c r="BU109" s="105"/>
      <c r="BV109" s="105"/>
      <c r="BW109" s="105"/>
      <c r="BX109" s="105"/>
      <c r="BY109" s="105"/>
      <c r="BZ109" s="105"/>
      <c r="CA109" s="105"/>
      <c r="CB109" s="105"/>
      <c r="CC109" s="105"/>
      <c r="CD109" s="105"/>
      <c r="CE109" s="105"/>
      <c r="CF109" s="106"/>
      <c r="CG109" s="105"/>
      <c r="CH109" s="106"/>
      <c r="CI109" s="105"/>
      <c r="CJ109" s="105"/>
      <c r="CK109" s="105"/>
      <c r="CL109" s="105"/>
      <c r="CM109" s="105"/>
    </row>
    <row r="110" spans="1:91" x14ac:dyDescent="0.2">
      <c r="A110">
        <v>0.54205645526123303</v>
      </c>
      <c r="B110" t="str">
        <f t="shared" si="1"/>
        <v>0.250</v>
      </c>
      <c r="C110" s="56">
        <v>39753</v>
      </c>
      <c r="D110" s="105">
        <f>+Curves!D111</f>
        <v>0.25</v>
      </c>
      <c r="E110" s="105">
        <f>+Curves!E111</f>
        <v>0</v>
      </c>
      <c r="F110" s="105">
        <f>Curves!G111</f>
        <v>0</v>
      </c>
      <c r="G110" s="105">
        <f>Curves!H111</f>
        <v>0</v>
      </c>
      <c r="H110" s="105">
        <f>Curves!J111</f>
        <v>0</v>
      </c>
      <c r="I110" s="105">
        <f>Curves!K111</f>
        <v>0</v>
      </c>
      <c r="J110" s="105">
        <f>Curves!M111</f>
        <v>0</v>
      </c>
      <c r="K110" s="105">
        <f>Curves!N111</f>
        <v>0</v>
      </c>
      <c r="L110" s="105">
        <f>Curves!P111</f>
        <v>0</v>
      </c>
      <c r="M110" s="105">
        <f>Curves!Q111</f>
        <v>0</v>
      </c>
      <c r="N110" s="105">
        <f>Curves!S111</f>
        <v>0</v>
      </c>
      <c r="O110" s="105">
        <f>Curves!T111</f>
        <v>0</v>
      </c>
      <c r="P110" s="105">
        <f>Curves!V111</f>
        <v>0</v>
      </c>
      <c r="Q110" s="105">
        <f>Curves!W111</f>
        <v>0</v>
      </c>
      <c r="R110" s="105">
        <f>Curves!Y111</f>
        <v>0</v>
      </c>
      <c r="S110" s="105">
        <f>Curves!Z111</f>
        <v>0</v>
      </c>
      <c r="T110" s="105">
        <f>Curves!AB111</f>
        <v>0</v>
      </c>
      <c r="U110" s="105">
        <f>Curves!AC111</f>
        <v>0</v>
      </c>
      <c r="V110" s="105">
        <f>Curves!AE111</f>
        <v>0</v>
      </c>
      <c r="W110" s="105">
        <f>Curves!AF111</f>
        <v>0</v>
      </c>
      <c r="X110" s="105">
        <f>Curves!AH111</f>
        <v>0</v>
      </c>
      <c r="Y110" s="105">
        <f>Curves!AI111</f>
        <v>0</v>
      </c>
      <c r="Z110" s="105">
        <f>Curves!AK111</f>
        <v>0</v>
      </c>
      <c r="AA110" s="105">
        <f>Curves!AL111</f>
        <v>0</v>
      </c>
      <c r="AB110" s="105">
        <f>Curves!AN111</f>
        <v>0</v>
      </c>
      <c r="AC110" s="105">
        <f>Curves!AO111</f>
        <v>0</v>
      </c>
      <c r="AD110" s="105">
        <f>Curves!AQ111</f>
        <v>0</v>
      </c>
      <c r="AE110" s="105">
        <f>Curves!AR111</f>
        <v>0</v>
      </c>
      <c r="AF110" s="105">
        <f>Curves!AT111</f>
        <v>0</v>
      </c>
      <c r="AG110" s="105">
        <f>Curves!AU111</f>
        <v>0</v>
      </c>
      <c r="AH110" s="105">
        <f>Curves!AW111</f>
        <v>0</v>
      </c>
      <c r="AI110" s="105">
        <f>Curves!AX111</f>
        <v>0</v>
      </c>
      <c r="AJ110" s="105">
        <f>Curves!AZ111</f>
        <v>0</v>
      </c>
      <c r="AK110" s="105">
        <f>Curves!BC111</f>
        <v>0</v>
      </c>
      <c r="AL110" s="105">
        <f>Curves!BF111</f>
        <v>0</v>
      </c>
      <c r="AM110" s="105">
        <f>Curves!BI111</f>
        <v>0</v>
      </c>
      <c r="AN110" s="105">
        <f>Curves!BJ111</f>
        <v>0</v>
      </c>
      <c r="AO110" s="105"/>
      <c r="AP110" s="105"/>
      <c r="AQ110" s="105"/>
      <c r="AR110" s="105"/>
      <c r="AS110" s="105"/>
      <c r="AT110" s="105"/>
      <c r="AU110" s="105"/>
      <c r="AV110" s="105"/>
      <c r="AW110" s="105"/>
      <c r="AX110" s="105"/>
      <c r="AY110" s="105"/>
      <c r="AZ110" s="105"/>
      <c r="BA110" s="105"/>
      <c r="BB110" s="105"/>
      <c r="BC110" s="105"/>
      <c r="BD110" s="105"/>
      <c r="BE110" s="105"/>
      <c r="BF110" s="105"/>
      <c r="BG110" s="105"/>
      <c r="BH110" s="105"/>
      <c r="BI110" s="105"/>
      <c r="BJ110" s="105"/>
      <c r="BK110" s="105"/>
      <c r="BL110" s="105"/>
      <c r="BM110" s="105"/>
      <c r="BN110" s="105"/>
      <c r="BO110" s="105"/>
      <c r="BP110" s="105"/>
      <c r="BQ110" s="105"/>
      <c r="BR110" s="105"/>
      <c r="BS110" s="105"/>
      <c r="BT110" s="105"/>
      <c r="BU110" s="105"/>
      <c r="BV110" s="105"/>
      <c r="BW110" s="105"/>
      <c r="BX110" s="105"/>
      <c r="BY110" s="105"/>
      <c r="BZ110" s="105"/>
      <c r="CA110" s="105"/>
      <c r="CB110" s="105"/>
      <c r="CC110" s="105"/>
      <c r="CD110" s="105"/>
      <c r="CE110" s="105"/>
      <c r="CF110" s="106"/>
      <c r="CG110" s="105"/>
      <c r="CH110" s="106"/>
      <c r="CI110" s="105"/>
      <c r="CJ110" s="105"/>
      <c r="CK110" s="105"/>
      <c r="CL110" s="105"/>
      <c r="CM110" s="105"/>
    </row>
    <row r="111" spans="1:91" x14ac:dyDescent="0.2">
      <c r="A111">
        <v>0.53889272405489697</v>
      </c>
      <c r="B111" t="str">
        <f t="shared" si="1"/>
        <v>0.250</v>
      </c>
      <c r="C111" s="56">
        <v>39783</v>
      </c>
      <c r="D111" s="105">
        <f>+Curves!D112</f>
        <v>0.25</v>
      </c>
      <c r="E111" s="105">
        <f>+Curves!E112</f>
        <v>0</v>
      </c>
      <c r="F111" s="105">
        <f>Curves!G112</f>
        <v>0</v>
      </c>
      <c r="G111" s="105">
        <f>Curves!H112</f>
        <v>0</v>
      </c>
      <c r="H111" s="105">
        <f>Curves!J112</f>
        <v>0</v>
      </c>
      <c r="I111" s="105">
        <f>Curves!K112</f>
        <v>0</v>
      </c>
      <c r="J111" s="105">
        <f>Curves!M112</f>
        <v>0</v>
      </c>
      <c r="K111" s="105">
        <f>Curves!N112</f>
        <v>0</v>
      </c>
      <c r="L111" s="105">
        <f>Curves!P112</f>
        <v>0</v>
      </c>
      <c r="M111" s="105">
        <f>Curves!Q112</f>
        <v>0</v>
      </c>
      <c r="N111" s="105">
        <f>Curves!S112</f>
        <v>0</v>
      </c>
      <c r="O111" s="105">
        <f>Curves!T112</f>
        <v>0</v>
      </c>
      <c r="P111" s="105">
        <f>Curves!V112</f>
        <v>0</v>
      </c>
      <c r="Q111" s="105">
        <f>Curves!W112</f>
        <v>0</v>
      </c>
      <c r="R111" s="105">
        <f>Curves!Y112</f>
        <v>0</v>
      </c>
      <c r="S111" s="105">
        <f>Curves!Z112</f>
        <v>0</v>
      </c>
      <c r="T111" s="105">
        <f>Curves!AB112</f>
        <v>0</v>
      </c>
      <c r="U111" s="105">
        <f>Curves!AC112</f>
        <v>0</v>
      </c>
      <c r="V111" s="105">
        <f>Curves!AE112</f>
        <v>0</v>
      </c>
      <c r="W111" s="105">
        <f>Curves!AF112</f>
        <v>0</v>
      </c>
      <c r="X111" s="105">
        <f>Curves!AH112</f>
        <v>0</v>
      </c>
      <c r="Y111" s="105">
        <f>Curves!AI112</f>
        <v>0</v>
      </c>
      <c r="Z111" s="105">
        <f>Curves!AK112</f>
        <v>0</v>
      </c>
      <c r="AA111" s="105">
        <f>Curves!AL112</f>
        <v>0</v>
      </c>
      <c r="AB111" s="105">
        <f>Curves!AN112</f>
        <v>0</v>
      </c>
      <c r="AC111" s="105">
        <f>Curves!AO112</f>
        <v>0</v>
      </c>
      <c r="AD111" s="105">
        <f>Curves!AQ112</f>
        <v>0</v>
      </c>
      <c r="AE111" s="105">
        <f>Curves!AR112</f>
        <v>0</v>
      </c>
      <c r="AF111" s="105">
        <f>Curves!AT112</f>
        <v>0</v>
      </c>
      <c r="AG111" s="105">
        <f>Curves!AU112</f>
        <v>0</v>
      </c>
      <c r="AH111" s="105">
        <f>Curves!AW112</f>
        <v>0</v>
      </c>
      <c r="AI111" s="105">
        <f>Curves!AX112</f>
        <v>0</v>
      </c>
      <c r="AJ111" s="105">
        <f>Curves!AZ112</f>
        <v>0</v>
      </c>
      <c r="AK111" s="105">
        <f>Curves!BC112</f>
        <v>0</v>
      </c>
      <c r="AL111" s="105">
        <f>Curves!BF112</f>
        <v>0</v>
      </c>
      <c r="AM111" s="105">
        <f>Curves!BI112</f>
        <v>0</v>
      </c>
      <c r="AN111" s="105">
        <f>Curves!BJ112</f>
        <v>0</v>
      </c>
      <c r="AO111" s="105"/>
      <c r="AP111" s="105"/>
      <c r="AQ111" s="105"/>
      <c r="AR111" s="105"/>
      <c r="AS111" s="105"/>
      <c r="AT111" s="105"/>
      <c r="AU111" s="105"/>
      <c r="AV111" s="105"/>
      <c r="AW111" s="105"/>
      <c r="AX111" s="105"/>
      <c r="AY111" s="105"/>
      <c r="AZ111" s="105"/>
      <c r="BA111" s="105"/>
      <c r="BB111" s="105"/>
      <c r="BC111" s="105"/>
      <c r="BD111" s="105"/>
      <c r="BE111" s="105"/>
      <c r="BF111" s="105"/>
      <c r="BG111" s="105"/>
      <c r="BH111" s="105"/>
      <c r="BI111" s="105"/>
      <c r="BJ111" s="105"/>
      <c r="BK111" s="105"/>
      <c r="BL111" s="105"/>
      <c r="BM111" s="105"/>
      <c r="BN111" s="105"/>
      <c r="BO111" s="105"/>
      <c r="BP111" s="105"/>
      <c r="BQ111" s="105"/>
      <c r="BR111" s="105"/>
      <c r="BS111" s="105"/>
      <c r="BT111" s="105"/>
      <c r="BU111" s="105"/>
      <c r="BV111" s="105"/>
      <c r="BW111" s="105"/>
      <c r="BX111" s="105"/>
      <c r="BY111" s="105"/>
      <c r="BZ111" s="105"/>
      <c r="CA111" s="105"/>
      <c r="CB111" s="105"/>
      <c r="CC111" s="105"/>
      <c r="CD111" s="105"/>
      <c r="CE111" s="105"/>
      <c r="CF111" s="106"/>
      <c r="CG111" s="105"/>
      <c r="CH111" s="106"/>
      <c r="CI111" s="105"/>
      <c r="CJ111" s="105"/>
      <c r="CK111" s="105"/>
      <c r="CL111" s="105"/>
      <c r="CM111" s="105"/>
    </row>
    <row r="112" spans="1:91" x14ac:dyDescent="0.2">
      <c r="A112">
        <v>0.53564426886288674</v>
      </c>
      <c r="B112" t="str">
        <f t="shared" si="1"/>
        <v>0.2750</v>
      </c>
      <c r="C112" s="56">
        <v>39814</v>
      </c>
      <c r="D112" s="105">
        <f>+Curves!D113</f>
        <v>0.27500000000000002</v>
      </c>
      <c r="E112" s="105">
        <f>+Curves!E113</f>
        <v>0</v>
      </c>
      <c r="F112" s="105">
        <f>Curves!G113</f>
        <v>0</v>
      </c>
      <c r="G112" s="105">
        <f>Curves!H113</f>
        <v>0</v>
      </c>
      <c r="H112" s="105">
        <f>Curves!J113</f>
        <v>0</v>
      </c>
      <c r="I112" s="105">
        <f>Curves!K113</f>
        <v>0</v>
      </c>
      <c r="J112" s="105">
        <f>Curves!M113</f>
        <v>0</v>
      </c>
      <c r="K112" s="105">
        <f>Curves!N113</f>
        <v>0</v>
      </c>
      <c r="L112" s="105">
        <f>Curves!P113</f>
        <v>0</v>
      </c>
      <c r="M112" s="105">
        <f>Curves!Q113</f>
        <v>0</v>
      </c>
      <c r="N112" s="105">
        <f>Curves!S113</f>
        <v>0</v>
      </c>
      <c r="O112" s="105">
        <f>Curves!T113</f>
        <v>0</v>
      </c>
      <c r="P112" s="105">
        <f>Curves!V113</f>
        <v>0</v>
      </c>
      <c r="Q112" s="105">
        <f>Curves!W113</f>
        <v>0</v>
      </c>
      <c r="R112" s="105">
        <f>Curves!Y113</f>
        <v>0</v>
      </c>
      <c r="S112" s="105">
        <f>Curves!Z113</f>
        <v>0</v>
      </c>
      <c r="T112" s="105">
        <f>Curves!AB113</f>
        <v>0</v>
      </c>
      <c r="U112" s="105">
        <f>Curves!AC113</f>
        <v>0</v>
      </c>
      <c r="V112" s="105">
        <f>Curves!AE113</f>
        <v>0</v>
      </c>
      <c r="W112" s="105">
        <f>Curves!AF113</f>
        <v>0</v>
      </c>
      <c r="X112" s="105">
        <f>Curves!AH113</f>
        <v>0</v>
      </c>
      <c r="Y112" s="105">
        <f>Curves!AI113</f>
        <v>0</v>
      </c>
      <c r="Z112" s="105">
        <f>Curves!AK113</f>
        <v>0</v>
      </c>
      <c r="AA112" s="105">
        <f>Curves!AL113</f>
        <v>0</v>
      </c>
      <c r="AB112" s="105">
        <f>Curves!AN113</f>
        <v>0</v>
      </c>
      <c r="AC112" s="105">
        <f>Curves!AO113</f>
        <v>0</v>
      </c>
      <c r="AD112" s="105">
        <f>Curves!AQ113</f>
        <v>0</v>
      </c>
      <c r="AE112" s="105">
        <f>Curves!AR113</f>
        <v>0</v>
      </c>
      <c r="AF112" s="105">
        <f>Curves!AT113</f>
        <v>0</v>
      </c>
      <c r="AG112" s="105">
        <f>Curves!AU113</f>
        <v>0</v>
      </c>
      <c r="AH112" s="105">
        <f>Curves!AW113</f>
        <v>0</v>
      </c>
      <c r="AI112" s="105">
        <f>Curves!AX113</f>
        <v>0</v>
      </c>
      <c r="AJ112" s="105">
        <f>Curves!AZ113</f>
        <v>0</v>
      </c>
      <c r="AK112" s="105">
        <f>Curves!BC113</f>
        <v>0</v>
      </c>
      <c r="AL112" s="105">
        <f>Curves!BF113</f>
        <v>0</v>
      </c>
      <c r="AM112" s="105">
        <f>Curves!BI113</f>
        <v>0</v>
      </c>
      <c r="AN112" s="105">
        <f>Curves!BJ113</f>
        <v>0</v>
      </c>
      <c r="AO112" s="105"/>
      <c r="AP112" s="105"/>
      <c r="AQ112" s="105"/>
      <c r="AR112" s="105"/>
      <c r="AS112" s="105"/>
      <c r="AT112" s="105"/>
      <c r="AU112" s="105"/>
      <c r="AV112" s="105"/>
      <c r="AW112" s="105"/>
      <c r="AX112" s="105"/>
      <c r="AY112" s="105"/>
      <c r="AZ112" s="105"/>
      <c r="BA112" s="105"/>
      <c r="BB112" s="105"/>
      <c r="BC112" s="105"/>
      <c r="BD112" s="105"/>
      <c r="BE112" s="105"/>
      <c r="BF112" s="105"/>
      <c r="BG112" s="105"/>
      <c r="BH112" s="105"/>
      <c r="BI112" s="105"/>
      <c r="BJ112" s="105"/>
      <c r="BK112" s="105"/>
      <c r="BL112" s="105"/>
      <c r="BM112" s="105"/>
      <c r="BN112" s="105"/>
      <c r="BO112" s="105"/>
      <c r="BP112" s="105"/>
      <c r="BQ112" s="105"/>
      <c r="BR112" s="105"/>
      <c r="BS112" s="105"/>
      <c r="BT112" s="105"/>
      <c r="BU112" s="105"/>
      <c r="BV112" s="105"/>
      <c r="BW112" s="105"/>
      <c r="BX112" s="105"/>
      <c r="BY112" s="105"/>
      <c r="BZ112" s="105"/>
      <c r="CA112" s="105"/>
      <c r="CB112" s="105"/>
      <c r="CC112" s="105"/>
      <c r="CD112" s="105"/>
      <c r="CE112" s="105"/>
      <c r="CF112" s="106"/>
      <c r="CG112" s="105"/>
      <c r="CH112" s="106"/>
      <c r="CI112" s="105"/>
      <c r="CJ112" s="105"/>
      <c r="CK112" s="105"/>
      <c r="CL112" s="105"/>
      <c r="CM112" s="105"/>
    </row>
    <row r="113" spans="1:91" x14ac:dyDescent="0.2">
      <c r="A113">
        <v>0.53241674538995054</v>
      </c>
      <c r="B113" t="str">
        <f t="shared" si="1"/>
        <v>0.3350</v>
      </c>
      <c r="C113" s="56">
        <v>39845</v>
      </c>
      <c r="D113" s="105">
        <f>+Curves!D114</f>
        <v>0.33500000000000002</v>
      </c>
      <c r="E113" s="105">
        <f>+Curves!E114</f>
        <v>0</v>
      </c>
      <c r="F113" s="105">
        <f>Curves!G114</f>
        <v>0</v>
      </c>
      <c r="G113" s="105">
        <f>Curves!H114</f>
        <v>0</v>
      </c>
      <c r="H113" s="105">
        <f>Curves!J114</f>
        <v>0</v>
      </c>
      <c r="I113" s="105">
        <f>Curves!K114</f>
        <v>0</v>
      </c>
      <c r="J113" s="105">
        <f>Curves!M114</f>
        <v>0</v>
      </c>
      <c r="K113" s="105">
        <f>Curves!N114</f>
        <v>0</v>
      </c>
      <c r="L113" s="105">
        <f>Curves!P114</f>
        <v>0</v>
      </c>
      <c r="M113" s="105">
        <f>Curves!Q114</f>
        <v>0</v>
      </c>
      <c r="N113" s="105">
        <f>Curves!S114</f>
        <v>0</v>
      </c>
      <c r="O113" s="105">
        <f>Curves!T114</f>
        <v>0</v>
      </c>
      <c r="P113" s="105">
        <f>Curves!V114</f>
        <v>0</v>
      </c>
      <c r="Q113" s="105">
        <f>Curves!W114</f>
        <v>0</v>
      </c>
      <c r="R113" s="105">
        <f>Curves!Y114</f>
        <v>0</v>
      </c>
      <c r="S113" s="105">
        <f>Curves!Z114</f>
        <v>0</v>
      </c>
      <c r="T113" s="105">
        <f>Curves!AB114</f>
        <v>0</v>
      </c>
      <c r="U113" s="105">
        <f>Curves!AC114</f>
        <v>0</v>
      </c>
      <c r="V113" s="105">
        <f>Curves!AE114</f>
        <v>0</v>
      </c>
      <c r="W113" s="105">
        <f>Curves!AF114</f>
        <v>0</v>
      </c>
      <c r="X113" s="105">
        <f>Curves!AH114</f>
        <v>0</v>
      </c>
      <c r="Y113" s="105">
        <f>Curves!AI114</f>
        <v>0</v>
      </c>
      <c r="Z113" s="105">
        <f>Curves!AK114</f>
        <v>0</v>
      </c>
      <c r="AA113" s="105">
        <f>Curves!AL114</f>
        <v>0</v>
      </c>
      <c r="AB113" s="105">
        <f>Curves!AN114</f>
        <v>0</v>
      </c>
      <c r="AC113" s="105">
        <f>Curves!AO114</f>
        <v>0</v>
      </c>
      <c r="AD113" s="105">
        <f>Curves!AQ114</f>
        <v>0</v>
      </c>
      <c r="AE113" s="105">
        <f>Curves!AR114</f>
        <v>0</v>
      </c>
      <c r="AF113" s="105">
        <f>Curves!AT114</f>
        <v>0</v>
      </c>
      <c r="AG113" s="105">
        <f>Curves!AU114</f>
        <v>0</v>
      </c>
      <c r="AH113" s="105">
        <f>Curves!AW114</f>
        <v>0</v>
      </c>
      <c r="AI113" s="105">
        <f>Curves!AX114</f>
        <v>0</v>
      </c>
      <c r="AJ113" s="105">
        <f>Curves!AZ114</f>
        <v>0</v>
      </c>
      <c r="AK113" s="105">
        <f>Curves!BC114</f>
        <v>0</v>
      </c>
      <c r="AL113" s="105">
        <f>Curves!BF114</f>
        <v>0</v>
      </c>
      <c r="AM113" s="105">
        <f>Curves!BI114</f>
        <v>0</v>
      </c>
      <c r="AN113" s="105">
        <f>Curves!BJ114</f>
        <v>0</v>
      </c>
      <c r="AO113" s="105"/>
      <c r="AP113" s="105"/>
      <c r="AQ113" s="105"/>
      <c r="AR113" s="105"/>
      <c r="AS113" s="105"/>
      <c r="AT113" s="105"/>
      <c r="AU113" s="105"/>
      <c r="AV113" s="105"/>
      <c r="AW113" s="105"/>
      <c r="AX113" s="105"/>
      <c r="AY113" s="105"/>
      <c r="AZ113" s="105"/>
      <c r="BA113" s="105"/>
      <c r="BB113" s="105"/>
      <c r="BC113" s="105"/>
      <c r="BD113" s="105"/>
      <c r="BE113" s="105"/>
      <c r="BF113" s="105"/>
      <c r="BG113" s="105"/>
      <c r="BH113" s="105"/>
      <c r="BI113" s="105"/>
      <c r="BJ113" s="105"/>
      <c r="BK113" s="105"/>
      <c r="BL113" s="105"/>
      <c r="BM113" s="105"/>
      <c r="BN113" s="105"/>
      <c r="BO113" s="105"/>
      <c r="BP113" s="105"/>
      <c r="BQ113" s="105"/>
      <c r="BR113" s="105"/>
      <c r="BS113" s="105"/>
      <c r="BT113" s="105"/>
      <c r="BU113" s="105"/>
      <c r="BV113" s="105"/>
      <c r="BW113" s="105"/>
      <c r="BX113" s="105"/>
      <c r="BY113" s="105"/>
      <c r="BZ113" s="105"/>
      <c r="CA113" s="105"/>
      <c r="CB113" s="105"/>
      <c r="CC113" s="105"/>
      <c r="CD113" s="105"/>
      <c r="CE113" s="105"/>
      <c r="CF113" s="106"/>
      <c r="CG113" s="105"/>
      <c r="CH113" s="106"/>
      <c r="CI113" s="105"/>
      <c r="CJ113" s="105"/>
      <c r="CK113" s="105"/>
      <c r="CL113" s="105"/>
      <c r="CM113" s="105"/>
    </row>
    <row r="114" spans="1:91" x14ac:dyDescent="0.2">
      <c r="A114">
        <v>0.52951943566692272</v>
      </c>
      <c r="B114" t="str">
        <f t="shared" si="1"/>
        <v>0.330</v>
      </c>
      <c r="C114" s="56">
        <v>39873</v>
      </c>
      <c r="D114" s="105">
        <f>+Curves!D115</f>
        <v>0.33</v>
      </c>
      <c r="E114" s="105">
        <f>+Curves!E115</f>
        <v>0</v>
      </c>
      <c r="F114" s="105">
        <f>Curves!G115</f>
        <v>0</v>
      </c>
      <c r="G114" s="105">
        <f>Curves!H115</f>
        <v>0</v>
      </c>
      <c r="H114" s="105">
        <f>Curves!J115</f>
        <v>0</v>
      </c>
      <c r="I114" s="105">
        <f>Curves!K115</f>
        <v>0</v>
      </c>
      <c r="J114" s="105">
        <f>Curves!M115</f>
        <v>0</v>
      </c>
      <c r="K114" s="105">
        <f>Curves!N115</f>
        <v>0</v>
      </c>
      <c r="L114" s="105">
        <f>Curves!P115</f>
        <v>0</v>
      </c>
      <c r="M114" s="105">
        <f>Curves!Q115</f>
        <v>0</v>
      </c>
      <c r="N114" s="105">
        <f>Curves!S115</f>
        <v>0</v>
      </c>
      <c r="O114" s="105">
        <f>Curves!T115</f>
        <v>0</v>
      </c>
      <c r="P114" s="105">
        <f>Curves!V115</f>
        <v>0</v>
      </c>
      <c r="Q114" s="105">
        <f>Curves!W115</f>
        <v>0</v>
      </c>
      <c r="R114" s="105">
        <f>Curves!Y115</f>
        <v>0</v>
      </c>
      <c r="S114" s="105">
        <f>Curves!Z115</f>
        <v>0</v>
      </c>
      <c r="T114" s="105">
        <f>Curves!AB115</f>
        <v>0</v>
      </c>
      <c r="U114" s="105">
        <f>Curves!AC115</f>
        <v>0</v>
      </c>
      <c r="V114" s="105">
        <f>Curves!AE115</f>
        <v>0</v>
      </c>
      <c r="W114" s="105">
        <f>Curves!AF115</f>
        <v>0</v>
      </c>
      <c r="X114" s="105">
        <f>Curves!AH115</f>
        <v>0</v>
      </c>
      <c r="Y114" s="105">
        <f>Curves!AI115</f>
        <v>0</v>
      </c>
      <c r="Z114" s="105">
        <f>Curves!AK115</f>
        <v>0</v>
      </c>
      <c r="AA114" s="105">
        <f>Curves!AL115</f>
        <v>0</v>
      </c>
      <c r="AB114" s="105">
        <f>Curves!AN115</f>
        <v>0</v>
      </c>
      <c r="AC114" s="105">
        <f>Curves!AO115</f>
        <v>0</v>
      </c>
      <c r="AD114" s="105">
        <f>Curves!AQ115</f>
        <v>0</v>
      </c>
      <c r="AE114" s="105">
        <f>Curves!AR115</f>
        <v>0</v>
      </c>
      <c r="AF114" s="105">
        <f>Curves!AT115</f>
        <v>0</v>
      </c>
      <c r="AG114" s="105">
        <f>Curves!AU115</f>
        <v>0</v>
      </c>
      <c r="AH114" s="105">
        <f>Curves!AW115</f>
        <v>0</v>
      </c>
      <c r="AI114" s="105">
        <f>Curves!AX115</f>
        <v>0</v>
      </c>
      <c r="AJ114" s="105">
        <f>Curves!AZ115</f>
        <v>0</v>
      </c>
      <c r="AK114" s="105">
        <f>Curves!BC115</f>
        <v>0</v>
      </c>
      <c r="AL114" s="105">
        <f>Curves!BF115</f>
        <v>0</v>
      </c>
      <c r="AM114" s="105">
        <f>Curves!BI115</f>
        <v>0</v>
      </c>
      <c r="AN114" s="105">
        <f>Curves!BJ115</f>
        <v>0</v>
      </c>
      <c r="AO114" s="105"/>
      <c r="AP114" s="105"/>
      <c r="AQ114" s="105"/>
      <c r="AR114" s="105"/>
      <c r="AS114" s="105"/>
      <c r="AT114" s="105"/>
      <c r="AU114" s="105"/>
      <c r="AV114" s="105"/>
      <c r="AW114" s="105"/>
      <c r="AX114" s="105"/>
      <c r="AY114" s="105"/>
      <c r="AZ114" s="105"/>
      <c r="BA114" s="105"/>
      <c r="BB114" s="105"/>
      <c r="BC114" s="105"/>
      <c r="BD114" s="105"/>
      <c r="BE114" s="105"/>
      <c r="BF114" s="105"/>
      <c r="BG114" s="105"/>
      <c r="BH114" s="105"/>
      <c r="BI114" s="105"/>
      <c r="BJ114" s="105"/>
      <c r="BK114" s="105"/>
      <c r="BL114" s="105"/>
      <c r="BM114" s="105"/>
      <c r="BN114" s="105"/>
      <c r="BO114" s="105"/>
      <c r="BP114" s="105"/>
      <c r="BQ114" s="105"/>
      <c r="BR114" s="105"/>
      <c r="BS114" s="105"/>
      <c r="BT114" s="105"/>
      <c r="BU114" s="105"/>
      <c r="BV114" s="105"/>
      <c r="BW114" s="105"/>
      <c r="BX114" s="105"/>
      <c r="BY114" s="105"/>
      <c r="BZ114" s="105"/>
      <c r="CA114" s="105"/>
      <c r="CB114" s="105"/>
      <c r="CC114" s="105"/>
      <c r="CD114" s="105"/>
      <c r="CE114" s="105"/>
      <c r="CF114" s="106"/>
      <c r="CG114" s="105"/>
      <c r="CH114" s="106"/>
      <c r="CI114" s="105"/>
      <c r="CJ114" s="105"/>
      <c r="CK114" s="105"/>
      <c r="CL114" s="105"/>
      <c r="CM114" s="105"/>
    </row>
    <row r="115" spans="1:91" x14ac:dyDescent="0.2">
      <c r="A115">
        <v>0.52633135733724123</v>
      </c>
      <c r="B115" t="str">
        <f t="shared" si="1"/>
        <v>0.150</v>
      </c>
      <c r="C115" s="56">
        <v>39904</v>
      </c>
      <c r="D115" s="105">
        <f>+Curves!D116</f>
        <v>0.15</v>
      </c>
      <c r="E115" s="105">
        <f>+Curves!E116</f>
        <v>0</v>
      </c>
      <c r="F115" s="105">
        <f>Curves!G116</f>
        <v>0</v>
      </c>
      <c r="G115" s="105">
        <f>Curves!H116</f>
        <v>0</v>
      </c>
      <c r="H115" s="105">
        <f>Curves!J116</f>
        <v>0</v>
      </c>
      <c r="I115" s="105">
        <f>Curves!K116</f>
        <v>0</v>
      </c>
      <c r="J115" s="105">
        <f>Curves!M116</f>
        <v>0</v>
      </c>
      <c r="K115" s="105">
        <f>Curves!N116</f>
        <v>0</v>
      </c>
      <c r="L115" s="105">
        <f>Curves!P116</f>
        <v>0</v>
      </c>
      <c r="M115" s="105">
        <f>Curves!Q116</f>
        <v>0</v>
      </c>
      <c r="N115" s="105">
        <f>Curves!S116</f>
        <v>0</v>
      </c>
      <c r="O115" s="105">
        <f>Curves!T116</f>
        <v>0</v>
      </c>
      <c r="P115" s="105">
        <f>Curves!V116</f>
        <v>0</v>
      </c>
      <c r="Q115" s="105">
        <f>Curves!W116</f>
        <v>0</v>
      </c>
      <c r="R115" s="105">
        <f>Curves!Y116</f>
        <v>0</v>
      </c>
      <c r="S115" s="105">
        <f>Curves!Z116</f>
        <v>0</v>
      </c>
      <c r="T115" s="105">
        <f>Curves!AB116</f>
        <v>0</v>
      </c>
      <c r="U115" s="105">
        <f>Curves!AC116</f>
        <v>0</v>
      </c>
      <c r="V115" s="105">
        <f>Curves!AE116</f>
        <v>0</v>
      </c>
      <c r="W115" s="105">
        <f>Curves!AF116</f>
        <v>0</v>
      </c>
      <c r="X115" s="105">
        <f>Curves!AH116</f>
        <v>0</v>
      </c>
      <c r="Y115" s="105">
        <f>Curves!AI116</f>
        <v>0</v>
      </c>
      <c r="Z115" s="105">
        <f>Curves!AK116</f>
        <v>0</v>
      </c>
      <c r="AA115" s="105">
        <f>Curves!AL116</f>
        <v>0</v>
      </c>
      <c r="AB115" s="105">
        <f>Curves!AN116</f>
        <v>0</v>
      </c>
      <c r="AC115" s="105">
        <f>Curves!AO116</f>
        <v>0</v>
      </c>
      <c r="AD115" s="105">
        <f>Curves!AQ116</f>
        <v>0</v>
      </c>
      <c r="AE115" s="105">
        <f>Curves!AR116</f>
        <v>0</v>
      </c>
      <c r="AF115" s="105">
        <f>Curves!AT116</f>
        <v>0</v>
      </c>
      <c r="AG115" s="105">
        <f>Curves!AU116</f>
        <v>0</v>
      </c>
      <c r="AH115" s="105">
        <f>Curves!AW116</f>
        <v>0</v>
      </c>
      <c r="AI115" s="105">
        <f>Curves!AX116</f>
        <v>0</v>
      </c>
      <c r="AJ115" s="105">
        <f>Curves!AZ116</f>
        <v>0</v>
      </c>
      <c r="AK115" s="105">
        <f>Curves!BC116</f>
        <v>0</v>
      </c>
      <c r="AL115" s="105">
        <f>Curves!BF116</f>
        <v>0</v>
      </c>
      <c r="AM115" s="105">
        <f>Curves!BI116</f>
        <v>0</v>
      </c>
      <c r="AN115" s="105">
        <f>Curves!BJ116</f>
        <v>0</v>
      </c>
      <c r="AO115" s="105"/>
      <c r="AP115" s="105"/>
      <c r="AQ115" s="105"/>
      <c r="AR115" s="105"/>
      <c r="AS115" s="105"/>
      <c r="AT115" s="105"/>
      <c r="AU115" s="105"/>
      <c r="AV115" s="105"/>
      <c r="AW115" s="105"/>
      <c r="AX115" s="105"/>
      <c r="AY115" s="105"/>
      <c r="AZ115" s="105"/>
      <c r="BA115" s="105"/>
      <c r="BB115" s="105"/>
      <c r="BC115" s="105"/>
      <c r="BD115" s="105"/>
      <c r="BE115" s="105"/>
      <c r="BF115" s="105"/>
      <c r="BG115" s="105"/>
      <c r="BH115" s="105"/>
      <c r="BI115" s="105"/>
      <c r="BJ115" s="105"/>
      <c r="BK115" s="105"/>
      <c r="BL115" s="105"/>
      <c r="BM115" s="105"/>
      <c r="BN115" s="105"/>
      <c r="BO115" s="105"/>
      <c r="BP115" s="105"/>
      <c r="BQ115" s="105"/>
      <c r="BR115" s="105"/>
      <c r="BS115" s="105"/>
      <c r="BT115" s="105"/>
      <c r="BU115" s="105"/>
      <c r="BV115" s="105"/>
      <c r="BW115" s="105"/>
      <c r="BX115" s="105"/>
      <c r="BY115" s="105"/>
      <c r="BZ115" s="105"/>
      <c r="CA115" s="105"/>
      <c r="CB115" s="105"/>
      <c r="CC115" s="105"/>
      <c r="CD115" s="105"/>
      <c r="CE115" s="105"/>
      <c r="CF115" s="106"/>
      <c r="CG115" s="105"/>
      <c r="CH115" s="106"/>
      <c r="CI115" s="105"/>
      <c r="CJ115" s="105"/>
      <c r="CK115" s="105"/>
      <c r="CL115" s="105"/>
      <c r="CM115" s="105"/>
    </row>
    <row r="116" spans="1:91" x14ac:dyDescent="0.2">
      <c r="A116">
        <v>0.523265660419863</v>
      </c>
      <c r="B116" t="str">
        <f t="shared" si="1"/>
        <v>0.150</v>
      </c>
      <c r="C116" s="56">
        <v>39934</v>
      </c>
      <c r="D116" s="105">
        <f>+Curves!D117</f>
        <v>0.15</v>
      </c>
      <c r="E116" s="105">
        <f>+Curves!E117</f>
        <v>0</v>
      </c>
      <c r="F116" s="105">
        <f>Curves!G117</f>
        <v>0</v>
      </c>
      <c r="G116" s="105">
        <f>Curves!H117</f>
        <v>0</v>
      </c>
      <c r="H116" s="105">
        <f>Curves!J117</f>
        <v>0</v>
      </c>
      <c r="I116" s="105">
        <f>Curves!K117</f>
        <v>0</v>
      </c>
      <c r="J116" s="105">
        <f>Curves!M117</f>
        <v>0</v>
      </c>
      <c r="K116" s="105">
        <f>Curves!N117</f>
        <v>0</v>
      </c>
      <c r="L116" s="105">
        <f>Curves!P117</f>
        <v>0</v>
      </c>
      <c r="M116" s="105">
        <f>Curves!Q117</f>
        <v>0</v>
      </c>
      <c r="N116" s="105">
        <f>Curves!S117</f>
        <v>0</v>
      </c>
      <c r="O116" s="105">
        <f>Curves!T117</f>
        <v>0</v>
      </c>
      <c r="P116" s="105">
        <f>Curves!V117</f>
        <v>0</v>
      </c>
      <c r="Q116" s="105">
        <f>Curves!W117</f>
        <v>0</v>
      </c>
      <c r="R116" s="105">
        <f>Curves!Y117</f>
        <v>0</v>
      </c>
      <c r="S116" s="105">
        <f>Curves!Z117</f>
        <v>0</v>
      </c>
      <c r="T116" s="105">
        <f>Curves!AB117</f>
        <v>0</v>
      </c>
      <c r="U116" s="105">
        <f>Curves!AC117</f>
        <v>0</v>
      </c>
      <c r="V116" s="105">
        <f>Curves!AE117</f>
        <v>0</v>
      </c>
      <c r="W116" s="105">
        <f>Curves!AF117</f>
        <v>0</v>
      </c>
      <c r="X116" s="105">
        <f>Curves!AH117</f>
        <v>0</v>
      </c>
      <c r="Y116" s="105">
        <f>Curves!AI117</f>
        <v>0</v>
      </c>
      <c r="Z116" s="105">
        <f>Curves!AK117</f>
        <v>0</v>
      </c>
      <c r="AA116" s="105">
        <f>Curves!AL117</f>
        <v>0</v>
      </c>
      <c r="AB116" s="105">
        <f>Curves!AN117</f>
        <v>0</v>
      </c>
      <c r="AC116" s="105">
        <f>Curves!AO117</f>
        <v>0</v>
      </c>
      <c r="AD116" s="105">
        <f>Curves!AQ117</f>
        <v>0</v>
      </c>
      <c r="AE116" s="105">
        <f>Curves!AR117</f>
        <v>0</v>
      </c>
      <c r="AF116" s="105">
        <f>Curves!AT117</f>
        <v>0</v>
      </c>
      <c r="AG116" s="105">
        <f>Curves!AU117</f>
        <v>0</v>
      </c>
      <c r="AH116" s="105">
        <f>Curves!AW117</f>
        <v>0</v>
      </c>
      <c r="AI116" s="105">
        <f>Curves!AX117</f>
        <v>0</v>
      </c>
      <c r="AJ116" s="105">
        <f>Curves!AZ117</f>
        <v>0</v>
      </c>
      <c r="AK116" s="105">
        <f>Curves!BC117</f>
        <v>0</v>
      </c>
      <c r="AL116" s="105">
        <f>Curves!BF117</f>
        <v>0</v>
      </c>
      <c r="AM116" s="105">
        <f>Curves!BI117</f>
        <v>0</v>
      </c>
      <c r="AN116" s="105">
        <f>Curves!BJ117</f>
        <v>0</v>
      </c>
      <c r="AO116" s="105"/>
      <c r="AP116" s="105"/>
      <c r="AQ116" s="105"/>
      <c r="AR116" s="105"/>
      <c r="AS116" s="105"/>
      <c r="AT116" s="105"/>
      <c r="AU116" s="105"/>
      <c r="AV116" s="105"/>
      <c r="AW116" s="105"/>
      <c r="AX116" s="105"/>
      <c r="AY116" s="105"/>
      <c r="AZ116" s="105"/>
      <c r="BA116" s="105"/>
      <c r="BB116" s="105"/>
      <c r="BC116" s="105"/>
      <c r="BD116" s="105"/>
      <c r="BE116" s="105"/>
      <c r="BF116" s="105"/>
      <c r="BG116" s="105"/>
      <c r="BH116" s="105"/>
      <c r="BI116" s="105"/>
      <c r="BJ116" s="105"/>
      <c r="BK116" s="105"/>
      <c r="BL116" s="105"/>
      <c r="BM116" s="105"/>
      <c r="BN116" s="105"/>
      <c r="BO116" s="105"/>
      <c r="BP116" s="105"/>
      <c r="BQ116" s="105"/>
      <c r="BR116" s="105"/>
      <c r="BS116" s="105"/>
      <c r="BT116" s="105"/>
      <c r="BU116" s="105"/>
      <c r="BV116" s="105"/>
      <c r="BW116" s="105"/>
      <c r="BX116" s="105"/>
      <c r="BY116" s="105"/>
      <c r="BZ116" s="105"/>
      <c r="CA116" s="105"/>
      <c r="CB116" s="105"/>
      <c r="CC116" s="105"/>
      <c r="CD116" s="105"/>
      <c r="CE116" s="105"/>
      <c r="CF116" s="106"/>
      <c r="CG116" s="105"/>
      <c r="CH116" s="106"/>
      <c r="CI116" s="105"/>
      <c r="CJ116" s="105"/>
      <c r="CK116" s="105"/>
      <c r="CL116" s="105"/>
      <c r="CM116" s="105"/>
    </row>
    <row r="117" spans="1:91" x14ac:dyDescent="0.2">
      <c r="A117">
        <v>0.52011782933075656</v>
      </c>
      <c r="B117" t="str">
        <f t="shared" si="1"/>
        <v>0.150</v>
      </c>
      <c r="C117" s="56">
        <v>39965</v>
      </c>
      <c r="D117" s="105">
        <f>+Curves!D118</f>
        <v>0.15</v>
      </c>
      <c r="E117" s="105">
        <f>+Curves!E118</f>
        <v>0</v>
      </c>
      <c r="F117" s="105">
        <f>Curves!G118</f>
        <v>0</v>
      </c>
      <c r="G117" s="105">
        <f>Curves!H118</f>
        <v>0</v>
      </c>
      <c r="H117" s="105">
        <f>Curves!J118</f>
        <v>0</v>
      </c>
      <c r="I117" s="105">
        <f>Curves!K118</f>
        <v>0</v>
      </c>
      <c r="J117" s="105">
        <f>Curves!M118</f>
        <v>0</v>
      </c>
      <c r="K117" s="105">
        <f>Curves!N118</f>
        <v>0</v>
      </c>
      <c r="L117" s="105">
        <f>Curves!P118</f>
        <v>0</v>
      </c>
      <c r="M117" s="105">
        <f>Curves!Q118</f>
        <v>0</v>
      </c>
      <c r="N117" s="105">
        <f>Curves!S118</f>
        <v>0</v>
      </c>
      <c r="O117" s="105">
        <f>Curves!T118</f>
        <v>0</v>
      </c>
      <c r="P117" s="105">
        <f>Curves!V118</f>
        <v>0</v>
      </c>
      <c r="Q117" s="105">
        <f>Curves!W118</f>
        <v>0</v>
      </c>
      <c r="R117" s="105">
        <f>Curves!Y118</f>
        <v>0</v>
      </c>
      <c r="S117" s="105">
        <f>Curves!Z118</f>
        <v>0</v>
      </c>
      <c r="T117" s="105">
        <f>Curves!AB118</f>
        <v>0</v>
      </c>
      <c r="U117" s="105">
        <f>Curves!AC118</f>
        <v>0</v>
      </c>
      <c r="V117" s="105">
        <f>Curves!AE118</f>
        <v>0</v>
      </c>
      <c r="W117" s="105">
        <f>Curves!AF118</f>
        <v>0</v>
      </c>
      <c r="X117" s="105">
        <f>Curves!AH118</f>
        <v>0</v>
      </c>
      <c r="Y117" s="105">
        <f>Curves!AI118</f>
        <v>0</v>
      </c>
      <c r="Z117" s="105">
        <f>Curves!AK118</f>
        <v>0</v>
      </c>
      <c r="AA117" s="105">
        <f>Curves!AL118</f>
        <v>0</v>
      </c>
      <c r="AB117" s="105">
        <f>Curves!AN118</f>
        <v>0</v>
      </c>
      <c r="AC117" s="105">
        <f>Curves!AO118</f>
        <v>0</v>
      </c>
      <c r="AD117" s="105">
        <f>Curves!AQ118</f>
        <v>0</v>
      </c>
      <c r="AE117" s="105">
        <f>Curves!AR118</f>
        <v>0</v>
      </c>
      <c r="AF117" s="105">
        <f>Curves!AT118</f>
        <v>0</v>
      </c>
      <c r="AG117" s="105">
        <f>Curves!AU118</f>
        <v>0</v>
      </c>
      <c r="AH117" s="105">
        <f>Curves!AW118</f>
        <v>0</v>
      </c>
      <c r="AI117" s="105">
        <f>Curves!AX118</f>
        <v>0</v>
      </c>
      <c r="AJ117" s="105">
        <f>Curves!AZ118</f>
        <v>0</v>
      </c>
      <c r="AK117" s="105">
        <f>Curves!BC118</f>
        <v>0</v>
      </c>
      <c r="AL117" s="105">
        <f>Curves!BF118</f>
        <v>0</v>
      </c>
      <c r="AM117" s="105">
        <f>Curves!BI118</f>
        <v>0</v>
      </c>
      <c r="AN117" s="105">
        <f>Curves!BJ118</f>
        <v>0</v>
      </c>
      <c r="AO117" s="105"/>
      <c r="AP117" s="105"/>
      <c r="AQ117" s="105"/>
      <c r="AR117" s="105"/>
      <c r="AS117" s="105"/>
      <c r="AT117" s="105"/>
      <c r="AU117" s="105"/>
      <c r="AV117" s="105"/>
      <c r="AW117" s="105"/>
      <c r="AX117" s="105"/>
      <c r="AY117" s="105"/>
      <c r="AZ117" s="105"/>
      <c r="BA117" s="105"/>
      <c r="BB117" s="105"/>
      <c r="BC117" s="105"/>
      <c r="BD117" s="105"/>
      <c r="BE117" s="105"/>
      <c r="BF117" s="105"/>
      <c r="BG117" s="105"/>
      <c r="BH117" s="105"/>
      <c r="BI117" s="105"/>
      <c r="BJ117" s="105"/>
      <c r="BK117" s="105"/>
      <c r="BL117" s="105"/>
      <c r="BM117" s="105"/>
      <c r="BN117" s="105"/>
      <c r="BO117" s="105"/>
      <c r="BP117" s="105"/>
      <c r="BQ117" s="105"/>
      <c r="BR117" s="105"/>
      <c r="BS117" s="105"/>
      <c r="BT117" s="105"/>
      <c r="BU117" s="105"/>
      <c r="BV117" s="105"/>
      <c r="BW117" s="105"/>
      <c r="BX117" s="105"/>
      <c r="BY117" s="105"/>
      <c r="BZ117" s="105"/>
      <c r="CA117" s="105"/>
      <c r="CB117" s="105"/>
      <c r="CC117" s="105"/>
      <c r="CD117" s="105"/>
      <c r="CE117" s="105"/>
      <c r="CF117" s="106"/>
      <c r="CG117" s="105"/>
      <c r="CH117" s="106"/>
      <c r="CI117" s="105"/>
      <c r="CJ117" s="105"/>
      <c r="CK117" s="105"/>
      <c r="CL117" s="105"/>
      <c r="CM117" s="105"/>
    </row>
    <row r="118" spans="1:91" x14ac:dyDescent="0.2">
      <c r="A118">
        <v>0.51709082087675595</v>
      </c>
      <c r="B118" t="str">
        <f t="shared" si="1"/>
        <v>0.150</v>
      </c>
      <c r="C118" s="56">
        <v>39995</v>
      </c>
      <c r="D118" s="105">
        <f>+Curves!D119</f>
        <v>0.15</v>
      </c>
      <c r="E118" s="105">
        <f>+Curves!E119</f>
        <v>0</v>
      </c>
      <c r="F118" s="105">
        <f>Curves!G119</f>
        <v>0</v>
      </c>
      <c r="G118" s="105">
        <f>Curves!H119</f>
        <v>0</v>
      </c>
      <c r="H118" s="105">
        <f>Curves!J119</f>
        <v>0</v>
      </c>
      <c r="I118" s="105">
        <f>Curves!K119</f>
        <v>0</v>
      </c>
      <c r="J118" s="105">
        <f>Curves!M119</f>
        <v>0</v>
      </c>
      <c r="K118" s="105">
        <f>Curves!N119</f>
        <v>0</v>
      </c>
      <c r="L118" s="105">
        <f>Curves!P119</f>
        <v>0</v>
      </c>
      <c r="M118" s="105">
        <f>Curves!Q119</f>
        <v>0</v>
      </c>
      <c r="N118" s="105">
        <f>Curves!S119</f>
        <v>0</v>
      </c>
      <c r="O118" s="105">
        <f>Curves!T119</f>
        <v>0</v>
      </c>
      <c r="P118" s="105">
        <f>Curves!V119</f>
        <v>0</v>
      </c>
      <c r="Q118" s="105">
        <f>Curves!W119</f>
        <v>0</v>
      </c>
      <c r="R118" s="105">
        <f>Curves!Y119</f>
        <v>0</v>
      </c>
      <c r="S118" s="105">
        <f>Curves!Z119</f>
        <v>0</v>
      </c>
      <c r="T118" s="105">
        <f>Curves!AB119</f>
        <v>0</v>
      </c>
      <c r="U118" s="105">
        <f>Curves!AC119</f>
        <v>0</v>
      </c>
      <c r="V118" s="105">
        <f>Curves!AE119</f>
        <v>0</v>
      </c>
      <c r="W118" s="105">
        <f>Curves!AF119</f>
        <v>0</v>
      </c>
      <c r="X118" s="105">
        <f>Curves!AH119</f>
        <v>0</v>
      </c>
      <c r="Y118" s="105">
        <f>Curves!AI119</f>
        <v>0</v>
      </c>
      <c r="Z118" s="105">
        <f>Curves!AK119</f>
        <v>0</v>
      </c>
      <c r="AA118" s="105">
        <f>Curves!AL119</f>
        <v>0</v>
      </c>
      <c r="AB118" s="105">
        <f>Curves!AN119</f>
        <v>0</v>
      </c>
      <c r="AC118" s="105">
        <f>Curves!AO119</f>
        <v>0</v>
      </c>
      <c r="AD118" s="105">
        <f>Curves!AQ119</f>
        <v>0</v>
      </c>
      <c r="AE118" s="105">
        <f>Curves!AR119</f>
        <v>0</v>
      </c>
      <c r="AF118" s="105">
        <f>Curves!AT119</f>
        <v>0</v>
      </c>
      <c r="AG118" s="105">
        <f>Curves!AU119</f>
        <v>0</v>
      </c>
      <c r="AH118" s="105">
        <f>Curves!AW119</f>
        <v>0</v>
      </c>
      <c r="AI118" s="105">
        <f>Curves!AX119</f>
        <v>0</v>
      </c>
      <c r="AJ118" s="105">
        <f>Curves!AZ119</f>
        <v>0</v>
      </c>
      <c r="AK118" s="105">
        <f>Curves!BC119</f>
        <v>0</v>
      </c>
      <c r="AL118" s="105">
        <f>Curves!BF119</f>
        <v>0</v>
      </c>
      <c r="AM118" s="105">
        <f>Curves!BI119</f>
        <v>0</v>
      </c>
      <c r="AN118" s="105">
        <f>Curves!BJ119</f>
        <v>0</v>
      </c>
      <c r="AO118" s="105"/>
      <c r="AP118" s="105"/>
      <c r="AQ118" s="105"/>
      <c r="AR118" s="105"/>
      <c r="AS118" s="105"/>
      <c r="AT118" s="105"/>
      <c r="AU118" s="105"/>
      <c r="AV118" s="105"/>
      <c r="AW118" s="105"/>
      <c r="AX118" s="105"/>
      <c r="AY118" s="105"/>
      <c r="AZ118" s="105"/>
      <c r="BA118" s="105"/>
      <c r="BB118" s="105"/>
      <c r="BC118" s="105"/>
      <c r="BD118" s="105"/>
      <c r="BE118" s="105"/>
      <c r="BF118" s="105"/>
      <c r="BG118" s="105"/>
      <c r="BH118" s="105"/>
      <c r="BI118" s="105"/>
      <c r="BJ118" s="105"/>
      <c r="BK118" s="105"/>
      <c r="BL118" s="105"/>
      <c r="BM118" s="105"/>
      <c r="BN118" s="105"/>
      <c r="BO118" s="105"/>
      <c r="BP118" s="105"/>
      <c r="BQ118" s="105"/>
      <c r="BR118" s="105"/>
      <c r="BS118" s="105"/>
      <c r="BT118" s="105"/>
      <c r="BU118" s="105"/>
      <c r="BV118" s="105"/>
      <c r="BW118" s="105"/>
      <c r="BX118" s="105"/>
      <c r="BY118" s="105"/>
      <c r="BZ118" s="105"/>
      <c r="CA118" s="105"/>
      <c r="CB118" s="105"/>
      <c r="CC118" s="105"/>
      <c r="CD118" s="105"/>
      <c r="CE118" s="105"/>
      <c r="CF118" s="106"/>
      <c r="CG118" s="105"/>
      <c r="CH118" s="106"/>
      <c r="CI118" s="105"/>
      <c r="CJ118" s="105"/>
      <c r="CK118" s="105"/>
      <c r="CL118" s="105"/>
      <c r="CM118" s="105"/>
    </row>
    <row r="119" spans="1:91" x14ac:dyDescent="0.2">
      <c r="A119">
        <v>0.51398270060116202</v>
      </c>
      <c r="B119" t="str">
        <f t="shared" si="1"/>
        <v>0.150</v>
      </c>
      <c r="C119" s="56">
        <v>40026</v>
      </c>
      <c r="D119" s="105">
        <f>+Curves!D120</f>
        <v>0.15</v>
      </c>
      <c r="E119" s="105">
        <f>+Curves!E120</f>
        <v>0</v>
      </c>
      <c r="F119" s="105">
        <f>Curves!G120</f>
        <v>0</v>
      </c>
      <c r="G119" s="105">
        <f>Curves!H120</f>
        <v>0</v>
      </c>
      <c r="H119" s="105">
        <f>Curves!J120</f>
        <v>0</v>
      </c>
      <c r="I119" s="105">
        <f>Curves!K120</f>
        <v>0</v>
      </c>
      <c r="J119" s="105">
        <f>Curves!M120</f>
        <v>0</v>
      </c>
      <c r="K119" s="105">
        <f>Curves!N120</f>
        <v>0</v>
      </c>
      <c r="L119" s="105">
        <f>Curves!P120</f>
        <v>0</v>
      </c>
      <c r="M119" s="105">
        <f>Curves!Q120</f>
        <v>0</v>
      </c>
      <c r="N119" s="105">
        <f>Curves!S120</f>
        <v>0</v>
      </c>
      <c r="O119" s="105">
        <f>Curves!T120</f>
        <v>0</v>
      </c>
      <c r="P119" s="105">
        <f>Curves!V120</f>
        <v>0</v>
      </c>
      <c r="Q119" s="105">
        <f>Curves!W120</f>
        <v>0</v>
      </c>
      <c r="R119" s="105">
        <f>Curves!Y120</f>
        <v>0</v>
      </c>
      <c r="S119" s="105">
        <f>Curves!Z120</f>
        <v>0</v>
      </c>
      <c r="T119" s="105">
        <f>Curves!AB120</f>
        <v>0</v>
      </c>
      <c r="U119" s="105">
        <f>Curves!AC120</f>
        <v>0</v>
      </c>
      <c r="V119" s="105">
        <f>Curves!AE120</f>
        <v>0</v>
      </c>
      <c r="W119" s="105">
        <f>Curves!AF120</f>
        <v>0</v>
      </c>
      <c r="X119" s="105">
        <f>Curves!AH120</f>
        <v>0</v>
      </c>
      <c r="Y119" s="105">
        <f>Curves!AI120</f>
        <v>0</v>
      </c>
      <c r="Z119" s="105">
        <f>Curves!AK120</f>
        <v>0</v>
      </c>
      <c r="AA119" s="105">
        <f>Curves!AL120</f>
        <v>0</v>
      </c>
      <c r="AB119" s="105">
        <f>Curves!AN120</f>
        <v>0</v>
      </c>
      <c r="AC119" s="105">
        <f>Curves!AO120</f>
        <v>0</v>
      </c>
      <c r="AD119" s="105">
        <f>Curves!AQ120</f>
        <v>0</v>
      </c>
      <c r="AE119" s="105">
        <f>Curves!AR120</f>
        <v>0</v>
      </c>
      <c r="AF119" s="105">
        <f>Curves!AT120</f>
        <v>0</v>
      </c>
      <c r="AG119" s="105">
        <f>Curves!AU120</f>
        <v>0</v>
      </c>
      <c r="AH119" s="105">
        <f>Curves!AW120</f>
        <v>0</v>
      </c>
      <c r="AI119" s="105">
        <f>Curves!AX120</f>
        <v>0</v>
      </c>
      <c r="AJ119" s="105">
        <f>Curves!AZ120</f>
        <v>0</v>
      </c>
      <c r="AK119" s="105">
        <f>Curves!BC120</f>
        <v>0</v>
      </c>
      <c r="AL119" s="105">
        <f>Curves!BF120</f>
        <v>0</v>
      </c>
      <c r="AM119" s="105">
        <f>Curves!BI120</f>
        <v>0</v>
      </c>
      <c r="AN119" s="105">
        <f>Curves!BJ120</f>
        <v>0</v>
      </c>
      <c r="AO119" s="105"/>
      <c r="AP119" s="105"/>
      <c r="AQ119" s="105"/>
      <c r="AR119" s="105"/>
      <c r="AS119" s="105"/>
      <c r="AT119" s="105"/>
      <c r="AU119" s="105"/>
      <c r="AV119" s="105"/>
      <c r="AW119" s="105"/>
      <c r="AX119" s="105"/>
      <c r="AY119" s="105"/>
      <c r="AZ119" s="105"/>
      <c r="BA119" s="105"/>
      <c r="BB119" s="105"/>
      <c r="BC119" s="105"/>
      <c r="BD119" s="105"/>
      <c r="BE119" s="105"/>
      <c r="BF119" s="105"/>
      <c r="BG119" s="105"/>
      <c r="BH119" s="105"/>
      <c r="BI119" s="105"/>
      <c r="BJ119" s="105"/>
      <c r="BK119" s="105"/>
      <c r="BL119" s="105"/>
      <c r="BM119" s="105"/>
      <c r="BN119" s="105"/>
      <c r="BO119" s="105"/>
      <c r="BP119" s="105"/>
      <c r="BQ119" s="105"/>
      <c r="BR119" s="105"/>
      <c r="BS119" s="105"/>
      <c r="BT119" s="105"/>
      <c r="BU119" s="105"/>
      <c r="BV119" s="105"/>
      <c r="BW119" s="105"/>
      <c r="BX119" s="105"/>
      <c r="BY119" s="105"/>
      <c r="BZ119" s="105"/>
      <c r="CA119" s="105"/>
      <c r="CB119" s="105"/>
      <c r="CC119" s="105"/>
      <c r="CD119" s="105"/>
      <c r="CE119" s="105"/>
      <c r="CF119" s="106"/>
      <c r="CG119" s="105"/>
      <c r="CH119" s="106"/>
      <c r="CI119" s="105"/>
      <c r="CJ119" s="105"/>
      <c r="CK119" s="105"/>
      <c r="CL119" s="105"/>
      <c r="CM119" s="105"/>
    </row>
    <row r="120" spans="1:91" x14ac:dyDescent="0.2">
      <c r="A120">
        <v>0.51089455805971129</v>
      </c>
      <c r="B120" t="str">
        <f t="shared" si="1"/>
        <v>0.150</v>
      </c>
      <c r="C120" s="56">
        <v>40057</v>
      </c>
      <c r="D120" s="105">
        <f>+Curves!D121</f>
        <v>0.15</v>
      </c>
      <c r="E120" s="105">
        <f>+Curves!E121</f>
        <v>0</v>
      </c>
      <c r="F120" s="105">
        <f>Curves!G121</f>
        <v>0</v>
      </c>
      <c r="G120" s="105">
        <f>Curves!H121</f>
        <v>0</v>
      </c>
      <c r="H120" s="105">
        <f>Curves!J121</f>
        <v>0</v>
      </c>
      <c r="I120" s="105">
        <f>Curves!K121</f>
        <v>0</v>
      </c>
      <c r="J120" s="105">
        <f>Curves!M121</f>
        <v>0</v>
      </c>
      <c r="K120" s="105">
        <f>Curves!N121</f>
        <v>0</v>
      </c>
      <c r="L120" s="105">
        <f>Curves!P121</f>
        <v>0</v>
      </c>
      <c r="M120" s="105">
        <f>Curves!Q121</f>
        <v>0</v>
      </c>
      <c r="N120" s="105">
        <f>Curves!S121</f>
        <v>0</v>
      </c>
      <c r="O120" s="105">
        <f>Curves!T121</f>
        <v>0</v>
      </c>
      <c r="P120" s="105">
        <f>Curves!V121</f>
        <v>0</v>
      </c>
      <c r="Q120" s="105">
        <f>Curves!W121</f>
        <v>0</v>
      </c>
      <c r="R120" s="105">
        <f>Curves!Y121</f>
        <v>0</v>
      </c>
      <c r="S120" s="105">
        <f>Curves!Z121</f>
        <v>0</v>
      </c>
      <c r="T120" s="105">
        <f>Curves!AB121</f>
        <v>0</v>
      </c>
      <c r="U120" s="105">
        <f>Curves!AC121</f>
        <v>0</v>
      </c>
      <c r="V120" s="105">
        <f>Curves!AE121</f>
        <v>0</v>
      </c>
      <c r="W120" s="105">
        <f>Curves!AF121</f>
        <v>0</v>
      </c>
      <c r="X120" s="105">
        <f>Curves!AH121</f>
        <v>0</v>
      </c>
      <c r="Y120" s="105">
        <f>Curves!AI121</f>
        <v>0</v>
      </c>
      <c r="Z120" s="105">
        <f>Curves!AK121</f>
        <v>0</v>
      </c>
      <c r="AA120" s="105">
        <f>Curves!AL121</f>
        <v>0</v>
      </c>
      <c r="AB120" s="105">
        <f>Curves!AN121</f>
        <v>0</v>
      </c>
      <c r="AC120" s="105">
        <f>Curves!AO121</f>
        <v>0</v>
      </c>
      <c r="AD120" s="105">
        <f>Curves!AQ121</f>
        <v>0</v>
      </c>
      <c r="AE120" s="105">
        <f>Curves!AR121</f>
        <v>0</v>
      </c>
      <c r="AF120" s="105">
        <f>Curves!AT121</f>
        <v>0</v>
      </c>
      <c r="AG120" s="105">
        <f>Curves!AU121</f>
        <v>0</v>
      </c>
      <c r="AH120" s="105">
        <f>Curves!AW121</f>
        <v>0</v>
      </c>
      <c r="AI120" s="105">
        <f>Curves!AX121</f>
        <v>0</v>
      </c>
      <c r="AJ120" s="105">
        <f>Curves!AZ121</f>
        <v>0</v>
      </c>
      <c r="AK120" s="105">
        <f>Curves!BC121</f>
        <v>0</v>
      </c>
      <c r="AL120" s="105">
        <f>Curves!BF121</f>
        <v>0</v>
      </c>
      <c r="AM120" s="105">
        <f>Curves!BI121</f>
        <v>0</v>
      </c>
      <c r="AN120" s="105">
        <f>Curves!BJ121</f>
        <v>0</v>
      </c>
      <c r="AO120" s="105"/>
      <c r="AP120" s="105"/>
      <c r="AQ120" s="105"/>
      <c r="AR120" s="105"/>
      <c r="AS120" s="105"/>
      <c r="AT120" s="105"/>
      <c r="AU120" s="105"/>
      <c r="AV120" s="105"/>
      <c r="AW120" s="105"/>
      <c r="AX120" s="105"/>
      <c r="AY120" s="105"/>
      <c r="AZ120" s="105"/>
      <c r="BA120" s="105"/>
      <c r="BB120" s="105"/>
      <c r="BC120" s="105"/>
      <c r="BD120" s="105"/>
      <c r="BE120" s="105"/>
      <c r="BF120" s="105"/>
      <c r="BG120" s="105"/>
      <c r="BH120" s="105"/>
      <c r="BI120" s="105"/>
      <c r="BJ120" s="105"/>
      <c r="BK120" s="105"/>
      <c r="BL120" s="105"/>
      <c r="BM120" s="105"/>
      <c r="BN120" s="105"/>
      <c r="BO120" s="105"/>
      <c r="BP120" s="105"/>
      <c r="BQ120" s="105"/>
      <c r="BR120" s="105"/>
      <c r="BS120" s="105"/>
      <c r="BT120" s="105"/>
      <c r="BU120" s="105"/>
      <c r="BV120" s="105"/>
      <c r="BW120" s="105"/>
      <c r="BX120" s="105"/>
      <c r="BY120" s="105"/>
      <c r="BZ120" s="105"/>
      <c r="CA120" s="105"/>
      <c r="CB120" s="105"/>
      <c r="CC120" s="105"/>
      <c r="CD120" s="105"/>
      <c r="CE120" s="105"/>
      <c r="CF120" s="106"/>
      <c r="CG120" s="105"/>
      <c r="CH120" s="106"/>
      <c r="CI120" s="105"/>
      <c r="CJ120" s="105"/>
      <c r="CK120" s="105"/>
      <c r="CL120" s="105"/>
      <c r="CM120" s="105"/>
    </row>
    <row r="121" spans="1:91" x14ac:dyDescent="0.2">
      <c r="A121">
        <v>0.50792492672538303</v>
      </c>
      <c r="B121" t="str">
        <f t="shared" si="1"/>
        <v>0.150</v>
      </c>
      <c r="C121" s="56">
        <v>40087</v>
      </c>
      <c r="D121" s="105">
        <f>+Curves!D122</f>
        <v>0.15</v>
      </c>
      <c r="E121" s="105">
        <f>+Curves!E122</f>
        <v>0</v>
      </c>
      <c r="F121" s="105">
        <f>Curves!G122</f>
        <v>0</v>
      </c>
      <c r="G121" s="105">
        <f>Curves!H122</f>
        <v>0</v>
      </c>
      <c r="H121" s="105">
        <f>Curves!J122</f>
        <v>0</v>
      </c>
      <c r="I121" s="105">
        <f>Curves!K122</f>
        <v>0</v>
      </c>
      <c r="J121" s="105">
        <f>Curves!M122</f>
        <v>0</v>
      </c>
      <c r="K121" s="105">
        <f>Curves!N122</f>
        <v>0</v>
      </c>
      <c r="L121" s="105">
        <f>Curves!P122</f>
        <v>0</v>
      </c>
      <c r="M121" s="105">
        <f>Curves!Q122</f>
        <v>0</v>
      </c>
      <c r="N121" s="105">
        <f>Curves!S122</f>
        <v>0</v>
      </c>
      <c r="O121" s="105">
        <f>Curves!T122</f>
        <v>0</v>
      </c>
      <c r="P121" s="105">
        <f>Curves!V122</f>
        <v>0</v>
      </c>
      <c r="Q121" s="105">
        <f>Curves!W122</f>
        <v>0</v>
      </c>
      <c r="R121" s="105">
        <f>Curves!Y122</f>
        <v>0</v>
      </c>
      <c r="S121" s="105">
        <f>Curves!Z122</f>
        <v>0</v>
      </c>
      <c r="T121" s="105">
        <f>Curves!AB122</f>
        <v>0</v>
      </c>
      <c r="U121" s="105">
        <f>Curves!AC122</f>
        <v>0</v>
      </c>
      <c r="V121" s="105">
        <f>Curves!AE122</f>
        <v>0</v>
      </c>
      <c r="W121" s="105">
        <f>Curves!AF122</f>
        <v>0</v>
      </c>
      <c r="X121" s="105">
        <f>Curves!AH122</f>
        <v>0</v>
      </c>
      <c r="Y121" s="105">
        <f>Curves!AI122</f>
        <v>0</v>
      </c>
      <c r="Z121" s="105">
        <f>Curves!AK122</f>
        <v>0</v>
      </c>
      <c r="AA121" s="105">
        <f>Curves!AL122</f>
        <v>0</v>
      </c>
      <c r="AB121" s="105">
        <f>Curves!AN122</f>
        <v>0</v>
      </c>
      <c r="AC121" s="105">
        <f>Curves!AO122</f>
        <v>0</v>
      </c>
      <c r="AD121" s="105">
        <f>Curves!AQ122</f>
        <v>0</v>
      </c>
      <c r="AE121" s="105">
        <f>Curves!AR122</f>
        <v>0</v>
      </c>
      <c r="AF121" s="105">
        <f>Curves!AT122</f>
        <v>0</v>
      </c>
      <c r="AG121" s="105">
        <f>Curves!AU122</f>
        <v>0</v>
      </c>
      <c r="AH121" s="105">
        <f>Curves!AW122</f>
        <v>0</v>
      </c>
      <c r="AI121" s="105">
        <f>Curves!AX122</f>
        <v>0</v>
      </c>
      <c r="AJ121" s="105">
        <f>Curves!AZ122</f>
        <v>0</v>
      </c>
      <c r="AK121" s="105">
        <f>Curves!BC122</f>
        <v>0</v>
      </c>
      <c r="AL121" s="105">
        <f>Curves!BF122</f>
        <v>0</v>
      </c>
      <c r="AM121" s="105">
        <f>Curves!BI122</f>
        <v>0</v>
      </c>
      <c r="AN121" s="105">
        <f>Curves!BJ122</f>
        <v>0</v>
      </c>
      <c r="AO121" s="105"/>
      <c r="AP121" s="105"/>
      <c r="AQ121" s="105"/>
      <c r="AR121" s="105"/>
      <c r="AS121" s="105"/>
      <c r="AT121" s="105"/>
      <c r="AU121" s="105"/>
      <c r="AV121" s="105"/>
      <c r="AW121" s="105"/>
      <c r="AX121" s="105"/>
      <c r="AY121" s="105"/>
      <c r="AZ121" s="105"/>
      <c r="BA121" s="105"/>
      <c r="BB121" s="105"/>
      <c r="BC121" s="105"/>
      <c r="BD121" s="105"/>
      <c r="BE121" s="105"/>
      <c r="BF121" s="105"/>
      <c r="BG121" s="105"/>
      <c r="BH121" s="105"/>
      <c r="BI121" s="105"/>
      <c r="BJ121" s="105"/>
      <c r="BK121" s="105"/>
      <c r="BL121" s="105"/>
      <c r="BM121" s="105"/>
      <c r="BN121" s="105"/>
      <c r="BO121" s="105"/>
      <c r="BP121" s="105"/>
      <c r="BQ121" s="105"/>
      <c r="BR121" s="105"/>
      <c r="BS121" s="105"/>
      <c r="BT121" s="105"/>
      <c r="BU121" s="105"/>
      <c r="BV121" s="105"/>
      <c r="BW121" s="105"/>
      <c r="BX121" s="105"/>
      <c r="BY121" s="105"/>
      <c r="BZ121" s="105"/>
      <c r="CA121" s="105"/>
      <c r="CB121" s="105"/>
      <c r="CC121" s="105"/>
      <c r="CD121" s="105"/>
      <c r="CE121" s="105"/>
      <c r="CF121" s="106"/>
      <c r="CG121" s="105"/>
      <c r="CH121" s="106"/>
      <c r="CI121" s="105"/>
      <c r="CJ121" s="105"/>
      <c r="CK121" s="105"/>
      <c r="CL121" s="105"/>
      <c r="CM121" s="105"/>
    </row>
    <row r="122" spans="1:91" x14ac:dyDescent="0.2">
      <c r="A122">
        <v>0.50487570009097438</v>
      </c>
      <c r="B122" t="str">
        <f t="shared" si="1"/>
        <v>0.250</v>
      </c>
      <c r="C122" s="56">
        <v>40118</v>
      </c>
      <c r="D122" s="105">
        <f>+Curves!D123</f>
        <v>0.25</v>
      </c>
      <c r="E122" s="105">
        <f>+Curves!E123</f>
        <v>0</v>
      </c>
      <c r="F122" s="105">
        <f>Curves!G123</f>
        <v>0</v>
      </c>
      <c r="G122" s="105">
        <f>Curves!H123</f>
        <v>0</v>
      </c>
      <c r="H122" s="105">
        <f>Curves!J123</f>
        <v>0</v>
      </c>
      <c r="I122" s="105">
        <f>Curves!K123</f>
        <v>0</v>
      </c>
      <c r="J122" s="105">
        <f>Curves!M123</f>
        <v>0</v>
      </c>
      <c r="K122" s="105">
        <f>Curves!N123</f>
        <v>0</v>
      </c>
      <c r="L122" s="105">
        <f>Curves!P123</f>
        <v>0</v>
      </c>
      <c r="M122" s="105">
        <f>Curves!Q123</f>
        <v>0</v>
      </c>
      <c r="N122" s="105">
        <f>Curves!S123</f>
        <v>0</v>
      </c>
      <c r="O122" s="105">
        <f>Curves!T123</f>
        <v>0</v>
      </c>
      <c r="P122" s="105">
        <f>Curves!V123</f>
        <v>0</v>
      </c>
      <c r="Q122" s="105">
        <f>Curves!W123</f>
        <v>0</v>
      </c>
      <c r="R122" s="105">
        <f>Curves!Y123</f>
        <v>0</v>
      </c>
      <c r="S122" s="105">
        <f>Curves!Z123</f>
        <v>0</v>
      </c>
      <c r="T122" s="105">
        <f>Curves!AB123</f>
        <v>0</v>
      </c>
      <c r="U122" s="105">
        <f>Curves!AC123</f>
        <v>0</v>
      </c>
      <c r="V122" s="105">
        <f>Curves!AE123</f>
        <v>0</v>
      </c>
      <c r="W122" s="105">
        <f>Curves!AF123</f>
        <v>0</v>
      </c>
      <c r="X122" s="105">
        <f>Curves!AH123</f>
        <v>0</v>
      </c>
      <c r="Y122" s="105">
        <f>Curves!AI123</f>
        <v>0</v>
      </c>
      <c r="Z122" s="105">
        <f>Curves!AK123</f>
        <v>0</v>
      </c>
      <c r="AA122" s="105">
        <f>Curves!AL123</f>
        <v>0</v>
      </c>
      <c r="AB122" s="105">
        <f>Curves!AN123</f>
        <v>0</v>
      </c>
      <c r="AC122" s="105">
        <f>Curves!AO123</f>
        <v>0</v>
      </c>
      <c r="AD122" s="105">
        <f>Curves!AQ123</f>
        <v>0</v>
      </c>
      <c r="AE122" s="105">
        <f>Curves!AR123</f>
        <v>0</v>
      </c>
      <c r="AF122" s="105">
        <f>Curves!AT123</f>
        <v>0</v>
      </c>
      <c r="AG122" s="105">
        <f>Curves!AU123</f>
        <v>0</v>
      </c>
      <c r="AH122" s="105">
        <f>Curves!AW123</f>
        <v>0</v>
      </c>
      <c r="AI122" s="105">
        <f>Curves!AX123</f>
        <v>0</v>
      </c>
      <c r="AJ122" s="105">
        <f>Curves!AZ123</f>
        <v>0</v>
      </c>
      <c r="AK122" s="105">
        <f>Curves!BC123</f>
        <v>0</v>
      </c>
      <c r="AL122" s="105">
        <f>Curves!BF123</f>
        <v>0</v>
      </c>
      <c r="AM122" s="105">
        <f>Curves!BI123</f>
        <v>0</v>
      </c>
      <c r="AN122" s="105">
        <f>Curves!BJ123</f>
        <v>0</v>
      </c>
      <c r="AO122" s="105"/>
      <c r="AP122" s="105"/>
      <c r="AQ122" s="105"/>
      <c r="AR122" s="105"/>
      <c r="AS122" s="105"/>
      <c r="AT122" s="105"/>
      <c r="AU122" s="105"/>
      <c r="AV122" s="105"/>
      <c r="AW122" s="105"/>
      <c r="AX122" s="105"/>
      <c r="AY122" s="105"/>
      <c r="AZ122" s="105"/>
      <c r="BA122" s="105"/>
      <c r="BB122" s="105"/>
      <c r="BC122" s="105"/>
      <c r="BD122" s="105"/>
      <c r="BE122" s="105"/>
      <c r="BF122" s="105"/>
      <c r="BG122" s="105"/>
      <c r="BH122" s="105"/>
      <c r="BI122" s="105"/>
      <c r="BJ122" s="105"/>
      <c r="BK122" s="105"/>
      <c r="BL122" s="105"/>
      <c r="BM122" s="105"/>
      <c r="BN122" s="105"/>
      <c r="BO122" s="105"/>
      <c r="BP122" s="105"/>
      <c r="BQ122" s="105"/>
      <c r="BR122" s="105"/>
      <c r="BS122" s="105"/>
      <c r="BT122" s="105"/>
      <c r="BU122" s="105"/>
      <c r="BV122" s="105"/>
      <c r="BW122" s="105"/>
      <c r="BX122" s="105"/>
      <c r="BY122" s="105"/>
      <c r="BZ122" s="105"/>
      <c r="CA122" s="105"/>
      <c r="CB122" s="105"/>
      <c r="CC122" s="105"/>
      <c r="CD122" s="105"/>
      <c r="CE122" s="105"/>
      <c r="CF122" s="106"/>
      <c r="CG122" s="105"/>
      <c r="CH122" s="106"/>
      <c r="CI122" s="105"/>
      <c r="CJ122" s="105"/>
      <c r="CK122" s="105"/>
      <c r="CL122" s="105"/>
      <c r="CM122" s="105"/>
    </row>
    <row r="123" spans="1:91" x14ac:dyDescent="0.2">
      <c r="A123">
        <v>0.50194347785610238</v>
      </c>
      <c r="B123" t="str">
        <f t="shared" si="1"/>
        <v>0.250</v>
      </c>
      <c r="C123" s="56">
        <v>40148</v>
      </c>
      <c r="D123" s="105">
        <f>+Curves!D124</f>
        <v>0.25</v>
      </c>
      <c r="E123" s="105">
        <f>+Curves!E124</f>
        <v>0</v>
      </c>
      <c r="F123" s="105">
        <f>Curves!G124</f>
        <v>0</v>
      </c>
      <c r="G123" s="105">
        <f>Curves!H124</f>
        <v>0</v>
      </c>
      <c r="H123" s="105">
        <f>Curves!J124</f>
        <v>0</v>
      </c>
      <c r="I123" s="105">
        <f>Curves!K124</f>
        <v>0</v>
      </c>
      <c r="J123" s="105">
        <f>Curves!M124</f>
        <v>0</v>
      </c>
      <c r="K123" s="105">
        <f>Curves!N124</f>
        <v>0</v>
      </c>
      <c r="L123" s="105">
        <f>Curves!P124</f>
        <v>0</v>
      </c>
      <c r="M123" s="105">
        <f>Curves!Q124</f>
        <v>0</v>
      </c>
      <c r="N123" s="105">
        <f>Curves!S124</f>
        <v>0</v>
      </c>
      <c r="O123" s="105">
        <f>Curves!T124</f>
        <v>0</v>
      </c>
      <c r="P123" s="105">
        <f>Curves!V124</f>
        <v>0</v>
      </c>
      <c r="Q123" s="105">
        <f>Curves!W124</f>
        <v>0</v>
      </c>
      <c r="R123" s="105">
        <f>Curves!Y124</f>
        <v>0</v>
      </c>
      <c r="S123" s="105">
        <f>Curves!Z124</f>
        <v>0</v>
      </c>
      <c r="T123" s="105">
        <f>Curves!AB124</f>
        <v>0</v>
      </c>
      <c r="U123" s="105">
        <f>Curves!AC124</f>
        <v>0</v>
      </c>
      <c r="V123" s="105">
        <f>Curves!AE124</f>
        <v>0</v>
      </c>
      <c r="W123" s="105">
        <f>Curves!AF124</f>
        <v>0</v>
      </c>
      <c r="X123" s="105">
        <f>Curves!AH124</f>
        <v>0</v>
      </c>
      <c r="Y123" s="105">
        <f>Curves!AI124</f>
        <v>0</v>
      </c>
      <c r="Z123" s="105">
        <f>Curves!AK124</f>
        <v>0</v>
      </c>
      <c r="AA123" s="105">
        <f>Curves!AL124</f>
        <v>0</v>
      </c>
      <c r="AB123" s="105">
        <f>Curves!AN124</f>
        <v>0</v>
      </c>
      <c r="AC123" s="105">
        <f>Curves!AO124</f>
        <v>0</v>
      </c>
      <c r="AD123" s="105">
        <f>Curves!AQ124</f>
        <v>0</v>
      </c>
      <c r="AE123" s="105">
        <f>Curves!AR124</f>
        <v>0</v>
      </c>
      <c r="AF123" s="105">
        <f>Curves!AT124</f>
        <v>0</v>
      </c>
      <c r="AG123" s="105">
        <f>Curves!AU124</f>
        <v>0</v>
      </c>
      <c r="AH123" s="105">
        <f>Curves!AW124</f>
        <v>0</v>
      </c>
      <c r="AI123" s="105">
        <f>Curves!AX124</f>
        <v>0</v>
      </c>
      <c r="AJ123" s="105">
        <f>Curves!AZ124</f>
        <v>0</v>
      </c>
      <c r="AK123" s="105">
        <f>Curves!BC124</f>
        <v>0</v>
      </c>
      <c r="AL123" s="105">
        <f>Curves!BF124</f>
        <v>0</v>
      </c>
      <c r="AM123" s="105">
        <f>Curves!BI124</f>
        <v>0</v>
      </c>
      <c r="AN123" s="105">
        <f>Curves!BJ124</f>
        <v>0</v>
      </c>
      <c r="AO123" s="105"/>
      <c r="AP123" s="105"/>
      <c r="AQ123" s="105"/>
      <c r="AR123" s="105"/>
      <c r="AS123" s="105"/>
      <c r="AT123" s="105"/>
      <c r="AU123" s="105"/>
      <c r="AV123" s="105"/>
      <c r="AW123" s="105"/>
      <c r="AX123" s="105"/>
      <c r="AY123" s="105"/>
      <c r="AZ123" s="105"/>
      <c r="BA123" s="105"/>
      <c r="BB123" s="105"/>
      <c r="BC123" s="105"/>
      <c r="BD123" s="105"/>
      <c r="BE123" s="105"/>
      <c r="BF123" s="105"/>
      <c r="BG123" s="105"/>
      <c r="BH123" s="105"/>
      <c r="BI123" s="105"/>
      <c r="BJ123" s="105"/>
      <c r="BK123" s="105"/>
      <c r="BL123" s="105"/>
      <c r="BM123" s="105"/>
      <c r="BN123" s="105"/>
      <c r="BO123" s="105"/>
      <c r="BP123" s="105"/>
      <c r="BQ123" s="105"/>
      <c r="BR123" s="105"/>
      <c r="BS123" s="105"/>
      <c r="BT123" s="105"/>
      <c r="BU123" s="105"/>
      <c r="BV123" s="105"/>
      <c r="BW123" s="105"/>
      <c r="BX123" s="105"/>
      <c r="BY123" s="105"/>
      <c r="BZ123" s="105"/>
      <c r="CA123" s="105"/>
      <c r="CB123" s="105"/>
      <c r="CC123" s="105"/>
      <c r="CD123" s="105"/>
      <c r="CE123" s="105"/>
      <c r="CF123" s="106"/>
      <c r="CG123" s="105"/>
      <c r="CH123" s="106"/>
      <c r="CI123" s="105"/>
      <c r="CJ123" s="105"/>
      <c r="CK123" s="105"/>
      <c r="CL123" s="105"/>
      <c r="CM123" s="105"/>
    </row>
    <row r="124" spans="1:91" x14ac:dyDescent="0.2">
      <c r="A124">
        <v>0.49893264928155245</v>
      </c>
      <c r="B124" t="str">
        <f t="shared" si="1"/>
        <v>0.2750</v>
      </c>
      <c r="C124" s="56">
        <v>40179</v>
      </c>
      <c r="D124" s="105">
        <f>+Curves!D125</f>
        <v>0.27500000000000002</v>
      </c>
      <c r="E124" s="105">
        <f>+Curves!E125</f>
        <v>0</v>
      </c>
      <c r="F124" s="105">
        <f>Curves!G125</f>
        <v>0</v>
      </c>
      <c r="G124" s="105">
        <f>Curves!H125</f>
        <v>0</v>
      </c>
      <c r="H124" s="105">
        <f>Curves!J125</f>
        <v>0</v>
      </c>
      <c r="I124" s="105">
        <f>Curves!K125</f>
        <v>0</v>
      </c>
      <c r="J124" s="105">
        <f>Curves!M125</f>
        <v>0</v>
      </c>
      <c r="K124" s="105">
        <f>Curves!N125</f>
        <v>0</v>
      </c>
      <c r="L124" s="105">
        <f>Curves!P125</f>
        <v>0</v>
      </c>
      <c r="M124" s="105">
        <f>Curves!Q125</f>
        <v>0</v>
      </c>
      <c r="N124" s="105">
        <f>Curves!S125</f>
        <v>0</v>
      </c>
      <c r="O124" s="105">
        <f>Curves!T125</f>
        <v>0</v>
      </c>
      <c r="P124" s="105">
        <f>Curves!V125</f>
        <v>0</v>
      </c>
      <c r="Q124" s="105">
        <f>Curves!W125</f>
        <v>0</v>
      </c>
      <c r="R124" s="105">
        <f>Curves!Y125</f>
        <v>0</v>
      </c>
      <c r="S124" s="105">
        <f>Curves!Z125</f>
        <v>0</v>
      </c>
      <c r="T124" s="105">
        <f>Curves!AB125</f>
        <v>0</v>
      </c>
      <c r="U124" s="105">
        <f>Curves!AC125</f>
        <v>0</v>
      </c>
      <c r="V124" s="105">
        <f>Curves!AE125</f>
        <v>0</v>
      </c>
      <c r="W124" s="105">
        <f>Curves!AF125</f>
        <v>0</v>
      </c>
      <c r="X124" s="105">
        <f>Curves!AH125</f>
        <v>0</v>
      </c>
      <c r="Y124" s="105">
        <f>Curves!AI125</f>
        <v>0</v>
      </c>
      <c r="Z124" s="105">
        <f>Curves!AK125</f>
        <v>0</v>
      </c>
      <c r="AA124" s="105">
        <f>Curves!AL125</f>
        <v>0</v>
      </c>
      <c r="AB124" s="105">
        <f>Curves!AN125</f>
        <v>0</v>
      </c>
      <c r="AC124" s="105">
        <f>Curves!AO125</f>
        <v>0</v>
      </c>
      <c r="AD124" s="105">
        <f>Curves!AQ125</f>
        <v>0</v>
      </c>
      <c r="AE124" s="105">
        <f>Curves!AR125</f>
        <v>0</v>
      </c>
      <c r="AF124" s="105">
        <f>Curves!AT125</f>
        <v>0</v>
      </c>
      <c r="AG124" s="105">
        <f>Curves!AU125</f>
        <v>0</v>
      </c>
      <c r="AH124" s="105">
        <f>Curves!AW125</f>
        <v>0</v>
      </c>
      <c r="AI124" s="105">
        <f>Curves!AX125</f>
        <v>0</v>
      </c>
      <c r="AJ124" s="105">
        <f>Curves!AZ125</f>
        <v>0</v>
      </c>
      <c r="AK124" s="105">
        <f>Curves!BC125</f>
        <v>0</v>
      </c>
      <c r="AL124" s="105">
        <f>Curves!BF125</f>
        <v>0</v>
      </c>
      <c r="AM124" s="105">
        <f>Curves!BI125</f>
        <v>0</v>
      </c>
      <c r="AN124" s="105">
        <f>Curves!BJ125</f>
        <v>0</v>
      </c>
      <c r="AO124" s="105"/>
      <c r="AP124" s="105"/>
      <c r="AQ124" s="105"/>
      <c r="AR124" s="105"/>
      <c r="AS124" s="105"/>
      <c r="AT124" s="105"/>
      <c r="AU124" s="105"/>
      <c r="AV124" s="105"/>
      <c r="AW124" s="105"/>
      <c r="AX124" s="105"/>
      <c r="AY124" s="105"/>
      <c r="AZ124" s="105"/>
      <c r="BA124" s="105"/>
      <c r="BB124" s="105"/>
      <c r="BC124" s="105"/>
      <c r="BD124" s="105"/>
      <c r="BE124" s="105"/>
      <c r="BF124" s="105"/>
      <c r="BG124" s="105"/>
      <c r="BH124" s="105"/>
      <c r="BI124" s="105"/>
      <c r="BJ124" s="105"/>
      <c r="BK124" s="105"/>
      <c r="BL124" s="105"/>
      <c r="BM124" s="105"/>
      <c r="BN124" s="105"/>
      <c r="BO124" s="105"/>
      <c r="BP124" s="105"/>
      <c r="BQ124" s="105"/>
      <c r="BR124" s="105"/>
      <c r="BS124" s="105"/>
      <c r="BT124" s="105"/>
      <c r="BU124" s="105"/>
      <c r="BV124" s="105"/>
      <c r="BW124" s="105"/>
      <c r="BX124" s="105"/>
      <c r="BY124" s="105"/>
      <c r="BZ124" s="105"/>
      <c r="CA124" s="105"/>
      <c r="CB124" s="105"/>
      <c r="CC124" s="105"/>
      <c r="CD124" s="105"/>
      <c r="CE124" s="105"/>
      <c r="CF124" s="106"/>
      <c r="CG124" s="105"/>
      <c r="CH124" s="106"/>
      <c r="CI124" s="105"/>
      <c r="CJ124" s="105"/>
      <c r="CK124" s="105"/>
      <c r="CL124" s="105"/>
      <c r="CM124" s="105"/>
    </row>
    <row r="125" spans="1:91" x14ac:dyDescent="0.2">
      <c r="A125">
        <v>0.49594113833771042</v>
      </c>
      <c r="B125" t="str">
        <f t="shared" si="1"/>
        <v>0.3350</v>
      </c>
      <c r="C125" s="56">
        <v>40210</v>
      </c>
      <c r="D125" s="105">
        <f>+Curves!D126</f>
        <v>0.33500000000000002</v>
      </c>
      <c r="E125" s="105">
        <f>+Curves!E126</f>
        <v>0</v>
      </c>
      <c r="F125" s="105">
        <f>Curves!G126</f>
        <v>0</v>
      </c>
      <c r="G125" s="105">
        <f>Curves!H126</f>
        <v>0</v>
      </c>
      <c r="H125" s="105">
        <f>Curves!J126</f>
        <v>0</v>
      </c>
      <c r="I125" s="105">
        <f>Curves!K126</f>
        <v>0</v>
      </c>
      <c r="J125" s="105">
        <f>Curves!M126</f>
        <v>0</v>
      </c>
      <c r="K125" s="105">
        <f>Curves!N126</f>
        <v>0</v>
      </c>
      <c r="L125" s="105">
        <f>Curves!P126</f>
        <v>0</v>
      </c>
      <c r="M125" s="105">
        <f>Curves!Q126</f>
        <v>0</v>
      </c>
      <c r="N125" s="105">
        <f>Curves!S126</f>
        <v>0</v>
      </c>
      <c r="O125" s="105">
        <f>Curves!T126</f>
        <v>0</v>
      </c>
      <c r="P125" s="105">
        <f>Curves!V126</f>
        <v>0</v>
      </c>
      <c r="Q125" s="105">
        <f>Curves!W126</f>
        <v>0</v>
      </c>
      <c r="R125" s="105">
        <f>Curves!Y126</f>
        <v>0</v>
      </c>
      <c r="S125" s="105">
        <f>Curves!Z126</f>
        <v>0</v>
      </c>
      <c r="T125" s="105">
        <f>Curves!AB126</f>
        <v>0</v>
      </c>
      <c r="U125" s="105">
        <f>Curves!AC126</f>
        <v>0</v>
      </c>
      <c r="V125" s="105">
        <f>Curves!AE126</f>
        <v>0</v>
      </c>
      <c r="W125" s="105">
        <f>Curves!AF126</f>
        <v>0</v>
      </c>
      <c r="X125" s="105">
        <f>Curves!AH126</f>
        <v>0</v>
      </c>
      <c r="Y125" s="105">
        <f>Curves!AI126</f>
        <v>0</v>
      </c>
      <c r="Z125" s="105">
        <f>Curves!AK126</f>
        <v>0</v>
      </c>
      <c r="AA125" s="105">
        <f>Curves!AL126</f>
        <v>0</v>
      </c>
      <c r="AB125" s="105">
        <f>Curves!AN126</f>
        <v>0</v>
      </c>
      <c r="AC125" s="105">
        <f>Curves!AO126</f>
        <v>0</v>
      </c>
      <c r="AD125" s="105">
        <f>Curves!AQ126</f>
        <v>0</v>
      </c>
      <c r="AE125" s="105">
        <f>Curves!AR126</f>
        <v>0</v>
      </c>
      <c r="AF125" s="105">
        <f>Curves!AT126</f>
        <v>0</v>
      </c>
      <c r="AG125" s="105">
        <f>Curves!AU126</f>
        <v>0</v>
      </c>
      <c r="AH125" s="105">
        <f>Curves!AW126</f>
        <v>0</v>
      </c>
      <c r="AI125" s="105">
        <f>Curves!AX126</f>
        <v>0</v>
      </c>
      <c r="AJ125" s="105">
        <f>Curves!AZ126</f>
        <v>0</v>
      </c>
      <c r="AK125" s="105">
        <f>Curves!BC126</f>
        <v>0</v>
      </c>
      <c r="AL125" s="105">
        <f>Curves!BF126</f>
        <v>0</v>
      </c>
      <c r="AM125" s="105">
        <f>Curves!BI126</f>
        <v>0</v>
      </c>
      <c r="AN125" s="105">
        <f>Curves!BJ126</f>
        <v>0</v>
      </c>
      <c r="AO125" s="105"/>
      <c r="AP125" s="105"/>
      <c r="AQ125" s="105"/>
      <c r="AR125" s="105"/>
      <c r="AS125" s="105"/>
      <c r="AT125" s="105"/>
      <c r="AU125" s="105"/>
      <c r="AV125" s="105"/>
      <c r="AW125" s="105"/>
      <c r="AX125" s="105"/>
      <c r="AY125" s="105"/>
      <c r="AZ125" s="105"/>
      <c r="BA125" s="105"/>
      <c r="BB125" s="105"/>
      <c r="BC125" s="105"/>
      <c r="BD125" s="105"/>
      <c r="BE125" s="105"/>
      <c r="BF125" s="105"/>
      <c r="BG125" s="105"/>
      <c r="BH125" s="105"/>
      <c r="BI125" s="105"/>
      <c r="BJ125" s="105"/>
      <c r="BK125" s="105"/>
      <c r="BL125" s="105"/>
      <c r="BM125" s="105"/>
      <c r="BN125" s="105"/>
      <c r="BO125" s="105"/>
      <c r="BP125" s="105"/>
      <c r="BQ125" s="105"/>
      <c r="BR125" s="105"/>
      <c r="BS125" s="105"/>
      <c r="BT125" s="105"/>
      <c r="BU125" s="105"/>
      <c r="BV125" s="105"/>
      <c r="BW125" s="105"/>
      <c r="BX125" s="105"/>
      <c r="BY125" s="105"/>
      <c r="BZ125" s="105"/>
      <c r="CA125" s="105"/>
      <c r="CB125" s="105"/>
      <c r="CC125" s="105"/>
      <c r="CD125" s="105"/>
      <c r="CE125" s="105"/>
      <c r="CF125" s="106"/>
      <c r="CG125" s="105"/>
      <c r="CH125" s="106"/>
      <c r="CI125" s="105"/>
      <c r="CJ125" s="105"/>
      <c r="CK125" s="105"/>
      <c r="CL125" s="105"/>
      <c r="CM125" s="105"/>
    </row>
    <row r="126" spans="1:91" x14ac:dyDescent="0.2">
      <c r="A126">
        <v>0.49325562343639606</v>
      </c>
      <c r="B126" t="str">
        <f t="shared" si="1"/>
        <v>0.330</v>
      </c>
      <c r="C126" s="56">
        <v>40238</v>
      </c>
      <c r="D126" s="105">
        <f>+Curves!D127</f>
        <v>0.33</v>
      </c>
      <c r="E126" s="105">
        <f>+Curves!E127</f>
        <v>0</v>
      </c>
      <c r="F126" s="105">
        <f>Curves!G127</f>
        <v>0</v>
      </c>
      <c r="G126" s="105">
        <f>Curves!H127</f>
        <v>0</v>
      </c>
      <c r="H126" s="105">
        <f>Curves!J127</f>
        <v>0</v>
      </c>
      <c r="I126" s="105">
        <f>Curves!K127</f>
        <v>0</v>
      </c>
      <c r="J126" s="105">
        <f>Curves!M127</f>
        <v>0</v>
      </c>
      <c r="K126" s="105">
        <f>Curves!N127</f>
        <v>0</v>
      </c>
      <c r="L126" s="105">
        <f>Curves!P127</f>
        <v>0</v>
      </c>
      <c r="M126" s="105">
        <f>Curves!Q127</f>
        <v>0</v>
      </c>
      <c r="N126" s="105">
        <f>Curves!S127</f>
        <v>0</v>
      </c>
      <c r="O126" s="105">
        <f>Curves!T127</f>
        <v>0</v>
      </c>
      <c r="P126" s="105">
        <f>Curves!V127</f>
        <v>0</v>
      </c>
      <c r="Q126" s="105">
        <f>Curves!W127</f>
        <v>0</v>
      </c>
      <c r="R126" s="105">
        <f>Curves!Y127</f>
        <v>0</v>
      </c>
      <c r="S126" s="105">
        <f>Curves!Z127</f>
        <v>0</v>
      </c>
      <c r="T126" s="105">
        <f>Curves!AB127</f>
        <v>0</v>
      </c>
      <c r="U126" s="105">
        <f>Curves!AC127</f>
        <v>0</v>
      </c>
      <c r="V126" s="105">
        <f>Curves!AE127</f>
        <v>0</v>
      </c>
      <c r="W126" s="105">
        <f>Curves!AF127</f>
        <v>0</v>
      </c>
      <c r="X126" s="105">
        <f>Curves!AH127</f>
        <v>0</v>
      </c>
      <c r="Y126" s="105">
        <f>Curves!AI127</f>
        <v>0</v>
      </c>
      <c r="Z126" s="105">
        <f>Curves!AK127</f>
        <v>0</v>
      </c>
      <c r="AA126" s="105">
        <f>Curves!AL127</f>
        <v>0</v>
      </c>
      <c r="AB126" s="105">
        <f>Curves!AN127</f>
        <v>0</v>
      </c>
      <c r="AC126" s="105">
        <f>Curves!AO127</f>
        <v>0</v>
      </c>
      <c r="AD126" s="105">
        <f>Curves!AQ127</f>
        <v>0</v>
      </c>
      <c r="AE126" s="105">
        <f>Curves!AR127</f>
        <v>0</v>
      </c>
      <c r="AF126" s="105">
        <f>Curves!AT127</f>
        <v>0</v>
      </c>
      <c r="AG126" s="105">
        <f>Curves!AU127</f>
        <v>0</v>
      </c>
      <c r="AH126" s="105">
        <f>Curves!AW127</f>
        <v>0</v>
      </c>
      <c r="AI126" s="105">
        <f>Curves!AX127</f>
        <v>0</v>
      </c>
      <c r="AJ126" s="105">
        <f>Curves!AZ127</f>
        <v>0</v>
      </c>
      <c r="AK126" s="105">
        <f>Curves!BC127</f>
        <v>0</v>
      </c>
      <c r="AL126" s="105">
        <f>Curves!BF127</f>
        <v>0</v>
      </c>
      <c r="AM126" s="105">
        <f>Curves!BI127</f>
        <v>0</v>
      </c>
      <c r="AN126" s="105">
        <f>Curves!BJ127</f>
        <v>0</v>
      </c>
      <c r="AO126" s="105"/>
      <c r="AP126" s="105"/>
      <c r="AQ126" s="105"/>
      <c r="AR126" s="105"/>
      <c r="AS126" s="105"/>
      <c r="AT126" s="105"/>
      <c r="AU126" s="105"/>
      <c r="AV126" s="105"/>
      <c r="AW126" s="105"/>
      <c r="AX126" s="105"/>
      <c r="AY126" s="105"/>
      <c r="AZ126" s="105"/>
      <c r="BA126" s="105"/>
      <c r="BB126" s="105"/>
      <c r="BC126" s="105"/>
      <c r="BD126" s="105"/>
      <c r="BE126" s="105"/>
      <c r="BF126" s="105"/>
      <c r="BG126" s="105"/>
      <c r="BH126" s="105"/>
      <c r="BI126" s="105"/>
      <c r="BJ126" s="105"/>
      <c r="BK126" s="105"/>
      <c r="BL126" s="105"/>
      <c r="BM126" s="105"/>
      <c r="BN126" s="105"/>
      <c r="BO126" s="105"/>
      <c r="BP126" s="105"/>
      <c r="BQ126" s="105"/>
      <c r="BR126" s="105"/>
      <c r="BS126" s="105"/>
      <c r="BT126" s="105"/>
      <c r="BU126" s="105"/>
      <c r="BV126" s="105"/>
      <c r="BW126" s="105"/>
      <c r="BX126" s="105"/>
      <c r="BY126" s="105"/>
      <c r="BZ126" s="105"/>
      <c r="CA126" s="105"/>
      <c r="CB126" s="105"/>
      <c r="CC126" s="105"/>
      <c r="CD126" s="105"/>
      <c r="CE126" s="105"/>
      <c r="CF126" s="106"/>
      <c r="CG126" s="105"/>
      <c r="CH126" s="106"/>
      <c r="CI126" s="105"/>
      <c r="CJ126" s="105"/>
      <c r="CK126" s="105"/>
      <c r="CL126" s="105"/>
      <c r="CM126" s="105"/>
    </row>
    <row r="127" spans="1:91" x14ac:dyDescent="0.2">
      <c r="A127">
        <v>0.49030051733138863</v>
      </c>
      <c r="B127" t="str">
        <f t="shared" si="1"/>
        <v>0.150</v>
      </c>
      <c r="C127" s="56">
        <v>40269</v>
      </c>
      <c r="D127" s="105">
        <f>+Curves!D128</f>
        <v>0.15</v>
      </c>
      <c r="E127" s="105">
        <f>+Curves!E128</f>
        <v>0</v>
      </c>
      <c r="F127" s="105">
        <f>Curves!G128</f>
        <v>0</v>
      </c>
      <c r="G127" s="105">
        <f>Curves!H128</f>
        <v>0</v>
      </c>
      <c r="H127" s="105">
        <f>Curves!J128</f>
        <v>0</v>
      </c>
      <c r="I127" s="105">
        <f>Curves!K128</f>
        <v>0</v>
      </c>
      <c r="J127" s="105">
        <f>Curves!M128</f>
        <v>0</v>
      </c>
      <c r="K127" s="105">
        <f>Curves!N128</f>
        <v>0</v>
      </c>
      <c r="L127" s="105">
        <f>Curves!P128</f>
        <v>0</v>
      </c>
      <c r="M127" s="105">
        <f>Curves!Q128</f>
        <v>0</v>
      </c>
      <c r="N127" s="105">
        <f>Curves!S128</f>
        <v>0</v>
      </c>
      <c r="O127" s="105">
        <f>Curves!T128</f>
        <v>0</v>
      </c>
      <c r="P127" s="105">
        <f>Curves!V128</f>
        <v>0</v>
      </c>
      <c r="Q127" s="105">
        <f>Curves!W128</f>
        <v>0</v>
      </c>
      <c r="R127" s="105">
        <f>Curves!Y128</f>
        <v>0</v>
      </c>
      <c r="S127" s="105">
        <f>Curves!Z128</f>
        <v>0</v>
      </c>
      <c r="T127" s="105">
        <f>Curves!AB128</f>
        <v>0</v>
      </c>
      <c r="U127" s="105">
        <f>Curves!AC128</f>
        <v>0</v>
      </c>
      <c r="V127" s="105">
        <f>Curves!AE128</f>
        <v>0</v>
      </c>
      <c r="W127" s="105">
        <f>Curves!AF128</f>
        <v>0</v>
      </c>
      <c r="X127" s="105">
        <f>Curves!AH128</f>
        <v>0</v>
      </c>
      <c r="Y127" s="105">
        <f>Curves!AI128</f>
        <v>0</v>
      </c>
      <c r="Z127" s="105">
        <f>Curves!AK128</f>
        <v>0</v>
      </c>
      <c r="AA127" s="105">
        <f>Curves!AL128</f>
        <v>0</v>
      </c>
      <c r="AB127" s="105">
        <f>Curves!AN128</f>
        <v>0</v>
      </c>
      <c r="AC127" s="105">
        <f>Curves!AO128</f>
        <v>0</v>
      </c>
      <c r="AD127" s="105">
        <f>Curves!AQ128</f>
        <v>0</v>
      </c>
      <c r="AE127" s="105">
        <f>Curves!AR128</f>
        <v>0</v>
      </c>
      <c r="AF127" s="105">
        <f>Curves!AT128</f>
        <v>0</v>
      </c>
      <c r="AG127" s="105">
        <f>Curves!AU128</f>
        <v>0</v>
      </c>
      <c r="AH127" s="105">
        <f>Curves!AW128</f>
        <v>0</v>
      </c>
      <c r="AI127" s="105">
        <f>Curves!AX128</f>
        <v>0</v>
      </c>
      <c r="AJ127" s="105">
        <f>Curves!AZ128</f>
        <v>0</v>
      </c>
      <c r="AK127" s="105">
        <f>Curves!BC128</f>
        <v>0</v>
      </c>
      <c r="AL127" s="105">
        <f>Curves!BF128</f>
        <v>0</v>
      </c>
      <c r="AM127" s="105">
        <f>Curves!BI128</f>
        <v>0</v>
      </c>
      <c r="AN127" s="105">
        <f>Curves!BJ128</f>
        <v>0</v>
      </c>
      <c r="AO127" s="105"/>
      <c r="AP127" s="105"/>
      <c r="AQ127" s="105"/>
      <c r="AR127" s="105"/>
      <c r="AS127" s="105"/>
      <c r="AT127" s="105"/>
      <c r="AU127" s="105"/>
      <c r="AV127" s="105"/>
      <c r="AW127" s="105"/>
      <c r="AX127" s="105"/>
      <c r="AY127" s="105"/>
      <c r="AZ127" s="105"/>
      <c r="BA127" s="105"/>
      <c r="BB127" s="105"/>
      <c r="BC127" s="105"/>
      <c r="BD127" s="105"/>
      <c r="BE127" s="105"/>
      <c r="BF127" s="105"/>
      <c r="BG127" s="105"/>
      <c r="BH127" s="105"/>
      <c r="BI127" s="105"/>
      <c r="BJ127" s="105"/>
      <c r="BK127" s="105"/>
      <c r="BL127" s="105"/>
      <c r="BM127" s="105"/>
      <c r="BN127" s="105"/>
      <c r="BO127" s="105"/>
      <c r="BP127" s="105"/>
      <c r="BQ127" s="105"/>
      <c r="BR127" s="105"/>
      <c r="BS127" s="105"/>
      <c r="BT127" s="105"/>
      <c r="BU127" s="105"/>
      <c r="BV127" s="105"/>
      <c r="BW127" s="105"/>
      <c r="BX127" s="105"/>
      <c r="BY127" s="105"/>
      <c r="BZ127" s="105"/>
      <c r="CA127" s="105"/>
      <c r="CB127" s="105"/>
      <c r="CC127" s="105"/>
      <c r="CD127" s="105"/>
      <c r="CE127" s="105"/>
      <c r="CF127" s="106"/>
      <c r="CG127" s="105"/>
      <c r="CH127" s="106"/>
      <c r="CI127" s="105"/>
      <c r="CJ127" s="105"/>
      <c r="CK127" s="105"/>
      <c r="CL127" s="105"/>
      <c r="CM127" s="105"/>
    </row>
    <row r="128" spans="1:91" x14ac:dyDescent="0.2">
      <c r="A128">
        <v>0.48745877199802518</v>
      </c>
      <c r="B128" t="str">
        <f t="shared" si="1"/>
        <v>0.150</v>
      </c>
      <c r="C128" s="56">
        <v>40299</v>
      </c>
      <c r="D128" s="105">
        <f>+Curves!D129</f>
        <v>0.15</v>
      </c>
      <c r="E128" s="105">
        <f>+Curves!E129</f>
        <v>0</v>
      </c>
      <c r="F128" s="105">
        <f>Curves!G129</f>
        <v>0</v>
      </c>
      <c r="G128" s="105">
        <f>Curves!H129</f>
        <v>0</v>
      </c>
      <c r="H128" s="105">
        <f>Curves!J129</f>
        <v>0</v>
      </c>
      <c r="I128" s="105">
        <f>Curves!K129</f>
        <v>0</v>
      </c>
      <c r="J128" s="105">
        <f>Curves!M129</f>
        <v>0</v>
      </c>
      <c r="K128" s="105">
        <f>Curves!N129</f>
        <v>0</v>
      </c>
      <c r="L128" s="105">
        <f>Curves!P129</f>
        <v>0</v>
      </c>
      <c r="M128" s="105">
        <f>Curves!Q129</f>
        <v>0</v>
      </c>
      <c r="N128" s="105">
        <f>Curves!S129</f>
        <v>0</v>
      </c>
      <c r="O128" s="105">
        <f>Curves!T129</f>
        <v>0</v>
      </c>
      <c r="P128" s="105">
        <f>Curves!V129</f>
        <v>0</v>
      </c>
      <c r="Q128" s="105">
        <f>Curves!W129</f>
        <v>0</v>
      </c>
      <c r="R128" s="105">
        <f>Curves!Y129</f>
        <v>0</v>
      </c>
      <c r="S128" s="105">
        <f>Curves!Z129</f>
        <v>0</v>
      </c>
      <c r="T128" s="105">
        <f>Curves!AB129</f>
        <v>0</v>
      </c>
      <c r="U128" s="105">
        <f>Curves!AC129</f>
        <v>0</v>
      </c>
      <c r="V128" s="105">
        <f>Curves!AE129</f>
        <v>0</v>
      </c>
      <c r="W128" s="105">
        <f>Curves!AF129</f>
        <v>0</v>
      </c>
      <c r="X128" s="105">
        <f>Curves!AH129</f>
        <v>0</v>
      </c>
      <c r="Y128" s="105">
        <f>Curves!AI129</f>
        <v>0</v>
      </c>
      <c r="Z128" s="105">
        <f>Curves!AK129</f>
        <v>0</v>
      </c>
      <c r="AA128" s="105">
        <f>Curves!AL129</f>
        <v>0</v>
      </c>
      <c r="AB128" s="105">
        <f>Curves!AN129</f>
        <v>0</v>
      </c>
      <c r="AC128" s="105">
        <f>Curves!AO129</f>
        <v>0</v>
      </c>
      <c r="AD128" s="105">
        <f>Curves!AQ129</f>
        <v>0</v>
      </c>
      <c r="AE128" s="105">
        <f>Curves!AR129</f>
        <v>0</v>
      </c>
      <c r="AF128" s="105">
        <f>Curves!AT129</f>
        <v>0</v>
      </c>
      <c r="AG128" s="105">
        <f>Curves!AU129</f>
        <v>0</v>
      </c>
      <c r="AH128" s="105">
        <f>Curves!AW129</f>
        <v>0</v>
      </c>
      <c r="AI128" s="105">
        <f>Curves!AX129</f>
        <v>0</v>
      </c>
      <c r="AJ128" s="105">
        <f>Curves!AZ129</f>
        <v>0</v>
      </c>
      <c r="AK128" s="105">
        <f>Curves!BC129</f>
        <v>0</v>
      </c>
      <c r="AL128" s="105">
        <f>Curves!BF129</f>
        <v>0</v>
      </c>
      <c r="AM128" s="105">
        <f>Curves!BI129</f>
        <v>0</v>
      </c>
      <c r="AN128" s="105">
        <f>Curves!BJ129</f>
        <v>0</v>
      </c>
      <c r="AO128" s="105"/>
      <c r="AP128" s="105"/>
      <c r="AQ128" s="105"/>
      <c r="AR128" s="105"/>
      <c r="AS128" s="105"/>
      <c r="AT128" s="105"/>
      <c r="AU128" s="105"/>
      <c r="AV128" s="105"/>
      <c r="AW128" s="105"/>
      <c r="AX128" s="105"/>
      <c r="AY128" s="105"/>
      <c r="AZ128" s="105"/>
      <c r="BA128" s="105"/>
      <c r="BB128" s="105"/>
      <c r="BC128" s="105"/>
      <c r="BD128" s="105"/>
      <c r="BE128" s="105"/>
      <c r="BF128" s="105"/>
      <c r="BG128" s="105"/>
      <c r="BH128" s="105"/>
      <c r="BI128" s="105"/>
      <c r="BJ128" s="105"/>
      <c r="BK128" s="105"/>
      <c r="BL128" s="105"/>
      <c r="BM128" s="105"/>
      <c r="BN128" s="105"/>
      <c r="BO128" s="105"/>
      <c r="BP128" s="105"/>
      <c r="BQ128" s="105"/>
      <c r="BR128" s="105"/>
      <c r="BS128" s="105"/>
      <c r="BT128" s="105"/>
      <c r="BU128" s="105"/>
      <c r="BV128" s="105"/>
      <c r="BW128" s="105"/>
      <c r="BX128" s="105"/>
      <c r="BY128" s="105"/>
      <c r="BZ128" s="105"/>
      <c r="CA128" s="105"/>
      <c r="CB128" s="105"/>
      <c r="CC128" s="105"/>
      <c r="CD128" s="105"/>
      <c r="CE128" s="105"/>
      <c r="CF128" s="106"/>
      <c r="CG128" s="105"/>
      <c r="CH128" s="106"/>
      <c r="CI128" s="105"/>
      <c r="CJ128" s="105"/>
      <c r="CK128" s="105"/>
      <c r="CL128" s="105"/>
      <c r="CM128" s="105"/>
    </row>
    <row r="129" spans="1:91" x14ac:dyDescent="0.2">
      <c r="A129">
        <v>0.48454081290229367</v>
      </c>
      <c r="B129" t="str">
        <f t="shared" si="1"/>
        <v>0.150</v>
      </c>
      <c r="C129" s="56">
        <v>40330</v>
      </c>
      <c r="D129" s="105">
        <f>+Curves!D130</f>
        <v>0.15</v>
      </c>
      <c r="E129" s="105">
        <f>+Curves!E130</f>
        <v>0</v>
      </c>
      <c r="F129" s="105">
        <f>Curves!G130</f>
        <v>0</v>
      </c>
      <c r="G129" s="105">
        <f>Curves!H130</f>
        <v>0</v>
      </c>
      <c r="H129" s="105">
        <f>Curves!J130</f>
        <v>0</v>
      </c>
      <c r="I129" s="105">
        <f>Curves!K130</f>
        <v>0</v>
      </c>
      <c r="J129" s="105">
        <f>Curves!M130</f>
        <v>0</v>
      </c>
      <c r="K129" s="105">
        <f>Curves!N130</f>
        <v>0</v>
      </c>
      <c r="L129" s="105">
        <f>Curves!P130</f>
        <v>0</v>
      </c>
      <c r="M129" s="105">
        <f>Curves!Q130</f>
        <v>0</v>
      </c>
      <c r="N129" s="105">
        <f>Curves!S130</f>
        <v>0</v>
      </c>
      <c r="O129" s="105">
        <f>Curves!T130</f>
        <v>0</v>
      </c>
      <c r="P129" s="105">
        <f>Curves!V130</f>
        <v>0</v>
      </c>
      <c r="Q129" s="105">
        <f>Curves!W130</f>
        <v>0</v>
      </c>
      <c r="R129" s="105">
        <f>Curves!Y130</f>
        <v>0</v>
      </c>
      <c r="S129" s="105">
        <f>Curves!Z130</f>
        <v>0</v>
      </c>
      <c r="T129" s="105">
        <f>Curves!AB130</f>
        <v>0</v>
      </c>
      <c r="U129" s="105">
        <f>Curves!AC130</f>
        <v>0</v>
      </c>
      <c r="V129" s="105">
        <f>Curves!AE130</f>
        <v>0</v>
      </c>
      <c r="W129" s="105">
        <f>Curves!AF130</f>
        <v>0</v>
      </c>
      <c r="X129" s="105">
        <f>Curves!AH130</f>
        <v>0</v>
      </c>
      <c r="Y129" s="105">
        <f>Curves!AI130</f>
        <v>0</v>
      </c>
      <c r="Z129" s="105">
        <f>Curves!AK130</f>
        <v>0</v>
      </c>
      <c r="AA129" s="105">
        <f>Curves!AL130</f>
        <v>0</v>
      </c>
      <c r="AB129" s="105">
        <f>Curves!AN130</f>
        <v>0</v>
      </c>
      <c r="AC129" s="105">
        <f>Curves!AO130</f>
        <v>0</v>
      </c>
      <c r="AD129" s="105">
        <f>Curves!AQ130</f>
        <v>0</v>
      </c>
      <c r="AE129" s="105">
        <f>Curves!AR130</f>
        <v>0</v>
      </c>
      <c r="AF129" s="105">
        <f>Curves!AT130</f>
        <v>0</v>
      </c>
      <c r="AG129" s="105">
        <f>Curves!AU130</f>
        <v>0</v>
      </c>
      <c r="AH129" s="105">
        <f>Curves!AW130</f>
        <v>0</v>
      </c>
      <c r="AI129" s="105">
        <f>Curves!AX130</f>
        <v>0</v>
      </c>
      <c r="AJ129" s="105">
        <f>Curves!AZ130</f>
        <v>0</v>
      </c>
      <c r="AK129" s="105">
        <f>Curves!BC130</f>
        <v>0</v>
      </c>
      <c r="AL129" s="105">
        <f>Curves!BF130</f>
        <v>0</v>
      </c>
      <c r="AM129" s="105">
        <f>Curves!BI130</f>
        <v>0</v>
      </c>
      <c r="AN129" s="105">
        <f>Curves!BJ130</f>
        <v>0</v>
      </c>
      <c r="AO129" s="105"/>
      <c r="AP129" s="105"/>
      <c r="AQ129" s="105"/>
      <c r="AR129" s="105"/>
      <c r="AS129" s="105"/>
      <c r="AT129" s="105"/>
      <c r="AU129" s="105"/>
      <c r="AV129" s="105"/>
      <c r="AW129" s="105"/>
      <c r="AX129" s="105"/>
      <c r="AY129" s="105"/>
      <c r="AZ129" s="105"/>
      <c r="BA129" s="105"/>
      <c r="BB129" s="105"/>
      <c r="BC129" s="105"/>
      <c r="BD129" s="105"/>
      <c r="BE129" s="105"/>
      <c r="BF129" s="105"/>
      <c r="BG129" s="105"/>
      <c r="BH129" s="105"/>
      <c r="BI129" s="105"/>
      <c r="BJ129" s="105"/>
      <c r="BK129" s="105"/>
      <c r="BL129" s="105"/>
      <c r="BM129" s="105"/>
      <c r="BN129" s="105"/>
      <c r="BO129" s="105"/>
      <c r="BP129" s="105"/>
      <c r="BQ129" s="105"/>
      <c r="BR129" s="105"/>
      <c r="BS129" s="105"/>
      <c r="BT129" s="105"/>
      <c r="BU129" s="105"/>
      <c r="BV129" s="105"/>
      <c r="BW129" s="105"/>
      <c r="BX129" s="105"/>
      <c r="BY129" s="105"/>
      <c r="BZ129" s="105"/>
      <c r="CA129" s="105"/>
      <c r="CB129" s="105"/>
      <c r="CC129" s="105"/>
      <c r="CD129" s="105"/>
      <c r="CE129" s="105"/>
      <c r="CF129" s="106"/>
      <c r="CG129" s="105"/>
      <c r="CH129" s="106"/>
      <c r="CI129" s="105"/>
      <c r="CJ129" s="105"/>
      <c r="CK129" s="105"/>
      <c r="CL129" s="105"/>
      <c r="CM129" s="105"/>
    </row>
    <row r="130" spans="1:91" x14ac:dyDescent="0.2">
      <c r="A130">
        <v>0.48166598518981579</v>
      </c>
      <c r="B130" t="str">
        <f t="shared" si="1"/>
        <v>0.150</v>
      </c>
      <c r="C130" s="56">
        <v>40360</v>
      </c>
      <c r="D130" s="105">
        <f>+Curves!D131</f>
        <v>0.15</v>
      </c>
      <c r="E130" s="105">
        <f>+Curves!E131</f>
        <v>0</v>
      </c>
      <c r="F130" s="105">
        <f>Curves!G131</f>
        <v>0</v>
      </c>
      <c r="G130" s="105">
        <f>Curves!H131</f>
        <v>0</v>
      </c>
      <c r="H130" s="105">
        <f>Curves!J131</f>
        <v>0</v>
      </c>
      <c r="I130" s="105">
        <f>Curves!K131</f>
        <v>0</v>
      </c>
      <c r="J130" s="105">
        <f>Curves!M131</f>
        <v>0</v>
      </c>
      <c r="K130" s="105">
        <f>Curves!N131</f>
        <v>0</v>
      </c>
      <c r="L130" s="105">
        <f>Curves!P131</f>
        <v>0</v>
      </c>
      <c r="M130" s="105">
        <f>Curves!Q131</f>
        <v>0</v>
      </c>
      <c r="N130" s="105">
        <f>Curves!S131</f>
        <v>0</v>
      </c>
      <c r="O130" s="105">
        <f>Curves!T131</f>
        <v>0</v>
      </c>
      <c r="P130" s="105">
        <f>Curves!V131</f>
        <v>0</v>
      </c>
      <c r="Q130" s="105">
        <f>Curves!W131</f>
        <v>0</v>
      </c>
      <c r="R130" s="105">
        <f>Curves!Y131</f>
        <v>0</v>
      </c>
      <c r="S130" s="105">
        <f>Curves!Z131</f>
        <v>0</v>
      </c>
      <c r="T130" s="105">
        <f>Curves!AB131</f>
        <v>0</v>
      </c>
      <c r="U130" s="105">
        <f>Curves!AC131</f>
        <v>0</v>
      </c>
      <c r="V130" s="105">
        <f>Curves!AE131</f>
        <v>0</v>
      </c>
      <c r="W130" s="105">
        <f>Curves!AF131</f>
        <v>0</v>
      </c>
      <c r="X130" s="105">
        <f>Curves!AH131</f>
        <v>0</v>
      </c>
      <c r="Y130" s="105">
        <f>Curves!AI131</f>
        <v>0</v>
      </c>
      <c r="Z130" s="105">
        <f>Curves!AK131</f>
        <v>0</v>
      </c>
      <c r="AA130" s="105">
        <f>Curves!AL131</f>
        <v>0</v>
      </c>
      <c r="AB130" s="105">
        <f>Curves!AN131</f>
        <v>0</v>
      </c>
      <c r="AC130" s="105">
        <f>Curves!AO131</f>
        <v>0</v>
      </c>
      <c r="AD130" s="105">
        <f>Curves!AQ131</f>
        <v>0</v>
      </c>
      <c r="AE130" s="105">
        <f>Curves!AR131</f>
        <v>0</v>
      </c>
      <c r="AF130" s="105">
        <f>Curves!AT131</f>
        <v>0</v>
      </c>
      <c r="AG130" s="105">
        <f>Curves!AU131</f>
        <v>0</v>
      </c>
      <c r="AH130" s="105">
        <f>Curves!AW131</f>
        <v>0</v>
      </c>
      <c r="AI130" s="105">
        <f>Curves!AX131</f>
        <v>0</v>
      </c>
      <c r="AJ130" s="105">
        <f>Curves!AZ131</f>
        <v>0</v>
      </c>
      <c r="AK130" s="105">
        <f>Curves!BC131</f>
        <v>0</v>
      </c>
      <c r="AL130" s="105">
        <f>Curves!BF131</f>
        <v>0</v>
      </c>
      <c r="AM130" s="105">
        <f>Curves!BI131</f>
        <v>0</v>
      </c>
      <c r="AN130" s="105">
        <f>Curves!BJ131</f>
        <v>0</v>
      </c>
      <c r="AO130" s="105"/>
      <c r="AP130" s="105"/>
      <c r="AQ130" s="105"/>
      <c r="AR130" s="105"/>
      <c r="AS130" s="105"/>
      <c r="AT130" s="105"/>
      <c r="AU130" s="105"/>
      <c r="AV130" s="105"/>
      <c r="AW130" s="105"/>
      <c r="AX130" s="105"/>
      <c r="AY130" s="105"/>
      <c r="AZ130" s="105"/>
      <c r="BA130" s="105"/>
      <c r="BB130" s="105"/>
      <c r="BC130" s="105"/>
      <c r="BD130" s="105"/>
      <c r="BE130" s="105"/>
      <c r="BF130" s="105"/>
      <c r="BG130" s="105"/>
      <c r="BH130" s="105"/>
      <c r="BI130" s="105"/>
      <c r="BJ130" s="105"/>
      <c r="BK130" s="105"/>
      <c r="BL130" s="105"/>
      <c r="BM130" s="105"/>
      <c r="BN130" s="105"/>
      <c r="BO130" s="105"/>
      <c r="BP130" s="105"/>
      <c r="BQ130" s="105"/>
      <c r="BR130" s="105"/>
      <c r="BS130" s="105"/>
      <c r="BT130" s="105"/>
      <c r="BU130" s="105"/>
      <c r="BV130" s="105"/>
      <c r="BW130" s="105"/>
      <c r="BX130" s="105"/>
      <c r="BY130" s="105"/>
      <c r="BZ130" s="105"/>
      <c r="CA130" s="105"/>
      <c r="CB130" s="105"/>
      <c r="CC130" s="105"/>
      <c r="CD130" s="105"/>
      <c r="CE130" s="105"/>
      <c r="CF130" s="106"/>
      <c r="CG130" s="105"/>
      <c r="CH130" s="106"/>
      <c r="CI130" s="105"/>
      <c r="CJ130" s="105"/>
      <c r="CK130" s="105"/>
      <c r="CL130" s="105"/>
      <c r="CM130" s="105"/>
    </row>
    <row r="131" spans="1:91" x14ac:dyDescent="0.2">
      <c r="A131">
        <v>0.47869546160343551</v>
      </c>
      <c r="B131" t="str">
        <f t="shared" si="1"/>
        <v>0.150</v>
      </c>
      <c r="C131" s="56">
        <v>40391</v>
      </c>
      <c r="D131" s="105">
        <f>+Curves!D132</f>
        <v>0.15</v>
      </c>
      <c r="E131" s="105">
        <f>+Curves!E132</f>
        <v>0</v>
      </c>
      <c r="F131" s="105">
        <f>Curves!G132</f>
        <v>0</v>
      </c>
      <c r="G131" s="105">
        <f>Curves!H132</f>
        <v>0</v>
      </c>
      <c r="H131" s="105">
        <f>Curves!J132</f>
        <v>0</v>
      </c>
      <c r="I131" s="105">
        <f>Curves!K132</f>
        <v>0</v>
      </c>
      <c r="J131" s="105">
        <f>Curves!M132</f>
        <v>0</v>
      </c>
      <c r="K131" s="105">
        <f>Curves!N132</f>
        <v>0</v>
      </c>
      <c r="L131" s="105">
        <f>Curves!P132</f>
        <v>0</v>
      </c>
      <c r="M131" s="105">
        <f>Curves!Q132</f>
        <v>0</v>
      </c>
      <c r="N131" s="105">
        <f>Curves!S132</f>
        <v>0</v>
      </c>
      <c r="O131" s="105">
        <f>Curves!T132</f>
        <v>0</v>
      </c>
      <c r="P131" s="105">
        <f>Curves!V132</f>
        <v>0</v>
      </c>
      <c r="Q131" s="105">
        <f>Curves!W132</f>
        <v>0</v>
      </c>
      <c r="R131" s="105">
        <f>Curves!Y132</f>
        <v>0</v>
      </c>
      <c r="S131" s="105">
        <f>Curves!Z132</f>
        <v>0</v>
      </c>
      <c r="T131" s="105">
        <f>Curves!AB132</f>
        <v>0</v>
      </c>
      <c r="U131" s="105">
        <f>Curves!AC132</f>
        <v>0</v>
      </c>
      <c r="V131" s="105">
        <f>Curves!AE132</f>
        <v>0</v>
      </c>
      <c r="W131" s="105">
        <f>Curves!AF132</f>
        <v>0</v>
      </c>
      <c r="X131" s="105">
        <f>Curves!AH132</f>
        <v>0</v>
      </c>
      <c r="Y131" s="105">
        <f>Curves!AI132</f>
        <v>0</v>
      </c>
      <c r="Z131" s="105">
        <f>Curves!AK132</f>
        <v>0</v>
      </c>
      <c r="AA131" s="105">
        <f>Curves!AL132</f>
        <v>0</v>
      </c>
      <c r="AB131" s="105">
        <f>Curves!AN132</f>
        <v>0</v>
      </c>
      <c r="AC131" s="105">
        <f>Curves!AO132</f>
        <v>0</v>
      </c>
      <c r="AD131" s="105">
        <f>Curves!AQ132</f>
        <v>0</v>
      </c>
      <c r="AE131" s="105">
        <f>Curves!AR132</f>
        <v>0</v>
      </c>
      <c r="AF131" s="105">
        <f>Curves!AT132</f>
        <v>0</v>
      </c>
      <c r="AG131" s="105">
        <f>Curves!AU132</f>
        <v>0</v>
      </c>
      <c r="AH131" s="105">
        <f>Curves!AW132</f>
        <v>0</v>
      </c>
      <c r="AI131" s="105">
        <f>Curves!AX132</f>
        <v>0</v>
      </c>
      <c r="AJ131" s="105">
        <f>Curves!AZ132</f>
        <v>0</v>
      </c>
      <c r="AK131" s="105">
        <f>Curves!BC132</f>
        <v>0</v>
      </c>
      <c r="AL131" s="105">
        <f>Curves!BF132</f>
        <v>0</v>
      </c>
      <c r="AM131" s="105">
        <f>Curves!BI132</f>
        <v>0</v>
      </c>
      <c r="AN131" s="105">
        <f>Curves!BJ132</f>
        <v>0</v>
      </c>
      <c r="AO131" s="105"/>
      <c r="AP131" s="105"/>
      <c r="AQ131" s="105"/>
      <c r="AR131" s="105"/>
      <c r="AS131" s="105"/>
      <c r="AT131" s="105"/>
      <c r="AU131" s="105"/>
      <c r="AV131" s="105"/>
      <c r="AW131" s="105"/>
      <c r="AX131" s="105"/>
      <c r="AY131" s="105"/>
      <c r="AZ131" s="105"/>
      <c r="BA131" s="105"/>
      <c r="BB131" s="105"/>
      <c r="BC131" s="105"/>
      <c r="BD131" s="105"/>
      <c r="BE131" s="105"/>
      <c r="BF131" s="105"/>
      <c r="BG131" s="105"/>
      <c r="BH131" s="105"/>
      <c r="BI131" s="105"/>
      <c r="BJ131" s="105"/>
      <c r="BK131" s="105"/>
      <c r="BL131" s="105"/>
      <c r="BM131" s="105"/>
      <c r="BN131" s="105"/>
      <c r="BO131" s="105"/>
      <c r="BP131" s="105"/>
      <c r="BQ131" s="105"/>
      <c r="BR131" s="105"/>
      <c r="BS131" s="105"/>
      <c r="BT131" s="105"/>
      <c r="BU131" s="105"/>
      <c r="BV131" s="105"/>
      <c r="BW131" s="105"/>
      <c r="BX131" s="105"/>
      <c r="BY131" s="105"/>
      <c r="BZ131" s="105"/>
      <c r="CA131" s="105"/>
      <c r="CB131" s="105"/>
      <c r="CC131" s="105"/>
      <c r="CD131" s="105"/>
      <c r="CE131" s="105"/>
      <c r="CF131" s="106"/>
      <c r="CG131" s="105"/>
      <c r="CH131" s="106"/>
      <c r="CI131" s="105"/>
      <c r="CJ131" s="105"/>
      <c r="CK131" s="105"/>
      <c r="CL131" s="105"/>
      <c r="CM131" s="105"/>
    </row>
    <row r="132" spans="1:91" x14ac:dyDescent="0.2">
      <c r="A132">
        <v>0.47574298567816675</v>
      </c>
      <c r="B132" t="str">
        <f t="shared" si="1"/>
        <v>0.150</v>
      </c>
      <c r="C132" s="56">
        <v>40422</v>
      </c>
      <c r="D132" s="105">
        <f>+Curves!D133</f>
        <v>0.15</v>
      </c>
      <c r="E132" s="105">
        <f>+Curves!E133</f>
        <v>0</v>
      </c>
      <c r="F132" s="105">
        <f>Curves!G133</f>
        <v>0</v>
      </c>
      <c r="G132" s="105">
        <f>Curves!H133</f>
        <v>0</v>
      </c>
      <c r="H132" s="105">
        <f>Curves!J133</f>
        <v>0</v>
      </c>
      <c r="I132" s="105">
        <f>Curves!K133</f>
        <v>0</v>
      </c>
      <c r="J132" s="105">
        <f>Curves!M133</f>
        <v>0</v>
      </c>
      <c r="K132" s="105">
        <f>Curves!N133</f>
        <v>0</v>
      </c>
      <c r="L132" s="105">
        <f>Curves!P133</f>
        <v>0</v>
      </c>
      <c r="M132" s="105">
        <f>Curves!Q133</f>
        <v>0</v>
      </c>
      <c r="N132" s="105">
        <f>Curves!S133</f>
        <v>0</v>
      </c>
      <c r="O132" s="105">
        <f>Curves!T133</f>
        <v>0</v>
      </c>
      <c r="P132" s="105">
        <f>Curves!V133</f>
        <v>0</v>
      </c>
      <c r="Q132" s="105">
        <f>Curves!W133</f>
        <v>0</v>
      </c>
      <c r="R132" s="105">
        <f>Curves!Y133</f>
        <v>0</v>
      </c>
      <c r="S132" s="105">
        <f>Curves!Z133</f>
        <v>0</v>
      </c>
      <c r="T132" s="105">
        <f>Curves!AB133</f>
        <v>0</v>
      </c>
      <c r="U132" s="105">
        <f>Curves!AC133</f>
        <v>0</v>
      </c>
      <c r="V132" s="105">
        <f>Curves!AE133</f>
        <v>0</v>
      </c>
      <c r="W132" s="105">
        <f>Curves!AF133</f>
        <v>0</v>
      </c>
      <c r="X132" s="105">
        <f>Curves!AH133</f>
        <v>0</v>
      </c>
      <c r="Y132" s="105">
        <f>Curves!AI133</f>
        <v>0</v>
      </c>
      <c r="Z132" s="105">
        <f>Curves!AK133</f>
        <v>0</v>
      </c>
      <c r="AA132" s="105">
        <f>Curves!AL133</f>
        <v>0</v>
      </c>
      <c r="AB132" s="105">
        <f>Curves!AN133</f>
        <v>0</v>
      </c>
      <c r="AC132" s="105">
        <f>Curves!AO133</f>
        <v>0</v>
      </c>
      <c r="AD132" s="105">
        <f>Curves!AQ133</f>
        <v>0</v>
      </c>
      <c r="AE132" s="105">
        <f>Curves!AR133</f>
        <v>0</v>
      </c>
      <c r="AF132" s="105">
        <f>Curves!AT133</f>
        <v>0</v>
      </c>
      <c r="AG132" s="105">
        <f>Curves!AU133</f>
        <v>0</v>
      </c>
      <c r="AH132" s="105">
        <f>Curves!AW133</f>
        <v>0</v>
      </c>
      <c r="AI132" s="105">
        <f>Curves!AX133</f>
        <v>0</v>
      </c>
      <c r="AJ132" s="105">
        <f>Curves!AZ133</f>
        <v>0</v>
      </c>
      <c r="AK132" s="105">
        <f>Curves!BC133</f>
        <v>0</v>
      </c>
      <c r="AL132" s="105">
        <f>Curves!BF133</f>
        <v>0</v>
      </c>
      <c r="AM132" s="105">
        <f>Curves!BI133</f>
        <v>0</v>
      </c>
      <c r="AN132" s="105">
        <f>Curves!BJ133</f>
        <v>0</v>
      </c>
      <c r="AO132" s="105"/>
      <c r="AP132" s="105"/>
      <c r="AQ132" s="105"/>
      <c r="AR132" s="105"/>
      <c r="AS132" s="105"/>
      <c r="AT132" s="105"/>
      <c r="AU132" s="105"/>
      <c r="AV132" s="105"/>
      <c r="AW132" s="105"/>
      <c r="AX132" s="105"/>
      <c r="AY132" s="105"/>
      <c r="AZ132" s="105"/>
      <c r="BA132" s="105"/>
      <c r="BB132" s="105"/>
      <c r="BC132" s="105"/>
      <c r="BD132" s="105"/>
      <c r="BE132" s="105"/>
      <c r="BF132" s="105"/>
      <c r="BG132" s="105"/>
      <c r="BH132" s="105"/>
      <c r="BI132" s="105"/>
      <c r="BJ132" s="105"/>
      <c r="BK132" s="105"/>
      <c r="BL132" s="105"/>
      <c r="BM132" s="105"/>
      <c r="BN132" s="105"/>
      <c r="BO132" s="105"/>
      <c r="BP132" s="105"/>
      <c r="BQ132" s="105"/>
      <c r="BR132" s="105"/>
      <c r="BS132" s="105"/>
      <c r="BT132" s="105"/>
      <c r="BU132" s="105"/>
      <c r="BV132" s="105"/>
      <c r="BW132" s="105"/>
      <c r="BX132" s="105"/>
      <c r="BY132" s="105"/>
      <c r="BZ132" s="105"/>
      <c r="CA132" s="105"/>
      <c r="CB132" s="105"/>
      <c r="CC132" s="105"/>
      <c r="CD132" s="105"/>
      <c r="CE132" s="105"/>
      <c r="CF132" s="106"/>
      <c r="CG132" s="105"/>
      <c r="CH132" s="106"/>
      <c r="CI132" s="105"/>
      <c r="CJ132" s="105"/>
      <c r="CK132" s="105"/>
      <c r="CL132" s="105"/>
      <c r="CM132" s="105"/>
    </row>
    <row r="133" spans="1:91" x14ac:dyDescent="0.2">
      <c r="A133">
        <v>0.472902833010521</v>
      </c>
      <c r="B133" t="str">
        <f t="shared" si="1"/>
        <v>0.150</v>
      </c>
      <c r="C133" s="56">
        <v>40452</v>
      </c>
      <c r="D133" s="105">
        <f>+Curves!D134</f>
        <v>0.15</v>
      </c>
      <c r="E133" s="105">
        <f>+Curves!E134</f>
        <v>0</v>
      </c>
      <c r="F133" s="105">
        <f>Curves!G134</f>
        <v>0</v>
      </c>
      <c r="G133" s="105">
        <f>Curves!H134</f>
        <v>0</v>
      </c>
      <c r="H133" s="105">
        <f>Curves!J134</f>
        <v>0</v>
      </c>
      <c r="I133" s="105">
        <f>Curves!K134</f>
        <v>0</v>
      </c>
      <c r="J133" s="105">
        <f>Curves!M134</f>
        <v>0</v>
      </c>
      <c r="K133" s="105">
        <f>Curves!N134</f>
        <v>0</v>
      </c>
      <c r="L133" s="105">
        <f>Curves!P134</f>
        <v>0</v>
      </c>
      <c r="M133" s="105">
        <f>Curves!Q134</f>
        <v>0</v>
      </c>
      <c r="N133" s="105">
        <f>Curves!S134</f>
        <v>0</v>
      </c>
      <c r="O133" s="105">
        <f>Curves!T134</f>
        <v>0</v>
      </c>
      <c r="P133" s="105">
        <f>Curves!V134</f>
        <v>0</v>
      </c>
      <c r="Q133" s="105">
        <f>Curves!W134</f>
        <v>0</v>
      </c>
      <c r="R133" s="105">
        <f>Curves!Y134</f>
        <v>0</v>
      </c>
      <c r="S133" s="105">
        <f>Curves!Z134</f>
        <v>0</v>
      </c>
      <c r="T133" s="105">
        <f>Curves!AB134</f>
        <v>0</v>
      </c>
      <c r="U133" s="105">
        <f>Curves!AC134</f>
        <v>0</v>
      </c>
      <c r="V133" s="105">
        <f>Curves!AE134</f>
        <v>0</v>
      </c>
      <c r="W133" s="105">
        <f>Curves!AF134</f>
        <v>0</v>
      </c>
      <c r="X133" s="105">
        <f>Curves!AH134</f>
        <v>0</v>
      </c>
      <c r="Y133" s="105">
        <f>Curves!AI134</f>
        <v>0</v>
      </c>
      <c r="Z133" s="105">
        <f>Curves!AK134</f>
        <v>0</v>
      </c>
      <c r="AA133" s="105">
        <f>Curves!AL134</f>
        <v>0</v>
      </c>
      <c r="AB133" s="105">
        <f>Curves!AN134</f>
        <v>0</v>
      </c>
      <c r="AC133" s="105">
        <f>Curves!AO134</f>
        <v>0</v>
      </c>
      <c r="AD133" s="105">
        <f>Curves!AQ134</f>
        <v>0</v>
      </c>
      <c r="AE133" s="105">
        <f>Curves!AR134</f>
        <v>0</v>
      </c>
      <c r="AF133" s="105">
        <f>Curves!AT134</f>
        <v>0</v>
      </c>
      <c r="AG133" s="105">
        <f>Curves!AU134</f>
        <v>0</v>
      </c>
      <c r="AH133" s="105">
        <f>Curves!AW134</f>
        <v>0</v>
      </c>
      <c r="AI133" s="105">
        <f>Curves!AX134</f>
        <v>0</v>
      </c>
      <c r="AJ133" s="105">
        <f>Curves!AZ134</f>
        <v>0</v>
      </c>
      <c r="AK133" s="105">
        <f>Curves!BC134</f>
        <v>0</v>
      </c>
      <c r="AL133" s="105">
        <f>Curves!BF134</f>
        <v>0</v>
      </c>
      <c r="AM133" s="105">
        <f>Curves!BI134</f>
        <v>0</v>
      </c>
      <c r="AN133" s="105">
        <f>Curves!BJ134</f>
        <v>0</v>
      </c>
      <c r="AO133" s="105"/>
      <c r="AP133" s="105"/>
      <c r="AQ133" s="105"/>
      <c r="AR133" s="105"/>
      <c r="AS133" s="105"/>
      <c r="AT133" s="105"/>
      <c r="AU133" s="105"/>
      <c r="AV133" s="105"/>
      <c r="AW133" s="105"/>
      <c r="AX133" s="105"/>
      <c r="AY133" s="105"/>
      <c r="AZ133" s="105"/>
      <c r="BA133" s="105"/>
      <c r="BB133" s="105"/>
      <c r="BC133" s="105"/>
      <c r="BD133" s="105"/>
      <c r="BE133" s="105"/>
      <c r="BF133" s="105"/>
      <c r="BG133" s="105"/>
      <c r="BH133" s="105"/>
      <c r="BI133" s="105"/>
      <c r="BJ133" s="105"/>
      <c r="BK133" s="105"/>
      <c r="BL133" s="105"/>
      <c r="BM133" s="105"/>
      <c r="BN133" s="105"/>
      <c r="BO133" s="105"/>
      <c r="BP133" s="105"/>
      <c r="BQ133" s="105"/>
      <c r="BR133" s="105"/>
      <c r="BS133" s="105"/>
      <c r="BT133" s="105"/>
      <c r="BU133" s="105"/>
      <c r="BV133" s="105"/>
      <c r="BW133" s="105"/>
      <c r="BX133" s="105"/>
      <c r="BY133" s="105"/>
      <c r="BZ133" s="105"/>
      <c r="CA133" s="105"/>
      <c r="CB133" s="105"/>
      <c r="CC133" s="105"/>
      <c r="CD133" s="105"/>
      <c r="CE133" s="105"/>
      <c r="CF133" s="106"/>
      <c r="CG133" s="105"/>
      <c r="CH133" s="106"/>
      <c r="CI133" s="105"/>
      <c r="CJ133" s="105"/>
      <c r="CK133" s="105"/>
      <c r="CL133" s="105"/>
      <c r="CM133" s="105"/>
    </row>
    <row r="134" spans="1:91" x14ac:dyDescent="0.2">
      <c r="A134">
        <v>0.46998555563476219</v>
      </c>
      <c r="B134" t="str">
        <f t="shared" si="1"/>
        <v>0.250</v>
      </c>
      <c r="C134" s="56">
        <v>40483</v>
      </c>
      <c r="D134" s="105">
        <f>+Curves!D135</f>
        <v>0.25</v>
      </c>
      <c r="E134" s="105">
        <f>+Curves!E135</f>
        <v>0</v>
      </c>
      <c r="F134" s="105">
        <f>Curves!G135</f>
        <v>0</v>
      </c>
      <c r="G134" s="105">
        <f>Curves!H135</f>
        <v>0</v>
      </c>
      <c r="H134" s="105">
        <f>Curves!J135</f>
        <v>0</v>
      </c>
      <c r="I134" s="105">
        <f>Curves!K135</f>
        <v>0</v>
      </c>
      <c r="J134" s="105">
        <f>Curves!M135</f>
        <v>0</v>
      </c>
      <c r="K134" s="105">
        <f>Curves!N135</f>
        <v>0</v>
      </c>
      <c r="L134" s="105">
        <f>Curves!P135</f>
        <v>0</v>
      </c>
      <c r="M134" s="105">
        <f>Curves!Q135</f>
        <v>0</v>
      </c>
      <c r="N134" s="105">
        <f>Curves!S135</f>
        <v>0</v>
      </c>
      <c r="O134" s="105">
        <f>Curves!T135</f>
        <v>0</v>
      </c>
      <c r="P134" s="105">
        <f>Curves!V135</f>
        <v>0</v>
      </c>
      <c r="Q134" s="105">
        <f>Curves!W135</f>
        <v>0</v>
      </c>
      <c r="R134" s="105">
        <f>Curves!Y135</f>
        <v>0</v>
      </c>
      <c r="S134" s="105">
        <f>Curves!Z135</f>
        <v>0</v>
      </c>
      <c r="T134" s="105">
        <f>Curves!AB135</f>
        <v>0</v>
      </c>
      <c r="U134" s="105">
        <f>Curves!AC135</f>
        <v>0</v>
      </c>
      <c r="V134" s="105">
        <f>Curves!AE135</f>
        <v>0</v>
      </c>
      <c r="W134" s="105">
        <f>Curves!AF135</f>
        <v>0</v>
      </c>
      <c r="X134" s="105">
        <f>Curves!AH135</f>
        <v>0</v>
      </c>
      <c r="Y134" s="105">
        <f>Curves!AI135</f>
        <v>0</v>
      </c>
      <c r="Z134" s="105">
        <f>Curves!AK135</f>
        <v>0</v>
      </c>
      <c r="AA134" s="105">
        <f>Curves!AL135</f>
        <v>0</v>
      </c>
      <c r="AB134" s="105">
        <f>Curves!AN135</f>
        <v>0</v>
      </c>
      <c r="AC134" s="105">
        <f>Curves!AO135</f>
        <v>0</v>
      </c>
      <c r="AD134" s="105">
        <f>Curves!AQ135</f>
        <v>0</v>
      </c>
      <c r="AE134" s="105">
        <f>Curves!AR135</f>
        <v>0</v>
      </c>
      <c r="AF134" s="105">
        <f>Curves!AT135</f>
        <v>0</v>
      </c>
      <c r="AG134" s="105">
        <f>Curves!AU135</f>
        <v>0</v>
      </c>
      <c r="AH134" s="105">
        <f>Curves!AW135</f>
        <v>0</v>
      </c>
      <c r="AI134" s="105">
        <f>Curves!AX135</f>
        <v>0</v>
      </c>
      <c r="AJ134" s="105">
        <f>Curves!AZ135</f>
        <v>0</v>
      </c>
      <c r="AK134" s="105">
        <f>Curves!BC135</f>
        <v>0</v>
      </c>
      <c r="AL134" s="105">
        <f>Curves!BF135</f>
        <v>0</v>
      </c>
      <c r="AM134" s="105">
        <f>Curves!BI135</f>
        <v>0</v>
      </c>
      <c r="AN134" s="105">
        <f>Curves!BJ135</f>
        <v>0</v>
      </c>
      <c r="AO134" s="105"/>
      <c r="AP134" s="105"/>
      <c r="AQ134" s="105"/>
      <c r="AR134" s="105"/>
      <c r="AS134" s="105"/>
      <c r="AT134" s="105"/>
      <c r="AU134" s="105"/>
      <c r="AV134" s="105"/>
      <c r="AW134" s="105"/>
      <c r="AX134" s="105"/>
      <c r="AY134" s="105"/>
      <c r="AZ134" s="105"/>
      <c r="BA134" s="105"/>
      <c r="BB134" s="105"/>
      <c r="BC134" s="105"/>
      <c r="BD134" s="105"/>
      <c r="BE134" s="105"/>
      <c r="BF134" s="105"/>
      <c r="BG134" s="105"/>
      <c r="BH134" s="105"/>
      <c r="BI134" s="105"/>
      <c r="BJ134" s="105"/>
      <c r="BK134" s="105"/>
      <c r="BL134" s="105"/>
      <c r="BM134" s="105"/>
      <c r="BN134" s="105"/>
      <c r="BO134" s="105"/>
      <c r="BP134" s="105"/>
      <c r="BQ134" s="105"/>
      <c r="BR134" s="105"/>
      <c r="BS134" s="105"/>
      <c r="BT134" s="105"/>
      <c r="BU134" s="105"/>
      <c r="BV134" s="105"/>
      <c r="BW134" s="105"/>
      <c r="BX134" s="105"/>
      <c r="BY134" s="105"/>
      <c r="BZ134" s="105"/>
      <c r="CA134" s="105"/>
      <c r="CB134" s="105"/>
      <c r="CC134" s="105"/>
      <c r="CD134" s="105"/>
      <c r="CE134" s="105"/>
      <c r="CF134" s="106"/>
      <c r="CG134" s="105"/>
      <c r="CH134" s="106"/>
      <c r="CI134" s="105"/>
      <c r="CJ134" s="105"/>
      <c r="CK134" s="105"/>
      <c r="CL134" s="105"/>
      <c r="CM134" s="105"/>
    </row>
    <row r="135" spans="1:91" x14ac:dyDescent="0.2">
      <c r="A135">
        <v>0.46717926558706785</v>
      </c>
      <c r="B135" t="str">
        <f t="shared" si="1"/>
        <v>0.250</v>
      </c>
      <c r="C135" s="56">
        <v>40513</v>
      </c>
      <c r="D135" s="105">
        <f>+Curves!D136</f>
        <v>0.25</v>
      </c>
      <c r="E135" s="105">
        <f>+Curves!E136</f>
        <v>0</v>
      </c>
      <c r="F135" s="105">
        <f>Curves!G136</f>
        <v>0</v>
      </c>
      <c r="G135" s="105">
        <f>Curves!H136</f>
        <v>0</v>
      </c>
      <c r="H135" s="105">
        <f>Curves!J136</f>
        <v>0</v>
      </c>
      <c r="I135" s="105">
        <f>Curves!K136</f>
        <v>0</v>
      </c>
      <c r="J135" s="105">
        <f>Curves!M136</f>
        <v>0</v>
      </c>
      <c r="K135" s="105">
        <f>Curves!N136</f>
        <v>0</v>
      </c>
      <c r="L135" s="105">
        <f>Curves!P136</f>
        <v>0</v>
      </c>
      <c r="M135" s="105">
        <f>Curves!Q136</f>
        <v>0</v>
      </c>
      <c r="N135" s="105">
        <f>Curves!S136</f>
        <v>0</v>
      </c>
      <c r="O135" s="105">
        <f>Curves!T136</f>
        <v>0</v>
      </c>
      <c r="P135" s="105">
        <f>Curves!V136</f>
        <v>0</v>
      </c>
      <c r="Q135" s="105">
        <f>Curves!W136</f>
        <v>0</v>
      </c>
      <c r="R135" s="105">
        <f>Curves!Y136</f>
        <v>0</v>
      </c>
      <c r="S135" s="105">
        <f>Curves!Z136</f>
        <v>0</v>
      </c>
      <c r="T135" s="105">
        <f>Curves!AB136</f>
        <v>0</v>
      </c>
      <c r="U135" s="105">
        <f>Curves!AC136</f>
        <v>0</v>
      </c>
      <c r="V135" s="105">
        <f>Curves!AE136</f>
        <v>0</v>
      </c>
      <c r="W135" s="105">
        <f>Curves!AF136</f>
        <v>0</v>
      </c>
      <c r="X135" s="105">
        <f>Curves!AH136</f>
        <v>0</v>
      </c>
      <c r="Y135" s="105">
        <f>Curves!AI136</f>
        <v>0</v>
      </c>
      <c r="Z135" s="105">
        <f>Curves!AK136</f>
        <v>0</v>
      </c>
      <c r="AA135" s="105">
        <f>Curves!AL136</f>
        <v>0</v>
      </c>
      <c r="AB135" s="105">
        <f>Curves!AN136</f>
        <v>0</v>
      </c>
      <c r="AC135" s="105">
        <f>Curves!AO136</f>
        <v>0</v>
      </c>
      <c r="AD135" s="105">
        <f>Curves!AQ136</f>
        <v>0</v>
      </c>
      <c r="AE135" s="105">
        <f>Curves!AR136</f>
        <v>0</v>
      </c>
      <c r="AF135" s="105">
        <f>Curves!AT136</f>
        <v>0</v>
      </c>
      <c r="AG135" s="105">
        <f>Curves!AU136</f>
        <v>0</v>
      </c>
      <c r="AH135" s="105">
        <f>Curves!AW136</f>
        <v>0</v>
      </c>
      <c r="AI135" s="105">
        <f>Curves!AX136</f>
        <v>0</v>
      </c>
      <c r="AJ135" s="105">
        <f>Curves!AZ136</f>
        <v>0</v>
      </c>
      <c r="AK135" s="105">
        <f>Curves!BC136</f>
        <v>0</v>
      </c>
      <c r="AL135" s="105">
        <f>Curves!BF136</f>
        <v>0</v>
      </c>
      <c r="AM135" s="105">
        <f>Curves!BI136</f>
        <v>0</v>
      </c>
      <c r="AN135" s="105">
        <f>Curves!BJ136</f>
        <v>0</v>
      </c>
      <c r="AO135" s="105"/>
      <c r="AP135" s="105"/>
      <c r="AQ135" s="105"/>
      <c r="AR135" s="105"/>
      <c r="AS135" s="105"/>
      <c r="AT135" s="105"/>
      <c r="AU135" s="105"/>
      <c r="AV135" s="105"/>
      <c r="AW135" s="105"/>
      <c r="AX135" s="105"/>
      <c r="AY135" s="105"/>
      <c r="AZ135" s="105"/>
      <c r="BA135" s="105"/>
      <c r="BB135" s="105"/>
      <c r="BC135" s="105"/>
      <c r="BD135" s="105"/>
      <c r="BE135" s="105"/>
      <c r="BF135" s="105"/>
      <c r="BG135" s="105"/>
      <c r="BH135" s="105"/>
      <c r="BI135" s="105"/>
      <c r="BJ135" s="105"/>
      <c r="BK135" s="105"/>
      <c r="BL135" s="105"/>
      <c r="BM135" s="105"/>
      <c r="BN135" s="105"/>
      <c r="BO135" s="105"/>
      <c r="BP135" s="105"/>
      <c r="BQ135" s="105"/>
      <c r="BR135" s="105"/>
      <c r="BS135" s="105"/>
      <c r="BT135" s="105"/>
      <c r="BU135" s="105"/>
      <c r="BV135" s="105"/>
      <c r="BW135" s="105"/>
      <c r="BX135" s="105"/>
      <c r="BY135" s="105"/>
      <c r="BZ135" s="105"/>
      <c r="CA135" s="105"/>
      <c r="CB135" s="105"/>
      <c r="CC135" s="105"/>
      <c r="CD135" s="105"/>
      <c r="CE135" s="105"/>
      <c r="CF135" s="106"/>
      <c r="CG135" s="105"/>
      <c r="CH135" s="106"/>
      <c r="CI135" s="105"/>
      <c r="CJ135" s="105"/>
      <c r="CK135" s="105"/>
      <c r="CL135" s="105"/>
      <c r="CM135" s="105"/>
    </row>
    <row r="136" spans="1:91" x14ac:dyDescent="0.2">
      <c r="A136">
        <v>0.4642967736157349</v>
      </c>
      <c r="B136" t="str">
        <f t="shared" si="1"/>
        <v>0.2750</v>
      </c>
      <c r="C136" s="56">
        <v>40544</v>
      </c>
      <c r="D136" s="105">
        <f>+Curves!D137</f>
        <v>0.27500000000000002</v>
      </c>
      <c r="E136" s="105">
        <f>+Curves!E137</f>
        <v>0</v>
      </c>
      <c r="F136" s="105">
        <f>Curves!G137</f>
        <v>0</v>
      </c>
      <c r="G136" s="105">
        <f>Curves!H137</f>
        <v>0</v>
      </c>
      <c r="H136" s="105">
        <f>Curves!J137</f>
        <v>0</v>
      </c>
      <c r="I136" s="105">
        <f>Curves!K137</f>
        <v>0</v>
      </c>
      <c r="J136" s="105">
        <f>Curves!M137</f>
        <v>0</v>
      </c>
      <c r="K136" s="105">
        <f>Curves!N137</f>
        <v>0</v>
      </c>
      <c r="L136" s="105">
        <f>Curves!P137</f>
        <v>0</v>
      </c>
      <c r="M136" s="105">
        <f>Curves!Q137</f>
        <v>0</v>
      </c>
      <c r="N136" s="105">
        <f>Curves!S137</f>
        <v>0</v>
      </c>
      <c r="O136" s="105">
        <f>Curves!T137</f>
        <v>0</v>
      </c>
      <c r="P136" s="105">
        <f>Curves!V137</f>
        <v>0</v>
      </c>
      <c r="Q136" s="105">
        <f>Curves!W137</f>
        <v>0</v>
      </c>
      <c r="R136" s="105">
        <f>Curves!Y137</f>
        <v>0</v>
      </c>
      <c r="S136" s="105">
        <f>Curves!Z137</f>
        <v>0</v>
      </c>
      <c r="T136" s="105">
        <f>Curves!AB137</f>
        <v>0</v>
      </c>
      <c r="U136" s="105">
        <f>Curves!AC137</f>
        <v>0</v>
      </c>
      <c r="V136" s="105">
        <f>Curves!AE137</f>
        <v>0</v>
      </c>
      <c r="W136" s="105">
        <f>Curves!AF137</f>
        <v>0</v>
      </c>
      <c r="X136" s="105">
        <f>Curves!AH137</f>
        <v>0</v>
      </c>
      <c r="Y136" s="105">
        <f>Curves!AI137</f>
        <v>0</v>
      </c>
      <c r="Z136" s="105">
        <f>Curves!AK137</f>
        <v>0</v>
      </c>
      <c r="AA136" s="105">
        <f>Curves!AL137</f>
        <v>0</v>
      </c>
      <c r="AB136" s="105">
        <f>Curves!AN137</f>
        <v>0</v>
      </c>
      <c r="AC136" s="105">
        <f>Curves!AO137</f>
        <v>0</v>
      </c>
      <c r="AD136" s="105">
        <f>Curves!AQ137</f>
        <v>0</v>
      </c>
      <c r="AE136" s="105">
        <f>Curves!AR137</f>
        <v>0</v>
      </c>
      <c r="AF136" s="105">
        <f>Curves!AT137</f>
        <v>0</v>
      </c>
      <c r="AG136" s="105">
        <f>Curves!AU137</f>
        <v>0</v>
      </c>
      <c r="AH136" s="105">
        <f>Curves!AW137</f>
        <v>0</v>
      </c>
      <c r="AI136" s="105">
        <f>Curves!AX137</f>
        <v>0</v>
      </c>
      <c r="AJ136" s="105">
        <f>Curves!AZ137</f>
        <v>0</v>
      </c>
      <c r="AK136" s="105">
        <f>Curves!BC137</f>
        <v>0</v>
      </c>
      <c r="AL136" s="105">
        <f>Curves!BF137</f>
        <v>0</v>
      </c>
      <c r="AM136" s="105">
        <f>Curves!BI137</f>
        <v>0</v>
      </c>
      <c r="AN136" s="105">
        <f>Curves!BJ137</f>
        <v>0</v>
      </c>
      <c r="AO136" s="105"/>
      <c r="AP136" s="105"/>
      <c r="AQ136" s="105"/>
      <c r="AR136" s="105"/>
      <c r="AS136" s="105"/>
      <c r="AT136" s="105"/>
      <c r="AU136" s="105"/>
      <c r="AV136" s="105"/>
      <c r="AW136" s="105"/>
      <c r="AX136" s="105"/>
      <c r="AY136" s="105"/>
      <c r="AZ136" s="105"/>
      <c r="BA136" s="105"/>
      <c r="BB136" s="105"/>
      <c r="BC136" s="105"/>
      <c r="BD136" s="105"/>
      <c r="BE136" s="105"/>
      <c r="BF136" s="105"/>
      <c r="BG136" s="105"/>
      <c r="BH136" s="105"/>
      <c r="BI136" s="105"/>
      <c r="BJ136" s="105"/>
      <c r="BK136" s="105"/>
      <c r="BL136" s="105"/>
      <c r="BM136" s="105"/>
      <c r="BN136" s="105"/>
      <c r="BO136" s="105"/>
      <c r="BP136" s="105"/>
      <c r="BQ136" s="105"/>
      <c r="BR136" s="105"/>
      <c r="BS136" s="105"/>
      <c r="BT136" s="105"/>
      <c r="BU136" s="105"/>
      <c r="BV136" s="105"/>
      <c r="BW136" s="105"/>
      <c r="BX136" s="105"/>
      <c r="BY136" s="105"/>
      <c r="BZ136" s="105"/>
      <c r="CA136" s="105"/>
      <c r="CB136" s="105"/>
      <c r="CC136" s="105"/>
      <c r="CD136" s="105"/>
      <c r="CE136" s="105"/>
      <c r="CF136" s="106"/>
      <c r="CG136" s="105"/>
      <c r="CH136" s="106"/>
      <c r="CI136" s="105"/>
      <c r="CJ136" s="105"/>
      <c r="CK136" s="105"/>
      <c r="CL136" s="105"/>
      <c r="CM136" s="105"/>
    </row>
    <row r="137" spans="1:91" x14ac:dyDescent="0.2">
      <c r="A137">
        <v>0.46143180267388706</v>
      </c>
      <c r="B137" t="str">
        <f t="shared" ref="B137:B200" si="2">(D137 &amp; E137)</f>
        <v>0.3350</v>
      </c>
      <c r="C137" s="56">
        <v>40575</v>
      </c>
      <c r="D137" s="105">
        <f>+Curves!D138</f>
        <v>0.33500000000000002</v>
      </c>
      <c r="E137" s="105">
        <f>+Curves!E138</f>
        <v>0</v>
      </c>
      <c r="F137" s="105">
        <f>Curves!G138</f>
        <v>0</v>
      </c>
      <c r="G137" s="105">
        <f>Curves!H138</f>
        <v>0</v>
      </c>
      <c r="H137" s="105">
        <f>Curves!J138</f>
        <v>0</v>
      </c>
      <c r="I137" s="105">
        <f>Curves!K138</f>
        <v>0</v>
      </c>
      <c r="J137" s="105">
        <f>Curves!M138</f>
        <v>0</v>
      </c>
      <c r="K137" s="105">
        <f>Curves!N138</f>
        <v>0</v>
      </c>
      <c r="L137" s="105">
        <f>Curves!P138</f>
        <v>0</v>
      </c>
      <c r="M137" s="105">
        <f>Curves!Q138</f>
        <v>0</v>
      </c>
      <c r="N137" s="105">
        <f>Curves!S138</f>
        <v>0</v>
      </c>
      <c r="O137" s="105">
        <f>Curves!T138</f>
        <v>0</v>
      </c>
      <c r="P137" s="105">
        <f>Curves!V138</f>
        <v>0</v>
      </c>
      <c r="Q137" s="105">
        <f>Curves!W138</f>
        <v>0</v>
      </c>
      <c r="R137" s="105">
        <f>Curves!Y138</f>
        <v>0</v>
      </c>
      <c r="S137" s="105">
        <f>Curves!Z138</f>
        <v>0</v>
      </c>
      <c r="T137" s="105">
        <f>Curves!AB138</f>
        <v>0</v>
      </c>
      <c r="U137" s="105">
        <f>Curves!AC138</f>
        <v>0</v>
      </c>
      <c r="V137" s="105">
        <f>Curves!AE138</f>
        <v>0</v>
      </c>
      <c r="W137" s="105">
        <f>Curves!AF138</f>
        <v>0</v>
      </c>
      <c r="X137" s="105">
        <f>Curves!AH138</f>
        <v>0</v>
      </c>
      <c r="Y137" s="105">
        <f>Curves!AI138</f>
        <v>0</v>
      </c>
      <c r="Z137" s="105">
        <f>Curves!AK138</f>
        <v>0</v>
      </c>
      <c r="AA137" s="105">
        <f>Curves!AL138</f>
        <v>0</v>
      </c>
      <c r="AB137" s="105">
        <f>Curves!AN138</f>
        <v>0</v>
      </c>
      <c r="AC137" s="105">
        <f>Curves!AO138</f>
        <v>0</v>
      </c>
      <c r="AD137" s="105">
        <f>Curves!AQ138</f>
        <v>0</v>
      </c>
      <c r="AE137" s="105">
        <f>Curves!AR138</f>
        <v>0</v>
      </c>
      <c r="AF137" s="105">
        <f>Curves!AT138</f>
        <v>0</v>
      </c>
      <c r="AG137" s="105">
        <f>Curves!AU138</f>
        <v>0</v>
      </c>
      <c r="AH137" s="105">
        <f>Curves!AW138</f>
        <v>0</v>
      </c>
      <c r="AI137" s="105">
        <f>Curves!AX138</f>
        <v>0</v>
      </c>
      <c r="AJ137" s="105">
        <f>Curves!AZ138</f>
        <v>0</v>
      </c>
      <c r="AK137" s="105">
        <f>Curves!BC138</f>
        <v>0</v>
      </c>
      <c r="AL137" s="105">
        <f>Curves!BF138</f>
        <v>0</v>
      </c>
      <c r="AM137" s="105">
        <f>Curves!BI138</f>
        <v>0</v>
      </c>
      <c r="AN137" s="105">
        <f>Curves!BJ138</f>
        <v>0</v>
      </c>
      <c r="AO137" s="105"/>
      <c r="AP137" s="105"/>
      <c r="AQ137" s="105"/>
      <c r="AR137" s="105"/>
      <c r="AS137" s="105"/>
      <c r="AT137" s="105"/>
      <c r="AU137" s="105"/>
      <c r="AV137" s="105"/>
      <c r="AW137" s="105"/>
      <c r="AX137" s="105"/>
      <c r="AY137" s="105"/>
      <c r="AZ137" s="105"/>
      <c r="BA137" s="105"/>
      <c r="BB137" s="105"/>
      <c r="BC137" s="105"/>
      <c r="BD137" s="105"/>
      <c r="BE137" s="105"/>
      <c r="BF137" s="105"/>
      <c r="BG137" s="105"/>
      <c r="BH137" s="105"/>
      <c r="BI137" s="105"/>
      <c r="BJ137" s="105"/>
      <c r="BK137" s="105"/>
      <c r="BL137" s="105"/>
      <c r="BM137" s="105"/>
      <c r="BN137" s="105"/>
      <c r="BO137" s="105"/>
      <c r="BP137" s="105"/>
      <c r="BQ137" s="105"/>
      <c r="BR137" s="105"/>
      <c r="BS137" s="105"/>
      <c r="BT137" s="105"/>
      <c r="BU137" s="105"/>
      <c r="BV137" s="105"/>
      <c r="BW137" s="105"/>
      <c r="BX137" s="105"/>
      <c r="BY137" s="105"/>
      <c r="BZ137" s="105"/>
      <c r="CA137" s="105"/>
      <c r="CB137" s="105"/>
      <c r="CC137" s="105"/>
      <c r="CD137" s="105"/>
      <c r="CE137" s="105"/>
      <c r="CF137" s="106"/>
      <c r="CG137" s="105"/>
      <c r="CH137" s="106"/>
      <c r="CI137" s="105"/>
      <c r="CJ137" s="105"/>
      <c r="CK137" s="105"/>
      <c r="CL137" s="105"/>
      <c r="CM137" s="105"/>
    </row>
    <row r="138" spans="1:91" x14ac:dyDescent="0.2">
      <c r="A138">
        <v>0.45885905945967637</v>
      </c>
      <c r="B138" t="str">
        <f t="shared" si="2"/>
        <v>0.330</v>
      </c>
      <c r="C138" s="56">
        <v>40603</v>
      </c>
      <c r="D138" s="105">
        <f>+Curves!D139</f>
        <v>0.33</v>
      </c>
      <c r="E138" s="105">
        <f>+Curves!E139</f>
        <v>0</v>
      </c>
      <c r="F138" s="105">
        <f>Curves!G139</f>
        <v>0</v>
      </c>
      <c r="G138" s="105">
        <f>Curves!H139</f>
        <v>0</v>
      </c>
      <c r="H138" s="105">
        <f>Curves!J139</f>
        <v>0</v>
      </c>
      <c r="I138" s="105">
        <f>Curves!K139</f>
        <v>0</v>
      </c>
      <c r="J138" s="105">
        <f>Curves!M139</f>
        <v>0</v>
      </c>
      <c r="K138" s="105">
        <f>Curves!N139</f>
        <v>0</v>
      </c>
      <c r="L138" s="105">
        <f>Curves!P139</f>
        <v>0</v>
      </c>
      <c r="M138" s="105">
        <f>Curves!Q139</f>
        <v>0</v>
      </c>
      <c r="N138" s="105">
        <f>Curves!S139</f>
        <v>0</v>
      </c>
      <c r="O138" s="105">
        <f>Curves!T139</f>
        <v>0</v>
      </c>
      <c r="P138" s="105">
        <f>Curves!V139</f>
        <v>0</v>
      </c>
      <c r="Q138" s="105">
        <f>Curves!W139</f>
        <v>0</v>
      </c>
      <c r="R138" s="105">
        <f>Curves!Y139</f>
        <v>0</v>
      </c>
      <c r="S138" s="105">
        <f>Curves!Z139</f>
        <v>0</v>
      </c>
      <c r="T138" s="105">
        <f>Curves!AB139</f>
        <v>0</v>
      </c>
      <c r="U138" s="105">
        <f>Curves!AC139</f>
        <v>0</v>
      </c>
      <c r="V138" s="105">
        <f>Curves!AE139</f>
        <v>0</v>
      </c>
      <c r="W138" s="105">
        <f>Curves!AF139</f>
        <v>0</v>
      </c>
      <c r="X138" s="105">
        <f>Curves!AH139</f>
        <v>0</v>
      </c>
      <c r="Y138" s="105">
        <f>Curves!AI139</f>
        <v>0</v>
      </c>
      <c r="Z138" s="105">
        <f>Curves!AK139</f>
        <v>0</v>
      </c>
      <c r="AA138" s="105">
        <f>Curves!AL139</f>
        <v>0</v>
      </c>
      <c r="AB138" s="105">
        <f>Curves!AN139</f>
        <v>0</v>
      </c>
      <c r="AC138" s="105">
        <f>Curves!AO139</f>
        <v>0</v>
      </c>
      <c r="AD138" s="105">
        <f>Curves!AQ139</f>
        <v>0</v>
      </c>
      <c r="AE138" s="105">
        <f>Curves!AR139</f>
        <v>0</v>
      </c>
      <c r="AF138" s="105">
        <f>Curves!AT139</f>
        <v>0</v>
      </c>
      <c r="AG138" s="105">
        <f>Curves!AU139</f>
        <v>0</v>
      </c>
      <c r="AH138" s="105">
        <f>Curves!AW139</f>
        <v>0</v>
      </c>
      <c r="AI138" s="105">
        <f>Curves!AX139</f>
        <v>0</v>
      </c>
      <c r="AJ138" s="105">
        <f>Curves!AZ139</f>
        <v>0</v>
      </c>
      <c r="AK138" s="105">
        <f>Curves!BC139</f>
        <v>0</v>
      </c>
      <c r="AL138" s="105">
        <f>Curves!BF139</f>
        <v>0</v>
      </c>
      <c r="AM138" s="105">
        <f>Curves!BI139</f>
        <v>0</v>
      </c>
      <c r="AN138" s="105">
        <f>Curves!BJ139</f>
        <v>0</v>
      </c>
      <c r="AO138" s="105"/>
      <c r="AP138" s="105"/>
      <c r="AQ138" s="105"/>
      <c r="AR138" s="105"/>
      <c r="AS138" s="105"/>
      <c r="AT138" s="105"/>
      <c r="AU138" s="105"/>
      <c r="AV138" s="105"/>
      <c r="AW138" s="105"/>
      <c r="AX138" s="105"/>
      <c r="AY138" s="105"/>
      <c r="AZ138" s="105"/>
      <c r="BA138" s="105"/>
      <c r="BB138" s="105"/>
      <c r="BC138" s="105"/>
      <c r="BD138" s="105"/>
      <c r="BE138" s="105"/>
      <c r="BF138" s="105"/>
      <c r="BG138" s="105"/>
      <c r="BH138" s="105"/>
      <c r="BI138" s="105"/>
      <c r="BJ138" s="105"/>
      <c r="BK138" s="105"/>
      <c r="BL138" s="105"/>
      <c r="BM138" s="105"/>
      <c r="BN138" s="105"/>
      <c r="BO138" s="105"/>
      <c r="BP138" s="105"/>
      <c r="BQ138" s="105"/>
      <c r="BR138" s="105"/>
      <c r="BS138" s="105"/>
      <c r="BT138" s="105"/>
      <c r="BU138" s="105"/>
      <c r="BV138" s="105"/>
      <c r="BW138" s="105"/>
      <c r="BX138" s="105"/>
      <c r="BY138" s="105"/>
      <c r="BZ138" s="105"/>
      <c r="CA138" s="105"/>
      <c r="CB138" s="105"/>
      <c r="CC138" s="105"/>
      <c r="CD138" s="105"/>
      <c r="CE138" s="105"/>
      <c r="CF138" s="106"/>
      <c r="CG138" s="105"/>
      <c r="CH138" s="106"/>
      <c r="CI138" s="105"/>
      <c r="CJ138" s="105"/>
      <c r="CK138" s="105"/>
      <c r="CL138" s="105"/>
      <c r="CM138" s="105"/>
    </row>
    <row r="139" spans="1:91" x14ac:dyDescent="0.2">
      <c r="A139">
        <v>0.45602714584177795</v>
      </c>
      <c r="B139" t="str">
        <f t="shared" si="2"/>
        <v>0.150</v>
      </c>
      <c r="C139" s="56">
        <v>40634</v>
      </c>
      <c r="D139" s="105">
        <f>+Curves!D140</f>
        <v>0.15</v>
      </c>
      <c r="E139" s="105">
        <f>+Curves!E140</f>
        <v>0</v>
      </c>
      <c r="F139" s="105">
        <f>Curves!G140</f>
        <v>0</v>
      </c>
      <c r="G139" s="105">
        <f>Curves!H140</f>
        <v>0</v>
      </c>
      <c r="H139" s="105">
        <f>Curves!J140</f>
        <v>0</v>
      </c>
      <c r="I139" s="105">
        <f>Curves!K140</f>
        <v>0</v>
      </c>
      <c r="J139" s="105">
        <f>Curves!M140</f>
        <v>0</v>
      </c>
      <c r="K139" s="105">
        <f>Curves!N140</f>
        <v>0</v>
      </c>
      <c r="L139" s="105">
        <f>Curves!P140</f>
        <v>0</v>
      </c>
      <c r="M139" s="105">
        <f>Curves!Q140</f>
        <v>0</v>
      </c>
      <c r="N139" s="105">
        <f>Curves!S140</f>
        <v>0</v>
      </c>
      <c r="O139" s="105">
        <f>Curves!T140</f>
        <v>0</v>
      </c>
      <c r="P139" s="105">
        <f>Curves!V140</f>
        <v>0</v>
      </c>
      <c r="Q139" s="105">
        <f>Curves!W140</f>
        <v>0</v>
      </c>
      <c r="R139" s="105">
        <f>Curves!Y140</f>
        <v>0</v>
      </c>
      <c r="S139" s="105">
        <f>Curves!Z140</f>
        <v>0</v>
      </c>
      <c r="T139" s="105">
        <f>Curves!AB140</f>
        <v>0</v>
      </c>
      <c r="U139" s="105">
        <f>Curves!AC140</f>
        <v>0</v>
      </c>
      <c r="V139" s="105">
        <f>Curves!AE140</f>
        <v>0</v>
      </c>
      <c r="W139" s="105">
        <f>Curves!AF140</f>
        <v>0</v>
      </c>
      <c r="X139" s="105">
        <f>Curves!AH140</f>
        <v>0</v>
      </c>
      <c r="Y139" s="105">
        <f>Curves!AI140</f>
        <v>0</v>
      </c>
      <c r="Z139" s="105">
        <f>Curves!AK140</f>
        <v>0</v>
      </c>
      <c r="AA139" s="105">
        <f>Curves!AL140</f>
        <v>0</v>
      </c>
      <c r="AB139" s="105">
        <f>Curves!AN140</f>
        <v>0</v>
      </c>
      <c r="AC139" s="105">
        <f>Curves!AO140</f>
        <v>0</v>
      </c>
      <c r="AD139" s="105">
        <f>Curves!AQ140</f>
        <v>0</v>
      </c>
      <c r="AE139" s="105">
        <f>Curves!AR140</f>
        <v>0</v>
      </c>
      <c r="AF139" s="105">
        <f>Curves!AT140</f>
        <v>0</v>
      </c>
      <c r="AG139" s="105">
        <f>Curves!AU140</f>
        <v>0</v>
      </c>
      <c r="AH139" s="105">
        <f>Curves!AW140</f>
        <v>0</v>
      </c>
      <c r="AI139" s="105">
        <f>Curves!AX140</f>
        <v>0</v>
      </c>
      <c r="AJ139" s="105">
        <f>Curves!AZ140</f>
        <v>0</v>
      </c>
      <c r="AK139" s="105">
        <f>Curves!BC140</f>
        <v>0</v>
      </c>
      <c r="AL139" s="105">
        <f>Curves!BF140</f>
        <v>0</v>
      </c>
      <c r="AM139" s="105">
        <f>Curves!BI140</f>
        <v>0</v>
      </c>
      <c r="AN139" s="105">
        <f>Curves!BJ140</f>
        <v>0</v>
      </c>
      <c r="AO139" s="105"/>
      <c r="AP139" s="105"/>
      <c r="AQ139" s="105"/>
      <c r="AR139" s="105"/>
      <c r="AS139" s="105"/>
      <c r="AT139" s="105"/>
      <c r="AU139" s="105"/>
      <c r="AV139" s="105"/>
      <c r="AW139" s="105"/>
      <c r="AX139" s="105"/>
      <c r="AY139" s="105"/>
      <c r="AZ139" s="105"/>
      <c r="BA139" s="105"/>
      <c r="BB139" s="105"/>
      <c r="BC139" s="105"/>
      <c r="BD139" s="105"/>
      <c r="BE139" s="105"/>
      <c r="BF139" s="105"/>
      <c r="BG139" s="105"/>
      <c r="BH139" s="105"/>
      <c r="BI139" s="105"/>
      <c r="BJ139" s="105"/>
      <c r="BK139" s="105"/>
      <c r="BL139" s="105"/>
      <c r="BM139" s="105"/>
      <c r="BN139" s="105"/>
      <c r="BO139" s="105"/>
      <c r="BP139" s="105"/>
      <c r="BQ139" s="105"/>
      <c r="BR139" s="105"/>
      <c r="BS139" s="105"/>
      <c r="BT139" s="105"/>
      <c r="BU139" s="105"/>
      <c r="BV139" s="105"/>
      <c r="BW139" s="105"/>
      <c r="BX139" s="105"/>
      <c r="BY139" s="105"/>
      <c r="BZ139" s="105"/>
      <c r="CA139" s="105"/>
      <c r="CB139" s="105"/>
      <c r="CC139" s="105"/>
      <c r="CD139" s="105"/>
      <c r="CE139" s="105"/>
      <c r="CF139" s="106"/>
      <c r="CG139" s="105"/>
      <c r="CH139" s="106"/>
      <c r="CI139" s="105"/>
      <c r="CJ139" s="105"/>
      <c r="CK139" s="105"/>
      <c r="CL139" s="105"/>
      <c r="CM139" s="105"/>
    </row>
    <row r="140" spans="1:91" x14ac:dyDescent="0.2">
      <c r="A140">
        <v>0.4533029794839874</v>
      </c>
      <c r="B140" t="str">
        <f t="shared" si="2"/>
        <v>0.150</v>
      </c>
      <c r="C140" s="56">
        <v>40664</v>
      </c>
      <c r="D140" s="105">
        <f>+Curves!D141</f>
        <v>0.15</v>
      </c>
      <c r="E140" s="105">
        <f>+Curves!E141</f>
        <v>0</v>
      </c>
      <c r="F140" s="105">
        <f>Curves!G141</f>
        <v>0</v>
      </c>
      <c r="G140" s="105">
        <f>Curves!H141</f>
        <v>0</v>
      </c>
      <c r="H140" s="105">
        <f>Curves!J141</f>
        <v>0</v>
      </c>
      <c r="I140" s="105">
        <f>Curves!K141</f>
        <v>0</v>
      </c>
      <c r="J140" s="105">
        <f>Curves!M141</f>
        <v>0</v>
      </c>
      <c r="K140" s="105">
        <f>Curves!N141</f>
        <v>0</v>
      </c>
      <c r="L140" s="105">
        <f>Curves!P141</f>
        <v>0</v>
      </c>
      <c r="M140" s="105">
        <f>Curves!Q141</f>
        <v>0</v>
      </c>
      <c r="N140" s="105">
        <f>Curves!S141</f>
        <v>0</v>
      </c>
      <c r="O140" s="105">
        <f>Curves!T141</f>
        <v>0</v>
      </c>
      <c r="P140" s="105">
        <f>Curves!V141</f>
        <v>0</v>
      </c>
      <c r="Q140" s="105">
        <f>Curves!W141</f>
        <v>0</v>
      </c>
      <c r="R140" s="105">
        <f>Curves!Y141</f>
        <v>0</v>
      </c>
      <c r="S140" s="105">
        <f>Curves!Z141</f>
        <v>0</v>
      </c>
      <c r="T140" s="105">
        <f>Curves!AB141</f>
        <v>0</v>
      </c>
      <c r="U140" s="105">
        <f>Curves!AC141</f>
        <v>0</v>
      </c>
      <c r="V140" s="105">
        <f>Curves!AE141</f>
        <v>0</v>
      </c>
      <c r="W140" s="105">
        <f>Curves!AF141</f>
        <v>0</v>
      </c>
      <c r="X140" s="105">
        <f>Curves!AH141</f>
        <v>0</v>
      </c>
      <c r="Y140" s="105">
        <f>Curves!AI141</f>
        <v>0</v>
      </c>
      <c r="Z140" s="105">
        <f>Curves!AK141</f>
        <v>0</v>
      </c>
      <c r="AA140" s="105">
        <f>Curves!AL141</f>
        <v>0</v>
      </c>
      <c r="AB140" s="105">
        <f>Curves!AN141</f>
        <v>0</v>
      </c>
      <c r="AC140" s="105">
        <f>Curves!AO141</f>
        <v>0</v>
      </c>
      <c r="AD140" s="105">
        <f>Curves!AQ141</f>
        <v>0</v>
      </c>
      <c r="AE140" s="105">
        <f>Curves!AR141</f>
        <v>0</v>
      </c>
      <c r="AF140" s="105">
        <f>Curves!AT141</f>
        <v>0</v>
      </c>
      <c r="AG140" s="105">
        <f>Curves!AU141</f>
        <v>0</v>
      </c>
      <c r="AH140" s="105">
        <f>Curves!AW141</f>
        <v>0</v>
      </c>
      <c r="AI140" s="105">
        <f>Curves!AX141</f>
        <v>0</v>
      </c>
      <c r="AJ140" s="105">
        <f>Curves!AZ141</f>
        <v>0</v>
      </c>
      <c r="AK140" s="105">
        <f>Curves!BC141</f>
        <v>0</v>
      </c>
      <c r="AL140" s="105">
        <f>Curves!BF141</f>
        <v>0</v>
      </c>
      <c r="AM140" s="105">
        <f>Curves!BI141</f>
        <v>0</v>
      </c>
      <c r="AN140" s="105">
        <f>Curves!BJ141</f>
        <v>0</v>
      </c>
      <c r="AO140" s="105"/>
      <c r="AP140" s="105"/>
      <c r="AQ140" s="105"/>
      <c r="AR140" s="105"/>
      <c r="AS140" s="105"/>
      <c r="AT140" s="105"/>
      <c r="AU140" s="105"/>
      <c r="AV140" s="105"/>
      <c r="AW140" s="105"/>
      <c r="AX140" s="105"/>
      <c r="AY140" s="105"/>
      <c r="AZ140" s="105"/>
      <c r="BA140" s="105"/>
      <c r="BB140" s="105"/>
      <c r="BC140" s="105"/>
      <c r="BD140" s="105"/>
      <c r="BE140" s="105"/>
      <c r="BF140" s="105"/>
      <c r="BG140" s="105"/>
      <c r="BH140" s="105"/>
      <c r="BI140" s="105"/>
      <c r="BJ140" s="105"/>
      <c r="BK140" s="105"/>
      <c r="BL140" s="105"/>
      <c r="BM140" s="105"/>
      <c r="BN140" s="105"/>
      <c r="BO140" s="105"/>
      <c r="BP140" s="105"/>
      <c r="BQ140" s="105"/>
      <c r="BR140" s="105"/>
      <c r="BS140" s="105"/>
      <c r="BT140" s="105"/>
      <c r="BU140" s="105"/>
      <c r="BV140" s="105"/>
      <c r="BW140" s="105"/>
      <c r="BX140" s="105"/>
      <c r="BY140" s="105"/>
      <c r="BZ140" s="105"/>
      <c r="CA140" s="105"/>
      <c r="CB140" s="105"/>
      <c r="CC140" s="105"/>
      <c r="CD140" s="105"/>
      <c r="CE140" s="105"/>
      <c r="CF140" s="106"/>
      <c r="CG140" s="105"/>
      <c r="CH140" s="106"/>
      <c r="CI140" s="105"/>
      <c r="CJ140" s="105"/>
      <c r="CK140" s="105"/>
      <c r="CL140" s="105"/>
      <c r="CM140" s="105"/>
    </row>
    <row r="141" spans="1:91" x14ac:dyDescent="0.2">
      <c r="A141">
        <v>0.45050484897420406</v>
      </c>
      <c r="B141" t="str">
        <f t="shared" si="2"/>
        <v>0.150</v>
      </c>
      <c r="C141" s="56">
        <v>40695</v>
      </c>
      <c r="D141" s="105">
        <f>+Curves!D142</f>
        <v>0.15</v>
      </c>
      <c r="E141" s="105">
        <f>+Curves!E142</f>
        <v>0</v>
      </c>
      <c r="F141" s="105">
        <f>Curves!G142</f>
        <v>0</v>
      </c>
      <c r="G141" s="105">
        <f>Curves!H142</f>
        <v>0</v>
      </c>
      <c r="H141" s="105">
        <f>Curves!J142</f>
        <v>0</v>
      </c>
      <c r="I141" s="105">
        <f>Curves!K142</f>
        <v>0</v>
      </c>
      <c r="J141" s="105">
        <f>Curves!M142</f>
        <v>0</v>
      </c>
      <c r="K141" s="105">
        <f>Curves!N142</f>
        <v>0</v>
      </c>
      <c r="L141" s="105">
        <f>Curves!P142</f>
        <v>0</v>
      </c>
      <c r="M141" s="105">
        <f>Curves!Q142</f>
        <v>0</v>
      </c>
      <c r="N141" s="105">
        <f>Curves!S142</f>
        <v>0</v>
      </c>
      <c r="O141" s="105">
        <f>Curves!T142</f>
        <v>0</v>
      </c>
      <c r="P141" s="105">
        <f>Curves!V142</f>
        <v>0</v>
      </c>
      <c r="Q141" s="105">
        <f>Curves!W142</f>
        <v>0</v>
      </c>
      <c r="R141" s="105">
        <f>Curves!Y142</f>
        <v>0</v>
      </c>
      <c r="S141" s="105">
        <f>Curves!Z142</f>
        <v>0</v>
      </c>
      <c r="T141" s="105">
        <f>Curves!AB142</f>
        <v>0</v>
      </c>
      <c r="U141" s="105">
        <f>Curves!AC142</f>
        <v>0</v>
      </c>
      <c r="V141" s="105">
        <f>Curves!AE142</f>
        <v>0</v>
      </c>
      <c r="W141" s="105">
        <f>Curves!AF142</f>
        <v>0</v>
      </c>
      <c r="X141" s="105">
        <f>Curves!AH142</f>
        <v>0</v>
      </c>
      <c r="Y141" s="105">
        <f>Curves!AI142</f>
        <v>0</v>
      </c>
      <c r="Z141" s="105">
        <f>Curves!AK142</f>
        <v>0</v>
      </c>
      <c r="AA141" s="105">
        <f>Curves!AL142</f>
        <v>0</v>
      </c>
      <c r="AB141" s="105">
        <f>Curves!AN142</f>
        <v>0</v>
      </c>
      <c r="AC141" s="105">
        <f>Curves!AO142</f>
        <v>0</v>
      </c>
      <c r="AD141" s="105">
        <f>Curves!AQ142</f>
        <v>0</v>
      </c>
      <c r="AE141" s="105">
        <f>Curves!AR142</f>
        <v>0</v>
      </c>
      <c r="AF141" s="105">
        <f>Curves!AT142</f>
        <v>0</v>
      </c>
      <c r="AG141" s="105">
        <f>Curves!AU142</f>
        <v>0</v>
      </c>
      <c r="AH141" s="105">
        <f>Curves!AW142</f>
        <v>0</v>
      </c>
      <c r="AI141" s="105">
        <f>Curves!AX142</f>
        <v>0</v>
      </c>
      <c r="AJ141" s="105">
        <f>Curves!AZ142</f>
        <v>0</v>
      </c>
      <c r="AK141" s="105">
        <f>Curves!BC142</f>
        <v>0</v>
      </c>
      <c r="AL141" s="105">
        <f>Curves!BF142</f>
        <v>0</v>
      </c>
      <c r="AM141" s="105">
        <f>Curves!BI142</f>
        <v>0</v>
      </c>
      <c r="AN141" s="105">
        <f>Curves!BJ142</f>
        <v>0</v>
      </c>
      <c r="AO141" s="105"/>
      <c r="AP141" s="105"/>
      <c r="AQ141" s="105"/>
      <c r="AR141" s="105"/>
      <c r="AS141" s="105"/>
      <c r="AT141" s="105"/>
      <c r="AU141" s="105"/>
      <c r="AV141" s="105"/>
      <c r="AW141" s="105"/>
      <c r="AX141" s="105"/>
      <c r="AY141" s="105"/>
      <c r="AZ141" s="105"/>
      <c r="BA141" s="105"/>
      <c r="BB141" s="105"/>
      <c r="BC141" s="105"/>
      <c r="BD141" s="105"/>
      <c r="BE141" s="105"/>
      <c r="BF141" s="105"/>
      <c r="BG141" s="105"/>
      <c r="BH141" s="105"/>
      <c r="BI141" s="105"/>
      <c r="BJ141" s="105"/>
      <c r="BK141" s="105"/>
      <c r="BL141" s="105"/>
      <c r="BM141" s="105"/>
      <c r="BN141" s="105"/>
      <c r="BO141" s="105"/>
      <c r="BP141" s="105"/>
      <c r="BQ141" s="105"/>
      <c r="BR141" s="105"/>
      <c r="BS141" s="105"/>
      <c r="BT141" s="105"/>
      <c r="BU141" s="105"/>
      <c r="BV141" s="105"/>
      <c r="BW141" s="105"/>
      <c r="BX141" s="105"/>
      <c r="BY141" s="105"/>
      <c r="BZ141" s="105"/>
      <c r="CA141" s="105"/>
      <c r="CB141" s="105"/>
      <c r="CC141" s="105"/>
      <c r="CD141" s="105"/>
      <c r="CE141" s="105"/>
      <c r="CF141" s="106"/>
      <c r="CG141" s="105"/>
      <c r="CH141" s="106"/>
      <c r="CI141" s="105"/>
      <c r="CJ141" s="105"/>
      <c r="CK141" s="105"/>
      <c r="CL141" s="105"/>
      <c r="CM141" s="105"/>
    </row>
    <row r="142" spans="1:91" x14ac:dyDescent="0.2">
      <c r="A142">
        <v>0.44781318338769199</v>
      </c>
      <c r="B142" t="str">
        <f t="shared" si="2"/>
        <v>0.150</v>
      </c>
      <c r="C142" s="56">
        <v>40725</v>
      </c>
      <c r="D142" s="105">
        <f>+Curves!D143</f>
        <v>0.15</v>
      </c>
      <c r="E142" s="105">
        <f>+Curves!E143</f>
        <v>0</v>
      </c>
      <c r="F142" s="105">
        <f>Curves!G143</f>
        <v>0</v>
      </c>
      <c r="G142" s="105">
        <f>Curves!H143</f>
        <v>0</v>
      </c>
      <c r="H142" s="105">
        <f>Curves!J143</f>
        <v>0</v>
      </c>
      <c r="I142" s="105">
        <f>Curves!K143</f>
        <v>0</v>
      </c>
      <c r="J142" s="105">
        <f>Curves!M143</f>
        <v>0</v>
      </c>
      <c r="K142" s="105">
        <f>Curves!N143</f>
        <v>0</v>
      </c>
      <c r="L142" s="105">
        <f>Curves!P143</f>
        <v>0</v>
      </c>
      <c r="M142" s="105">
        <f>Curves!Q143</f>
        <v>0</v>
      </c>
      <c r="N142" s="105">
        <f>Curves!S143</f>
        <v>0</v>
      </c>
      <c r="O142" s="105">
        <f>Curves!T143</f>
        <v>0</v>
      </c>
      <c r="P142" s="105">
        <f>Curves!V143</f>
        <v>0</v>
      </c>
      <c r="Q142" s="105">
        <f>Curves!W143</f>
        <v>0</v>
      </c>
      <c r="R142" s="105">
        <f>Curves!Y143</f>
        <v>0</v>
      </c>
      <c r="S142" s="105">
        <f>Curves!Z143</f>
        <v>0</v>
      </c>
      <c r="T142" s="105">
        <f>Curves!AB143</f>
        <v>0</v>
      </c>
      <c r="U142" s="105">
        <f>Curves!AC143</f>
        <v>0</v>
      </c>
      <c r="V142" s="105">
        <f>Curves!AE143</f>
        <v>0</v>
      </c>
      <c r="W142" s="105">
        <f>Curves!AF143</f>
        <v>0</v>
      </c>
      <c r="X142" s="105">
        <f>Curves!AH143</f>
        <v>0</v>
      </c>
      <c r="Y142" s="105">
        <f>Curves!AI143</f>
        <v>0</v>
      </c>
      <c r="Z142" s="105">
        <f>Curves!AK143</f>
        <v>0</v>
      </c>
      <c r="AA142" s="105">
        <f>Curves!AL143</f>
        <v>0</v>
      </c>
      <c r="AB142" s="105">
        <f>Curves!AN143</f>
        <v>0</v>
      </c>
      <c r="AC142" s="105">
        <f>Curves!AO143</f>
        <v>0</v>
      </c>
      <c r="AD142" s="105">
        <f>Curves!AQ143</f>
        <v>0</v>
      </c>
      <c r="AE142" s="105">
        <f>Curves!AR143</f>
        <v>0</v>
      </c>
      <c r="AF142" s="105">
        <f>Curves!AT143</f>
        <v>0</v>
      </c>
      <c r="AG142" s="105">
        <f>Curves!AU143</f>
        <v>0</v>
      </c>
      <c r="AH142" s="105">
        <f>Curves!AW143</f>
        <v>0</v>
      </c>
      <c r="AI142" s="105">
        <f>Curves!AX143</f>
        <v>0</v>
      </c>
      <c r="AJ142" s="105">
        <f>Curves!AZ143</f>
        <v>0</v>
      </c>
      <c r="AK142" s="105">
        <f>Curves!BC143</f>
        <v>0</v>
      </c>
      <c r="AL142" s="105">
        <f>Curves!BF143</f>
        <v>0</v>
      </c>
      <c r="AM142" s="105">
        <f>Curves!BI143</f>
        <v>0</v>
      </c>
      <c r="AN142" s="105">
        <f>Curves!BJ143</f>
        <v>0</v>
      </c>
      <c r="AO142" s="105"/>
      <c r="AP142" s="105"/>
      <c r="AQ142" s="105"/>
      <c r="AR142" s="105"/>
      <c r="AS142" s="105"/>
      <c r="AT142" s="105"/>
      <c r="AU142" s="105"/>
      <c r="AV142" s="105"/>
      <c r="AW142" s="105"/>
      <c r="AX142" s="105"/>
      <c r="AY142" s="105"/>
      <c r="AZ142" s="105"/>
      <c r="BA142" s="105"/>
      <c r="BB142" s="105"/>
      <c r="BC142" s="105"/>
      <c r="BD142" s="105"/>
      <c r="BE142" s="105"/>
      <c r="BF142" s="105"/>
      <c r="BG142" s="105"/>
      <c r="BH142" s="105"/>
      <c r="BI142" s="105"/>
      <c r="BJ142" s="105"/>
      <c r="BK142" s="105"/>
      <c r="BL142" s="105"/>
      <c r="BM142" s="105"/>
      <c r="BN142" s="105"/>
      <c r="BO142" s="105"/>
      <c r="BP142" s="105"/>
      <c r="BQ142" s="105"/>
      <c r="BR142" s="105"/>
      <c r="BS142" s="105"/>
      <c r="BT142" s="105"/>
      <c r="BU142" s="105"/>
      <c r="BV142" s="105"/>
      <c r="BW142" s="105"/>
      <c r="BX142" s="105"/>
      <c r="BY142" s="105"/>
      <c r="BZ142" s="105"/>
      <c r="CA142" s="105"/>
      <c r="CB142" s="105"/>
      <c r="CC142" s="105"/>
      <c r="CD142" s="105"/>
      <c r="CE142" s="105"/>
      <c r="CF142" s="106"/>
      <c r="CG142" s="105"/>
      <c r="CH142" s="106"/>
      <c r="CI142" s="105"/>
      <c r="CJ142" s="105"/>
      <c r="CK142" s="105"/>
      <c r="CL142" s="105"/>
      <c r="CM142" s="105"/>
    </row>
    <row r="143" spans="1:91" x14ac:dyDescent="0.2">
      <c r="A143">
        <v>0.44504843918956177</v>
      </c>
      <c r="B143" t="str">
        <f t="shared" si="2"/>
        <v>0.150</v>
      </c>
      <c r="C143" s="56">
        <v>40756</v>
      </c>
      <c r="D143" s="105">
        <f>+Curves!D144</f>
        <v>0.15</v>
      </c>
      <c r="E143" s="105">
        <f>+Curves!E144</f>
        <v>0</v>
      </c>
      <c r="F143" s="105">
        <f>Curves!G144</f>
        <v>0</v>
      </c>
      <c r="G143" s="105">
        <f>Curves!H144</f>
        <v>0</v>
      </c>
      <c r="H143" s="105">
        <f>Curves!J144</f>
        <v>0</v>
      </c>
      <c r="I143" s="105">
        <f>Curves!K144</f>
        <v>0</v>
      </c>
      <c r="J143" s="105">
        <f>Curves!M144</f>
        <v>0</v>
      </c>
      <c r="K143" s="105">
        <f>Curves!N144</f>
        <v>0</v>
      </c>
      <c r="L143" s="105">
        <f>Curves!P144</f>
        <v>0</v>
      </c>
      <c r="M143" s="105">
        <f>Curves!Q144</f>
        <v>0</v>
      </c>
      <c r="N143" s="105">
        <f>Curves!S144</f>
        <v>0</v>
      </c>
      <c r="O143" s="105">
        <f>Curves!T144</f>
        <v>0</v>
      </c>
      <c r="P143" s="105">
        <f>Curves!V144</f>
        <v>0</v>
      </c>
      <c r="Q143" s="105">
        <f>Curves!W144</f>
        <v>0</v>
      </c>
      <c r="R143" s="105">
        <f>Curves!Y144</f>
        <v>0</v>
      </c>
      <c r="S143" s="105">
        <f>Curves!Z144</f>
        <v>0</v>
      </c>
      <c r="T143" s="105">
        <f>Curves!AB144</f>
        <v>0</v>
      </c>
      <c r="U143" s="105">
        <f>Curves!AC144</f>
        <v>0</v>
      </c>
      <c r="V143" s="105">
        <f>Curves!AE144</f>
        <v>0</v>
      </c>
      <c r="W143" s="105">
        <f>Curves!AF144</f>
        <v>0</v>
      </c>
      <c r="X143" s="105">
        <f>Curves!AH144</f>
        <v>0</v>
      </c>
      <c r="Y143" s="105">
        <f>Curves!AI144</f>
        <v>0</v>
      </c>
      <c r="Z143" s="105">
        <f>Curves!AK144</f>
        <v>0</v>
      </c>
      <c r="AA143" s="105">
        <f>Curves!AL144</f>
        <v>0</v>
      </c>
      <c r="AB143" s="105">
        <f>Curves!AN144</f>
        <v>0</v>
      </c>
      <c r="AC143" s="105">
        <f>Curves!AO144</f>
        <v>0</v>
      </c>
      <c r="AD143" s="105">
        <f>Curves!AQ144</f>
        <v>0</v>
      </c>
      <c r="AE143" s="105">
        <f>Curves!AR144</f>
        <v>0</v>
      </c>
      <c r="AF143" s="105">
        <f>Curves!AT144</f>
        <v>0</v>
      </c>
      <c r="AG143" s="105">
        <f>Curves!AU144</f>
        <v>0</v>
      </c>
      <c r="AH143" s="105">
        <f>Curves!AW144</f>
        <v>0</v>
      </c>
      <c r="AI143" s="105">
        <f>Curves!AX144</f>
        <v>0</v>
      </c>
      <c r="AJ143" s="105">
        <f>Curves!AZ144</f>
        <v>0</v>
      </c>
      <c r="AK143" s="105">
        <f>Curves!BC144</f>
        <v>0</v>
      </c>
      <c r="AL143" s="105">
        <f>Curves!BF144</f>
        <v>0</v>
      </c>
      <c r="AM143" s="105">
        <f>Curves!BI144</f>
        <v>0</v>
      </c>
      <c r="AN143" s="105">
        <f>Curves!BJ144</f>
        <v>0</v>
      </c>
      <c r="AO143" s="105"/>
      <c r="AP143" s="105"/>
      <c r="AQ143" s="105"/>
      <c r="AR143" s="105"/>
      <c r="AS143" s="105"/>
      <c r="AT143" s="105"/>
      <c r="AU143" s="105"/>
      <c r="AV143" s="105"/>
      <c r="AW143" s="105"/>
      <c r="AX143" s="105"/>
      <c r="AY143" s="105"/>
      <c r="AZ143" s="105"/>
      <c r="BA143" s="105"/>
      <c r="BB143" s="105"/>
      <c r="BC143" s="105"/>
      <c r="BD143" s="105"/>
      <c r="BE143" s="105"/>
      <c r="BF143" s="105"/>
      <c r="BG143" s="105"/>
      <c r="BH143" s="105"/>
      <c r="BI143" s="105"/>
      <c r="BJ143" s="105"/>
      <c r="BK143" s="105"/>
      <c r="BL143" s="105"/>
      <c r="BM143" s="105"/>
      <c r="BN143" s="105"/>
      <c r="BO143" s="105"/>
      <c r="BP143" s="105"/>
      <c r="BQ143" s="105"/>
      <c r="BR143" s="105"/>
      <c r="BS143" s="105"/>
      <c r="BT143" s="105"/>
      <c r="BU143" s="105"/>
      <c r="BV143" s="105"/>
      <c r="BW143" s="105"/>
      <c r="BX143" s="105"/>
      <c r="BY143" s="105"/>
      <c r="BZ143" s="105"/>
      <c r="CA143" s="105"/>
      <c r="CB143" s="105"/>
      <c r="CC143" s="105"/>
      <c r="CD143" s="105"/>
      <c r="CE143" s="105"/>
      <c r="CF143" s="106"/>
      <c r="CG143" s="105"/>
      <c r="CH143" s="106"/>
      <c r="CI143" s="105"/>
      <c r="CJ143" s="105"/>
      <c r="CK143" s="105"/>
      <c r="CL143" s="105"/>
      <c r="CM143" s="105"/>
    </row>
    <row r="144" spans="1:91" x14ac:dyDescent="0.2">
      <c r="A144">
        <v>0.44230051121228436</v>
      </c>
      <c r="B144" t="str">
        <f t="shared" si="2"/>
        <v>0.150</v>
      </c>
      <c r="C144" s="56">
        <v>40787</v>
      </c>
      <c r="D144" s="105">
        <f>+Curves!D145</f>
        <v>0.15</v>
      </c>
      <c r="E144" s="105">
        <f>+Curves!E145</f>
        <v>0</v>
      </c>
      <c r="F144" s="105">
        <f>Curves!G145</f>
        <v>0</v>
      </c>
      <c r="G144" s="105">
        <f>Curves!H145</f>
        <v>0</v>
      </c>
      <c r="H144" s="105">
        <f>Curves!J145</f>
        <v>0</v>
      </c>
      <c r="I144" s="105">
        <f>Curves!K145</f>
        <v>0</v>
      </c>
      <c r="J144" s="105">
        <f>Curves!M145</f>
        <v>0</v>
      </c>
      <c r="K144" s="105">
        <f>Curves!N145</f>
        <v>0</v>
      </c>
      <c r="L144" s="105">
        <f>Curves!P145</f>
        <v>0</v>
      </c>
      <c r="M144" s="105">
        <f>Curves!Q145</f>
        <v>0</v>
      </c>
      <c r="N144" s="105">
        <f>Curves!S145</f>
        <v>0</v>
      </c>
      <c r="O144" s="105">
        <f>Curves!T145</f>
        <v>0</v>
      </c>
      <c r="P144" s="105">
        <f>Curves!V145</f>
        <v>0</v>
      </c>
      <c r="Q144" s="105">
        <f>Curves!W145</f>
        <v>0</v>
      </c>
      <c r="R144" s="105">
        <f>Curves!Y145</f>
        <v>0</v>
      </c>
      <c r="S144" s="105">
        <f>Curves!Z145</f>
        <v>0</v>
      </c>
      <c r="T144" s="105">
        <f>Curves!AB145</f>
        <v>0</v>
      </c>
      <c r="U144" s="105">
        <f>Curves!AC145</f>
        <v>0</v>
      </c>
      <c r="V144" s="105">
        <f>Curves!AE145</f>
        <v>0</v>
      </c>
      <c r="W144" s="105">
        <f>Curves!AF145</f>
        <v>0</v>
      </c>
      <c r="X144" s="105">
        <f>Curves!AH145</f>
        <v>0</v>
      </c>
      <c r="Y144" s="105">
        <f>Curves!AI145</f>
        <v>0</v>
      </c>
      <c r="Z144" s="105">
        <f>Curves!AK145</f>
        <v>0</v>
      </c>
      <c r="AA144" s="105">
        <f>Curves!AL145</f>
        <v>0</v>
      </c>
      <c r="AB144" s="105">
        <f>Curves!AN145</f>
        <v>0</v>
      </c>
      <c r="AC144" s="105">
        <f>Curves!AO145</f>
        <v>0</v>
      </c>
      <c r="AD144" s="105">
        <f>Curves!AQ145</f>
        <v>0</v>
      </c>
      <c r="AE144" s="105">
        <f>Curves!AR145</f>
        <v>0</v>
      </c>
      <c r="AF144" s="105">
        <f>Curves!AT145</f>
        <v>0</v>
      </c>
      <c r="AG144" s="105">
        <f>Curves!AU145</f>
        <v>0</v>
      </c>
      <c r="AH144" s="105">
        <f>Curves!AW145</f>
        <v>0</v>
      </c>
      <c r="AI144" s="105">
        <f>Curves!AX145</f>
        <v>0</v>
      </c>
      <c r="AJ144" s="105">
        <f>Curves!AZ145</f>
        <v>0</v>
      </c>
      <c r="AK144" s="105">
        <f>Curves!BC145</f>
        <v>0</v>
      </c>
      <c r="AL144" s="105">
        <f>Curves!BF145</f>
        <v>0</v>
      </c>
      <c r="AM144" s="105">
        <f>Curves!BI145</f>
        <v>0</v>
      </c>
      <c r="AN144" s="105">
        <f>Curves!BJ145</f>
        <v>0</v>
      </c>
      <c r="AO144" s="105"/>
      <c r="AP144" s="105"/>
      <c r="AQ144" s="105"/>
      <c r="AR144" s="105"/>
      <c r="AS144" s="105"/>
      <c r="AT144" s="105"/>
      <c r="AU144" s="105"/>
      <c r="AV144" s="105"/>
      <c r="AW144" s="105"/>
      <c r="AX144" s="105"/>
      <c r="AY144" s="105"/>
      <c r="AZ144" s="105"/>
      <c r="BA144" s="105"/>
      <c r="BB144" s="105"/>
      <c r="BC144" s="105"/>
      <c r="BD144" s="105"/>
      <c r="BE144" s="105"/>
      <c r="BF144" s="105"/>
      <c r="BG144" s="105"/>
      <c r="BH144" s="105"/>
      <c r="BI144" s="105"/>
      <c r="BJ144" s="105"/>
      <c r="BK144" s="105"/>
      <c r="BL144" s="105"/>
      <c r="BM144" s="105"/>
      <c r="BN144" s="105"/>
      <c r="BO144" s="105"/>
      <c r="BP144" s="105"/>
      <c r="BQ144" s="105"/>
      <c r="BR144" s="105"/>
      <c r="BS144" s="105"/>
      <c r="BT144" s="105"/>
      <c r="BU144" s="105"/>
      <c r="BV144" s="105"/>
      <c r="BW144" s="105"/>
      <c r="BX144" s="105"/>
      <c r="BY144" s="105"/>
      <c r="BZ144" s="105"/>
      <c r="CA144" s="105"/>
      <c r="CB144" s="105"/>
      <c r="CC144" s="105"/>
      <c r="CD144" s="105"/>
      <c r="CE144" s="105"/>
      <c r="CF144" s="106"/>
      <c r="CG144" s="105"/>
      <c r="CH144" s="106"/>
      <c r="CI144" s="105"/>
      <c r="CJ144" s="105"/>
      <c r="CK144" s="105"/>
      <c r="CL144" s="105"/>
      <c r="CM144" s="105"/>
    </row>
    <row r="145" spans="1:91" x14ac:dyDescent="0.2">
      <c r="A145">
        <v>0.43965714250492288</v>
      </c>
      <c r="B145" t="str">
        <f t="shared" si="2"/>
        <v>0.150</v>
      </c>
      <c r="C145" s="56">
        <v>40817</v>
      </c>
      <c r="D145" s="105">
        <f>+Curves!D146</f>
        <v>0.15</v>
      </c>
      <c r="E145" s="105">
        <f>+Curves!E146</f>
        <v>0</v>
      </c>
      <c r="F145" s="105">
        <f>Curves!G146</f>
        <v>0</v>
      </c>
      <c r="G145" s="105">
        <f>Curves!H146</f>
        <v>0</v>
      </c>
      <c r="H145" s="105">
        <f>Curves!J146</f>
        <v>0</v>
      </c>
      <c r="I145" s="105">
        <f>Curves!K146</f>
        <v>0</v>
      </c>
      <c r="J145" s="105">
        <f>Curves!M146</f>
        <v>0</v>
      </c>
      <c r="K145" s="105">
        <f>Curves!N146</f>
        <v>0</v>
      </c>
      <c r="L145" s="105">
        <f>Curves!P146</f>
        <v>0</v>
      </c>
      <c r="M145" s="105">
        <f>Curves!Q146</f>
        <v>0</v>
      </c>
      <c r="N145" s="105">
        <f>Curves!S146</f>
        <v>0</v>
      </c>
      <c r="O145" s="105">
        <f>Curves!T146</f>
        <v>0</v>
      </c>
      <c r="P145" s="105">
        <f>Curves!V146</f>
        <v>0</v>
      </c>
      <c r="Q145" s="105">
        <f>Curves!W146</f>
        <v>0</v>
      </c>
      <c r="R145" s="105">
        <f>Curves!Y146</f>
        <v>0</v>
      </c>
      <c r="S145" s="105">
        <f>Curves!Z146</f>
        <v>0</v>
      </c>
      <c r="T145" s="105">
        <f>Curves!AB146</f>
        <v>0</v>
      </c>
      <c r="U145" s="105">
        <f>Curves!AC146</f>
        <v>0</v>
      </c>
      <c r="V145" s="105">
        <f>Curves!AE146</f>
        <v>0</v>
      </c>
      <c r="W145" s="105">
        <f>Curves!AF146</f>
        <v>0</v>
      </c>
      <c r="X145" s="105">
        <f>Curves!AH146</f>
        <v>0</v>
      </c>
      <c r="Y145" s="105">
        <f>Curves!AI146</f>
        <v>0</v>
      </c>
      <c r="Z145" s="105">
        <f>Curves!AK146</f>
        <v>0</v>
      </c>
      <c r="AA145" s="105">
        <f>Curves!AL146</f>
        <v>0</v>
      </c>
      <c r="AB145" s="105">
        <f>Curves!AN146</f>
        <v>0</v>
      </c>
      <c r="AC145" s="105">
        <f>Curves!AO146</f>
        <v>0</v>
      </c>
      <c r="AD145" s="105">
        <f>Curves!AQ146</f>
        <v>0</v>
      </c>
      <c r="AE145" s="105">
        <f>Curves!AR146</f>
        <v>0</v>
      </c>
      <c r="AF145" s="105">
        <f>Curves!AT146</f>
        <v>0</v>
      </c>
      <c r="AG145" s="105">
        <f>Curves!AU146</f>
        <v>0</v>
      </c>
      <c r="AH145" s="105">
        <f>Curves!AW146</f>
        <v>0</v>
      </c>
      <c r="AI145" s="105">
        <f>Curves!AX146</f>
        <v>0</v>
      </c>
      <c r="AJ145" s="105">
        <f>Curves!AZ146</f>
        <v>0</v>
      </c>
      <c r="AK145" s="105">
        <f>Curves!BC146</f>
        <v>0</v>
      </c>
      <c r="AL145" s="105">
        <f>Curves!BF146</f>
        <v>0</v>
      </c>
      <c r="AM145" s="105">
        <f>Curves!BI146</f>
        <v>0</v>
      </c>
      <c r="AN145" s="105">
        <f>Curves!BJ146</f>
        <v>0</v>
      </c>
      <c r="AO145" s="105"/>
      <c r="AP145" s="105"/>
      <c r="AQ145" s="105"/>
      <c r="AR145" s="105"/>
      <c r="AS145" s="105"/>
      <c r="AT145" s="105"/>
      <c r="AU145" s="105"/>
      <c r="AV145" s="105"/>
      <c r="AW145" s="105"/>
      <c r="AX145" s="105"/>
      <c r="AY145" s="105"/>
      <c r="AZ145" s="105"/>
      <c r="BA145" s="105"/>
      <c r="BB145" s="105"/>
      <c r="BC145" s="105"/>
      <c r="BD145" s="105"/>
      <c r="BE145" s="105"/>
      <c r="BF145" s="105"/>
      <c r="BG145" s="105"/>
      <c r="BH145" s="105"/>
      <c r="BI145" s="105"/>
      <c r="BJ145" s="105"/>
      <c r="BK145" s="105"/>
      <c r="BL145" s="105"/>
      <c r="BM145" s="105"/>
      <c r="BN145" s="105"/>
      <c r="BO145" s="105"/>
      <c r="BP145" s="105"/>
      <c r="BQ145" s="105"/>
      <c r="BR145" s="105"/>
      <c r="BS145" s="105"/>
      <c r="BT145" s="105"/>
      <c r="BU145" s="105"/>
      <c r="BV145" s="105"/>
      <c r="BW145" s="105"/>
      <c r="BX145" s="105"/>
      <c r="BY145" s="105"/>
      <c r="BZ145" s="105"/>
      <c r="CA145" s="105"/>
      <c r="CB145" s="105"/>
      <c r="CC145" s="105"/>
      <c r="CD145" s="105"/>
      <c r="CE145" s="105"/>
      <c r="CF145" s="106"/>
      <c r="CG145" s="105"/>
      <c r="CH145" s="106"/>
      <c r="CI145" s="105"/>
      <c r="CJ145" s="105"/>
      <c r="CK145" s="105"/>
      <c r="CL145" s="105"/>
      <c r="CM145" s="105"/>
    </row>
    <row r="146" spans="1:91" x14ac:dyDescent="0.2">
      <c r="A146">
        <v>0.43694201104789293</v>
      </c>
      <c r="B146" t="str">
        <f t="shared" si="2"/>
        <v>0.250</v>
      </c>
      <c r="C146" s="56">
        <v>40848</v>
      </c>
      <c r="D146" s="105">
        <f>+Curves!D147</f>
        <v>0.25</v>
      </c>
      <c r="E146" s="105">
        <f>+Curves!E147</f>
        <v>0</v>
      </c>
      <c r="F146" s="105">
        <f>Curves!G147</f>
        <v>0</v>
      </c>
      <c r="G146" s="105">
        <f>Curves!H147</f>
        <v>0</v>
      </c>
      <c r="H146" s="105">
        <f>Curves!J147</f>
        <v>0</v>
      </c>
      <c r="I146" s="105">
        <f>Curves!K147</f>
        <v>0</v>
      </c>
      <c r="J146" s="105">
        <f>Curves!M147</f>
        <v>0</v>
      </c>
      <c r="K146" s="105">
        <f>Curves!N147</f>
        <v>0</v>
      </c>
      <c r="L146" s="105">
        <f>Curves!P147</f>
        <v>0</v>
      </c>
      <c r="M146" s="105">
        <f>Curves!Q147</f>
        <v>0</v>
      </c>
      <c r="N146" s="105">
        <f>Curves!S147</f>
        <v>0</v>
      </c>
      <c r="O146" s="105">
        <f>Curves!T147</f>
        <v>0</v>
      </c>
      <c r="P146" s="105">
        <f>Curves!V147</f>
        <v>0</v>
      </c>
      <c r="Q146" s="105">
        <f>Curves!W147</f>
        <v>0</v>
      </c>
      <c r="R146" s="105">
        <f>Curves!Y147</f>
        <v>0</v>
      </c>
      <c r="S146" s="105">
        <f>Curves!Z147</f>
        <v>0</v>
      </c>
      <c r="T146" s="105">
        <f>Curves!AB147</f>
        <v>0</v>
      </c>
      <c r="U146" s="105">
        <f>Curves!AC147</f>
        <v>0</v>
      </c>
      <c r="V146" s="105">
        <f>Curves!AE147</f>
        <v>0</v>
      </c>
      <c r="W146" s="105">
        <f>Curves!AF147</f>
        <v>0</v>
      </c>
      <c r="X146" s="105">
        <f>Curves!AH147</f>
        <v>0</v>
      </c>
      <c r="Y146" s="105">
        <f>Curves!AI147</f>
        <v>0</v>
      </c>
      <c r="Z146" s="105">
        <f>Curves!AK147</f>
        <v>0</v>
      </c>
      <c r="AA146" s="105">
        <f>Curves!AL147</f>
        <v>0</v>
      </c>
      <c r="AB146" s="105">
        <f>Curves!AN147</f>
        <v>0</v>
      </c>
      <c r="AC146" s="105">
        <f>Curves!AO147</f>
        <v>0</v>
      </c>
      <c r="AD146" s="105">
        <f>Curves!AQ147</f>
        <v>0</v>
      </c>
      <c r="AE146" s="105">
        <f>Curves!AR147</f>
        <v>0</v>
      </c>
      <c r="AF146" s="105">
        <f>Curves!AT147</f>
        <v>0</v>
      </c>
      <c r="AG146" s="105">
        <f>Curves!AU147</f>
        <v>0</v>
      </c>
      <c r="AH146" s="105">
        <f>Curves!AW147</f>
        <v>0</v>
      </c>
      <c r="AI146" s="105">
        <f>Curves!AX147</f>
        <v>0</v>
      </c>
      <c r="AJ146" s="105">
        <f>Curves!AZ147</f>
        <v>0</v>
      </c>
      <c r="AK146" s="105">
        <f>Curves!BC147</f>
        <v>0</v>
      </c>
      <c r="AL146" s="105">
        <f>Curves!BF147</f>
        <v>0</v>
      </c>
      <c r="AM146" s="105">
        <f>Curves!BI147</f>
        <v>0</v>
      </c>
      <c r="AN146" s="105">
        <f>Curves!BJ147</f>
        <v>0</v>
      </c>
      <c r="AO146" s="105"/>
      <c r="AP146" s="105"/>
      <c r="AQ146" s="105"/>
      <c r="AR146" s="105"/>
      <c r="AS146" s="105"/>
      <c r="AT146" s="105"/>
      <c r="AU146" s="105"/>
      <c r="AV146" s="105"/>
      <c r="AW146" s="105"/>
      <c r="AX146" s="105"/>
      <c r="AY146" s="105"/>
      <c r="AZ146" s="105"/>
      <c r="BA146" s="105"/>
      <c r="BB146" s="105"/>
      <c r="BC146" s="105"/>
      <c r="BD146" s="105"/>
      <c r="BE146" s="105"/>
      <c r="BF146" s="105"/>
      <c r="BG146" s="105"/>
      <c r="BH146" s="105"/>
      <c r="BI146" s="105"/>
      <c r="BJ146" s="105"/>
      <c r="BK146" s="105"/>
      <c r="BL146" s="105"/>
      <c r="BM146" s="105"/>
      <c r="BN146" s="105"/>
      <c r="BO146" s="105"/>
      <c r="BP146" s="105"/>
      <c r="BQ146" s="105"/>
      <c r="BR146" s="105"/>
      <c r="BS146" s="105"/>
      <c r="BT146" s="105"/>
      <c r="BU146" s="105"/>
      <c r="BV146" s="105"/>
      <c r="BW146" s="105"/>
      <c r="BX146" s="105"/>
      <c r="BY146" s="105"/>
      <c r="BZ146" s="105"/>
      <c r="CA146" s="105"/>
      <c r="CB146" s="105"/>
      <c r="CC146" s="105"/>
      <c r="CD146" s="105"/>
      <c r="CE146" s="105"/>
      <c r="CF146" s="106"/>
      <c r="CG146" s="105"/>
      <c r="CH146" s="106"/>
      <c r="CI146" s="105"/>
      <c r="CJ146" s="105"/>
      <c r="CK146" s="105"/>
      <c r="CL146" s="105"/>
      <c r="CM146" s="105"/>
    </row>
    <row r="147" spans="1:91" x14ac:dyDescent="0.2">
      <c r="A147">
        <v>0.43433019388233479</v>
      </c>
      <c r="B147" t="str">
        <f t="shared" si="2"/>
        <v>0.250</v>
      </c>
      <c r="C147" s="56">
        <v>40878</v>
      </c>
      <c r="D147" s="105">
        <f>+Curves!D148</f>
        <v>0.25</v>
      </c>
      <c r="E147" s="105">
        <f>+Curves!E148</f>
        <v>0</v>
      </c>
      <c r="F147" s="105">
        <f>Curves!G148</f>
        <v>0</v>
      </c>
      <c r="G147" s="105">
        <f>Curves!H148</f>
        <v>0</v>
      </c>
      <c r="H147" s="105">
        <f>Curves!J148</f>
        <v>0</v>
      </c>
      <c r="I147" s="105">
        <f>Curves!K148</f>
        <v>0</v>
      </c>
      <c r="J147" s="105">
        <f>Curves!M148</f>
        <v>0</v>
      </c>
      <c r="K147" s="105">
        <f>Curves!N148</f>
        <v>0</v>
      </c>
      <c r="L147" s="105">
        <f>Curves!P148</f>
        <v>0</v>
      </c>
      <c r="M147" s="105">
        <f>Curves!Q148</f>
        <v>0</v>
      </c>
      <c r="N147" s="105">
        <f>Curves!S148</f>
        <v>0</v>
      </c>
      <c r="O147" s="105">
        <f>Curves!T148</f>
        <v>0</v>
      </c>
      <c r="P147" s="105">
        <f>Curves!V148</f>
        <v>0</v>
      </c>
      <c r="Q147" s="105">
        <f>Curves!W148</f>
        <v>0</v>
      </c>
      <c r="R147" s="105">
        <f>Curves!Y148</f>
        <v>0</v>
      </c>
      <c r="S147" s="105">
        <f>Curves!Z148</f>
        <v>0</v>
      </c>
      <c r="T147" s="105">
        <f>Curves!AB148</f>
        <v>0</v>
      </c>
      <c r="U147" s="105">
        <f>Curves!AC148</f>
        <v>0</v>
      </c>
      <c r="V147" s="105">
        <f>Curves!AE148</f>
        <v>0</v>
      </c>
      <c r="W147" s="105">
        <f>Curves!AF148</f>
        <v>0</v>
      </c>
      <c r="X147" s="105">
        <f>Curves!AH148</f>
        <v>0</v>
      </c>
      <c r="Y147" s="105">
        <f>Curves!AI148</f>
        <v>0</v>
      </c>
      <c r="Z147" s="105">
        <f>Curves!AK148</f>
        <v>0</v>
      </c>
      <c r="AA147" s="105">
        <f>Curves!AL148</f>
        <v>0</v>
      </c>
      <c r="AB147" s="105">
        <f>Curves!AN148</f>
        <v>0</v>
      </c>
      <c r="AC147" s="105">
        <f>Curves!AO148</f>
        <v>0</v>
      </c>
      <c r="AD147" s="105">
        <f>Curves!AQ148</f>
        <v>0</v>
      </c>
      <c r="AE147" s="105">
        <f>Curves!AR148</f>
        <v>0</v>
      </c>
      <c r="AF147" s="105">
        <f>Curves!AT148</f>
        <v>0</v>
      </c>
      <c r="AG147" s="105">
        <f>Curves!AU148</f>
        <v>0</v>
      </c>
      <c r="AH147" s="105">
        <f>Curves!AW148</f>
        <v>0</v>
      </c>
      <c r="AI147" s="105">
        <f>Curves!AX148</f>
        <v>0</v>
      </c>
      <c r="AJ147" s="105">
        <f>Curves!AZ148</f>
        <v>0</v>
      </c>
      <c r="AK147" s="105">
        <f>Curves!BC148</f>
        <v>0</v>
      </c>
      <c r="AL147" s="105">
        <f>Curves!BF148</f>
        <v>0</v>
      </c>
      <c r="AM147" s="105">
        <f>Curves!BI148</f>
        <v>0</v>
      </c>
      <c r="AN147" s="105">
        <f>Curves!BJ148</f>
        <v>0</v>
      </c>
      <c r="AO147" s="105"/>
      <c r="AP147" s="105"/>
      <c r="AQ147" s="105"/>
      <c r="AR147" s="105"/>
      <c r="AS147" s="105"/>
      <c r="AT147" s="105"/>
      <c r="AU147" s="105"/>
      <c r="AV147" s="105"/>
      <c r="AW147" s="105"/>
      <c r="AX147" s="105"/>
      <c r="AY147" s="105"/>
      <c r="AZ147" s="105"/>
      <c r="BA147" s="105"/>
      <c r="BB147" s="105"/>
      <c r="BC147" s="105"/>
      <c r="BD147" s="105"/>
      <c r="BE147" s="105"/>
      <c r="BF147" s="105"/>
      <c r="BG147" s="105"/>
      <c r="BH147" s="105"/>
      <c r="BI147" s="105"/>
      <c r="BJ147" s="105"/>
      <c r="BK147" s="105"/>
      <c r="BL147" s="105"/>
      <c r="BM147" s="105"/>
      <c r="BN147" s="105"/>
      <c r="BO147" s="105"/>
      <c r="BP147" s="105"/>
      <c r="BQ147" s="105"/>
      <c r="BR147" s="105"/>
      <c r="BS147" s="105"/>
      <c r="BT147" s="105"/>
      <c r="BU147" s="105"/>
      <c r="BV147" s="105"/>
      <c r="BW147" s="105"/>
      <c r="BX147" s="105"/>
      <c r="BY147" s="105"/>
      <c r="BZ147" s="105"/>
      <c r="CA147" s="105"/>
      <c r="CB147" s="105"/>
      <c r="CC147" s="105"/>
      <c r="CD147" s="105"/>
      <c r="CE147" s="105"/>
      <c r="CF147" s="106"/>
      <c r="CG147" s="105"/>
      <c r="CH147" s="106"/>
      <c r="CI147" s="105"/>
      <c r="CJ147" s="105"/>
      <c r="CK147" s="105"/>
      <c r="CL147" s="105"/>
      <c r="CM147" s="105"/>
    </row>
    <row r="148" spans="1:91" x14ac:dyDescent="0.2">
      <c r="A148">
        <v>0.43164747355118072</v>
      </c>
      <c r="B148" t="str">
        <f t="shared" si="2"/>
        <v>0.2750</v>
      </c>
      <c r="C148" s="56">
        <v>40909</v>
      </c>
      <c r="D148" s="105">
        <f>+Curves!D149</f>
        <v>0.27500000000000002</v>
      </c>
      <c r="E148" s="105">
        <f>+Curves!E149</f>
        <v>0</v>
      </c>
      <c r="F148" s="105">
        <f>Curves!G149</f>
        <v>0</v>
      </c>
      <c r="G148" s="105">
        <f>Curves!H149</f>
        <v>0</v>
      </c>
      <c r="H148" s="105">
        <f>Curves!J149</f>
        <v>0</v>
      </c>
      <c r="I148" s="105">
        <f>Curves!K149</f>
        <v>0</v>
      </c>
      <c r="J148" s="105">
        <f>Curves!M149</f>
        <v>0</v>
      </c>
      <c r="K148" s="105">
        <f>Curves!N149</f>
        <v>0</v>
      </c>
      <c r="L148" s="105">
        <f>Curves!P149</f>
        <v>0</v>
      </c>
      <c r="M148" s="105">
        <f>Curves!Q149</f>
        <v>0</v>
      </c>
      <c r="N148" s="105">
        <f>Curves!S149</f>
        <v>0</v>
      </c>
      <c r="O148" s="105">
        <f>Curves!T149</f>
        <v>0</v>
      </c>
      <c r="P148" s="105">
        <f>Curves!V149</f>
        <v>0</v>
      </c>
      <c r="Q148" s="105">
        <f>Curves!W149</f>
        <v>0</v>
      </c>
      <c r="R148" s="105">
        <f>Curves!Y149</f>
        <v>0</v>
      </c>
      <c r="S148" s="105">
        <f>Curves!Z149</f>
        <v>0</v>
      </c>
      <c r="T148" s="105">
        <f>Curves!AB149</f>
        <v>0</v>
      </c>
      <c r="U148" s="105">
        <f>Curves!AC149</f>
        <v>0</v>
      </c>
      <c r="V148" s="105">
        <f>Curves!AE149</f>
        <v>0</v>
      </c>
      <c r="W148" s="105">
        <f>Curves!AF149</f>
        <v>0</v>
      </c>
      <c r="X148" s="105">
        <f>Curves!AH149</f>
        <v>0</v>
      </c>
      <c r="Y148" s="105">
        <f>Curves!AI149</f>
        <v>0</v>
      </c>
      <c r="Z148" s="105">
        <f>Curves!AK149</f>
        <v>0</v>
      </c>
      <c r="AA148" s="105">
        <f>Curves!AL149</f>
        <v>0</v>
      </c>
      <c r="AB148" s="105">
        <f>Curves!AN149</f>
        <v>0</v>
      </c>
      <c r="AC148" s="105">
        <f>Curves!AO149</f>
        <v>0</v>
      </c>
      <c r="AD148" s="105">
        <f>Curves!AQ149</f>
        <v>0</v>
      </c>
      <c r="AE148" s="105">
        <f>Curves!AR149</f>
        <v>0</v>
      </c>
      <c r="AF148" s="105">
        <f>Curves!AT149</f>
        <v>0</v>
      </c>
      <c r="AG148" s="105">
        <f>Curves!AU149</f>
        <v>0</v>
      </c>
      <c r="AH148" s="105">
        <f>Curves!AW149</f>
        <v>0</v>
      </c>
      <c r="AI148" s="105">
        <f>Curves!AX149</f>
        <v>0</v>
      </c>
      <c r="AJ148" s="105">
        <f>Curves!AZ149</f>
        <v>0</v>
      </c>
      <c r="AK148" s="105">
        <f>Curves!BC149</f>
        <v>0</v>
      </c>
      <c r="AL148" s="105">
        <f>Curves!BF149</f>
        <v>0</v>
      </c>
      <c r="AM148" s="105">
        <f>Curves!BI149</f>
        <v>0</v>
      </c>
      <c r="AN148" s="105">
        <f>Curves!BJ149</f>
        <v>0</v>
      </c>
      <c r="AO148" s="105"/>
      <c r="AP148" s="105"/>
      <c r="AQ148" s="105"/>
      <c r="AR148" s="105"/>
      <c r="AS148" s="105"/>
      <c r="AT148" s="105"/>
      <c r="AU148" s="105"/>
      <c r="AV148" s="105"/>
      <c r="AW148" s="105"/>
      <c r="AX148" s="105"/>
      <c r="AY148" s="105"/>
      <c r="AZ148" s="105"/>
      <c r="BA148" s="105"/>
      <c r="BB148" s="105"/>
      <c r="BC148" s="105"/>
      <c r="BD148" s="105"/>
      <c r="BE148" s="105"/>
      <c r="BF148" s="105"/>
      <c r="BG148" s="105"/>
      <c r="BH148" s="105"/>
      <c r="BI148" s="105"/>
      <c r="BJ148" s="105"/>
      <c r="BK148" s="105"/>
      <c r="BL148" s="105"/>
      <c r="BM148" s="105"/>
      <c r="BN148" s="105"/>
      <c r="BO148" s="105"/>
      <c r="BP148" s="105"/>
      <c r="BQ148" s="105"/>
      <c r="BR148" s="105"/>
      <c r="BS148" s="105"/>
      <c r="BT148" s="105"/>
      <c r="BU148" s="105"/>
      <c r="BV148" s="105"/>
      <c r="BW148" s="105"/>
      <c r="BX148" s="105"/>
      <c r="BY148" s="105"/>
      <c r="BZ148" s="105"/>
      <c r="CA148" s="105"/>
      <c r="CB148" s="105"/>
      <c r="CC148" s="105"/>
      <c r="CD148" s="105"/>
      <c r="CE148" s="105"/>
      <c r="CF148" s="106"/>
      <c r="CG148" s="105"/>
      <c r="CH148" s="106"/>
      <c r="CI148" s="105"/>
      <c r="CJ148" s="105"/>
      <c r="CK148" s="105"/>
      <c r="CL148" s="105"/>
      <c r="CM148" s="105"/>
    </row>
    <row r="149" spans="1:91" x14ac:dyDescent="0.2">
      <c r="A149">
        <v>0.42898107818271358</v>
      </c>
      <c r="B149" t="str">
        <f t="shared" si="2"/>
        <v>0.3350</v>
      </c>
      <c r="C149" s="56">
        <v>40940</v>
      </c>
      <c r="D149" s="105">
        <f>+Curves!D150</f>
        <v>0.33500000000000002</v>
      </c>
      <c r="E149" s="105">
        <f>+Curves!E150</f>
        <v>0</v>
      </c>
      <c r="F149" s="105">
        <f>Curves!G150</f>
        <v>0</v>
      </c>
      <c r="G149" s="105">
        <f>Curves!H150</f>
        <v>0</v>
      </c>
      <c r="H149" s="105">
        <f>Curves!J150</f>
        <v>0</v>
      </c>
      <c r="I149" s="105">
        <f>Curves!K150</f>
        <v>0</v>
      </c>
      <c r="J149" s="105">
        <f>Curves!M150</f>
        <v>0</v>
      </c>
      <c r="K149" s="105">
        <f>Curves!N150</f>
        <v>0</v>
      </c>
      <c r="L149" s="105">
        <f>Curves!P150</f>
        <v>0</v>
      </c>
      <c r="M149" s="105">
        <f>Curves!Q150</f>
        <v>0</v>
      </c>
      <c r="N149" s="105">
        <f>Curves!S150</f>
        <v>0</v>
      </c>
      <c r="O149" s="105">
        <f>Curves!T150</f>
        <v>0</v>
      </c>
      <c r="P149" s="105">
        <f>Curves!V150</f>
        <v>0</v>
      </c>
      <c r="Q149" s="105">
        <f>Curves!W150</f>
        <v>0</v>
      </c>
      <c r="R149" s="105">
        <f>Curves!Y150</f>
        <v>0</v>
      </c>
      <c r="S149" s="105">
        <f>Curves!Z150</f>
        <v>0</v>
      </c>
      <c r="T149" s="105">
        <f>Curves!AB150</f>
        <v>0</v>
      </c>
      <c r="U149" s="105">
        <f>Curves!AC150</f>
        <v>0</v>
      </c>
      <c r="V149" s="105">
        <f>Curves!AE150</f>
        <v>0</v>
      </c>
      <c r="W149" s="105">
        <f>Curves!AF150</f>
        <v>0</v>
      </c>
      <c r="X149" s="105">
        <f>Curves!AH150</f>
        <v>0</v>
      </c>
      <c r="Y149" s="105">
        <f>Curves!AI150</f>
        <v>0</v>
      </c>
      <c r="Z149" s="105">
        <f>Curves!AK150</f>
        <v>0</v>
      </c>
      <c r="AA149" s="105">
        <f>Curves!AL150</f>
        <v>0</v>
      </c>
      <c r="AB149" s="105">
        <f>Curves!AN150</f>
        <v>0</v>
      </c>
      <c r="AC149" s="105">
        <f>Curves!AO150</f>
        <v>0</v>
      </c>
      <c r="AD149" s="105">
        <f>Curves!AQ150</f>
        <v>0</v>
      </c>
      <c r="AE149" s="105">
        <f>Curves!AR150</f>
        <v>0</v>
      </c>
      <c r="AF149" s="105">
        <f>Curves!AT150</f>
        <v>0</v>
      </c>
      <c r="AG149" s="105">
        <f>Curves!AU150</f>
        <v>0</v>
      </c>
      <c r="AH149" s="105">
        <f>Curves!AW150</f>
        <v>0</v>
      </c>
      <c r="AI149" s="105">
        <f>Curves!AX150</f>
        <v>0</v>
      </c>
      <c r="AJ149" s="105">
        <f>Curves!AZ150</f>
        <v>0</v>
      </c>
      <c r="AK149" s="105">
        <f>Curves!BC150</f>
        <v>0</v>
      </c>
      <c r="AL149" s="105">
        <f>Curves!BF150</f>
        <v>0</v>
      </c>
      <c r="AM149" s="105">
        <f>Curves!BI150</f>
        <v>0</v>
      </c>
      <c r="AN149" s="105">
        <f>Curves!BJ150</f>
        <v>0</v>
      </c>
      <c r="AO149" s="105"/>
      <c r="AP149" s="105"/>
      <c r="AQ149" s="105"/>
      <c r="AR149" s="105"/>
      <c r="AS149" s="105"/>
      <c r="AT149" s="105"/>
      <c r="AU149" s="105"/>
      <c r="AV149" s="105"/>
      <c r="AW149" s="105"/>
      <c r="AX149" s="105"/>
      <c r="AY149" s="105"/>
      <c r="AZ149" s="105"/>
      <c r="BA149" s="105"/>
      <c r="BB149" s="105"/>
      <c r="BC149" s="105"/>
      <c r="BD149" s="105"/>
      <c r="BE149" s="105"/>
      <c r="BF149" s="105"/>
      <c r="BG149" s="105"/>
      <c r="BH149" s="105"/>
      <c r="BI149" s="105"/>
      <c r="BJ149" s="105"/>
      <c r="BK149" s="105"/>
      <c r="BL149" s="105"/>
      <c r="BM149" s="105"/>
      <c r="BN149" s="105"/>
      <c r="BO149" s="105"/>
      <c r="BP149" s="105"/>
      <c r="BQ149" s="105"/>
      <c r="BR149" s="105"/>
      <c r="BS149" s="105"/>
      <c r="BT149" s="105"/>
      <c r="BU149" s="105"/>
      <c r="BV149" s="105"/>
      <c r="BW149" s="105"/>
      <c r="BX149" s="105"/>
      <c r="BY149" s="105"/>
      <c r="BZ149" s="105"/>
      <c r="CA149" s="105"/>
      <c r="CB149" s="105"/>
      <c r="CC149" s="105"/>
      <c r="CD149" s="105"/>
      <c r="CE149" s="105"/>
      <c r="CF149" s="106"/>
      <c r="CG149" s="105"/>
      <c r="CH149" s="106"/>
      <c r="CI149" s="105"/>
      <c r="CJ149" s="105"/>
      <c r="CK149" s="105"/>
      <c r="CL149" s="105"/>
      <c r="CM149" s="105"/>
    </row>
    <row r="150" spans="1:91" x14ac:dyDescent="0.2">
      <c r="A150">
        <v>0.4265014007793046</v>
      </c>
      <c r="B150" t="str">
        <f t="shared" si="2"/>
        <v>0.330</v>
      </c>
      <c r="C150" s="56">
        <v>40969</v>
      </c>
      <c r="D150" s="105">
        <f>+Curves!D151</f>
        <v>0.33</v>
      </c>
      <c r="E150" s="105">
        <f>+Curves!E151</f>
        <v>0</v>
      </c>
      <c r="F150" s="105">
        <f>Curves!G151</f>
        <v>0</v>
      </c>
      <c r="G150" s="105">
        <f>Curves!H151</f>
        <v>0</v>
      </c>
      <c r="H150" s="105">
        <f>Curves!J151</f>
        <v>0</v>
      </c>
      <c r="I150" s="105">
        <f>Curves!K151</f>
        <v>0</v>
      </c>
      <c r="J150" s="105">
        <f>Curves!M151</f>
        <v>0</v>
      </c>
      <c r="K150" s="105">
        <f>Curves!N151</f>
        <v>0</v>
      </c>
      <c r="L150" s="105">
        <f>Curves!P151</f>
        <v>0</v>
      </c>
      <c r="M150" s="105">
        <f>Curves!Q151</f>
        <v>0</v>
      </c>
      <c r="N150" s="105">
        <f>Curves!S151</f>
        <v>0</v>
      </c>
      <c r="O150" s="105">
        <f>Curves!T151</f>
        <v>0</v>
      </c>
      <c r="P150" s="105">
        <f>Curves!V151</f>
        <v>0</v>
      </c>
      <c r="Q150" s="105">
        <f>Curves!W151</f>
        <v>0</v>
      </c>
      <c r="R150" s="105">
        <f>Curves!Y151</f>
        <v>0</v>
      </c>
      <c r="S150" s="105">
        <f>Curves!Z151</f>
        <v>0</v>
      </c>
      <c r="T150" s="105">
        <f>Curves!AB151</f>
        <v>0</v>
      </c>
      <c r="U150" s="105">
        <f>Curves!AC151</f>
        <v>0</v>
      </c>
      <c r="V150" s="105">
        <f>Curves!AE151</f>
        <v>0</v>
      </c>
      <c r="W150" s="105">
        <f>Curves!AF151</f>
        <v>0</v>
      </c>
      <c r="X150" s="105">
        <f>Curves!AH151</f>
        <v>0</v>
      </c>
      <c r="Y150" s="105">
        <f>Curves!AI151</f>
        <v>0</v>
      </c>
      <c r="Z150" s="105">
        <f>Curves!AK151</f>
        <v>0</v>
      </c>
      <c r="AA150" s="105">
        <f>Curves!AL151</f>
        <v>0</v>
      </c>
      <c r="AB150" s="105">
        <f>Curves!AN151</f>
        <v>0</v>
      </c>
      <c r="AC150" s="105">
        <f>Curves!AO151</f>
        <v>0</v>
      </c>
      <c r="AD150" s="105">
        <f>Curves!AQ151</f>
        <v>0</v>
      </c>
      <c r="AE150" s="105">
        <f>Curves!AR151</f>
        <v>0</v>
      </c>
      <c r="AF150" s="105">
        <f>Curves!AT151</f>
        <v>0</v>
      </c>
      <c r="AG150" s="105">
        <f>Curves!AU151</f>
        <v>0</v>
      </c>
      <c r="AH150" s="105">
        <f>Curves!AW151</f>
        <v>0</v>
      </c>
      <c r="AI150" s="105">
        <f>Curves!AX151</f>
        <v>0</v>
      </c>
      <c r="AJ150" s="105">
        <f>Curves!AZ151</f>
        <v>0</v>
      </c>
      <c r="AK150" s="105">
        <f>Curves!BC151</f>
        <v>0</v>
      </c>
      <c r="AL150" s="105">
        <f>Curves!BF151</f>
        <v>0</v>
      </c>
      <c r="AM150" s="105">
        <f>Curves!BI151</f>
        <v>0</v>
      </c>
      <c r="AN150" s="105">
        <f>Curves!BJ151</f>
        <v>0</v>
      </c>
      <c r="AO150" s="105"/>
      <c r="AP150" s="105"/>
      <c r="AQ150" s="105"/>
      <c r="AR150" s="105"/>
      <c r="AS150" s="105"/>
      <c r="AT150" s="105"/>
      <c r="AU150" s="105"/>
      <c r="AV150" s="105"/>
      <c r="AW150" s="105"/>
      <c r="AX150" s="105"/>
      <c r="AY150" s="105"/>
      <c r="AZ150" s="105"/>
      <c r="BA150" s="105"/>
      <c r="BB150" s="105"/>
      <c r="BC150" s="105"/>
      <c r="BD150" s="105"/>
      <c r="BE150" s="105"/>
      <c r="BF150" s="105"/>
      <c r="BG150" s="105"/>
      <c r="BH150" s="105"/>
      <c r="BI150" s="105"/>
      <c r="BJ150" s="105"/>
      <c r="BK150" s="105"/>
      <c r="BL150" s="105"/>
      <c r="BM150" s="105"/>
      <c r="BN150" s="105"/>
      <c r="BO150" s="105"/>
      <c r="BP150" s="105"/>
      <c r="BQ150" s="105"/>
      <c r="BR150" s="105"/>
      <c r="BS150" s="105"/>
      <c r="BT150" s="105"/>
      <c r="BU150" s="105"/>
      <c r="BV150" s="105"/>
      <c r="BW150" s="105"/>
      <c r="BX150" s="105"/>
      <c r="BY150" s="105"/>
      <c r="BZ150" s="105"/>
      <c r="CA150" s="105"/>
      <c r="CB150" s="105"/>
      <c r="CC150" s="105"/>
      <c r="CD150" s="105"/>
      <c r="CE150" s="105"/>
      <c r="CF150" s="106"/>
      <c r="CG150" s="105"/>
      <c r="CH150" s="106"/>
      <c r="CI150" s="105"/>
      <c r="CJ150" s="105"/>
      <c r="CK150" s="105"/>
      <c r="CL150" s="105"/>
      <c r="CM150" s="105"/>
    </row>
    <row r="151" spans="1:91" x14ac:dyDescent="0.2">
      <c r="A151">
        <v>0.42386632478797076</v>
      </c>
      <c r="B151" t="str">
        <f t="shared" si="2"/>
        <v>0.150</v>
      </c>
      <c r="C151" s="56">
        <v>41000</v>
      </c>
      <c r="D151" s="105">
        <f>+Curves!D152</f>
        <v>0.15</v>
      </c>
      <c r="E151" s="105">
        <f>+Curves!E152</f>
        <v>0</v>
      </c>
      <c r="F151" s="105">
        <f>Curves!G152</f>
        <v>0</v>
      </c>
      <c r="G151" s="105">
        <f>Curves!H152</f>
        <v>0</v>
      </c>
      <c r="H151" s="105">
        <f>Curves!J152</f>
        <v>0</v>
      </c>
      <c r="I151" s="105">
        <f>Curves!K152</f>
        <v>0</v>
      </c>
      <c r="J151" s="105">
        <f>Curves!M152</f>
        <v>0</v>
      </c>
      <c r="K151" s="105">
        <f>Curves!N152</f>
        <v>0</v>
      </c>
      <c r="L151" s="105">
        <f>Curves!P152</f>
        <v>0</v>
      </c>
      <c r="M151" s="105">
        <f>Curves!Q152</f>
        <v>0</v>
      </c>
      <c r="N151" s="105">
        <f>Curves!S152</f>
        <v>0</v>
      </c>
      <c r="O151" s="105">
        <f>Curves!T152</f>
        <v>0</v>
      </c>
      <c r="P151" s="105">
        <f>Curves!V152</f>
        <v>0</v>
      </c>
      <c r="Q151" s="105">
        <f>Curves!W152</f>
        <v>0</v>
      </c>
      <c r="R151" s="105">
        <f>Curves!Y152</f>
        <v>0</v>
      </c>
      <c r="S151" s="105">
        <f>Curves!Z152</f>
        <v>0</v>
      </c>
      <c r="T151" s="105">
        <f>Curves!AB152</f>
        <v>0</v>
      </c>
      <c r="U151" s="105">
        <f>Curves!AC152</f>
        <v>0</v>
      </c>
      <c r="V151" s="105">
        <f>Curves!AE152</f>
        <v>0</v>
      </c>
      <c r="W151" s="105">
        <f>Curves!AF152</f>
        <v>0</v>
      </c>
      <c r="X151" s="105">
        <f>Curves!AH152</f>
        <v>0</v>
      </c>
      <c r="Y151" s="105">
        <f>Curves!AI152</f>
        <v>0</v>
      </c>
      <c r="Z151" s="105">
        <f>Curves!AK152</f>
        <v>0</v>
      </c>
      <c r="AA151" s="105">
        <f>Curves!AL152</f>
        <v>0</v>
      </c>
      <c r="AB151" s="105">
        <f>Curves!AN152</f>
        <v>0</v>
      </c>
      <c r="AC151" s="105">
        <f>Curves!AO152</f>
        <v>0</v>
      </c>
      <c r="AD151" s="105">
        <f>Curves!AQ152</f>
        <v>0</v>
      </c>
      <c r="AE151" s="105">
        <f>Curves!AR152</f>
        <v>0</v>
      </c>
      <c r="AF151" s="105">
        <f>Curves!AT152</f>
        <v>0</v>
      </c>
      <c r="AG151" s="105">
        <f>Curves!AU152</f>
        <v>0</v>
      </c>
      <c r="AH151" s="105">
        <f>Curves!AW152</f>
        <v>0</v>
      </c>
      <c r="AI151" s="105">
        <f>Curves!AX152</f>
        <v>0</v>
      </c>
      <c r="AJ151" s="105">
        <f>Curves!AZ152</f>
        <v>0</v>
      </c>
      <c r="AK151" s="105">
        <f>Curves!BC152</f>
        <v>0</v>
      </c>
      <c r="AL151" s="105">
        <f>Curves!BF152</f>
        <v>0</v>
      </c>
      <c r="AM151" s="105">
        <f>Curves!BI152</f>
        <v>0</v>
      </c>
      <c r="AN151" s="105">
        <f>Curves!BJ152</f>
        <v>0</v>
      </c>
      <c r="AO151" s="105"/>
      <c r="AP151" s="105"/>
      <c r="AQ151" s="105"/>
      <c r="AR151" s="105"/>
      <c r="AS151" s="105"/>
      <c r="AT151" s="105"/>
      <c r="AU151" s="105"/>
      <c r="AV151" s="105"/>
      <c r="AW151" s="105"/>
      <c r="AX151" s="105"/>
      <c r="AY151" s="105"/>
      <c r="AZ151" s="105"/>
      <c r="BA151" s="105"/>
      <c r="BB151" s="105"/>
      <c r="BC151" s="105"/>
      <c r="BD151" s="105"/>
      <c r="BE151" s="105"/>
      <c r="BF151" s="105"/>
      <c r="BG151" s="105"/>
      <c r="BH151" s="105"/>
      <c r="BI151" s="105"/>
      <c r="BJ151" s="105"/>
      <c r="BK151" s="105"/>
      <c r="BL151" s="105"/>
      <c r="BM151" s="105"/>
      <c r="BN151" s="105"/>
      <c r="BO151" s="105"/>
      <c r="BP151" s="105"/>
      <c r="BQ151" s="105"/>
      <c r="BR151" s="105"/>
      <c r="BS151" s="105"/>
      <c r="BT151" s="105"/>
      <c r="BU151" s="105"/>
      <c r="BV151" s="105"/>
      <c r="BW151" s="105"/>
      <c r="BX151" s="105"/>
      <c r="BY151" s="105"/>
      <c r="BZ151" s="105"/>
      <c r="CA151" s="105"/>
      <c r="CB151" s="105"/>
      <c r="CC151" s="105"/>
      <c r="CD151" s="105"/>
      <c r="CE151" s="105"/>
      <c r="CF151" s="106"/>
      <c r="CG151" s="105"/>
      <c r="CH151" s="106"/>
      <c r="CI151" s="105"/>
      <c r="CJ151" s="105"/>
      <c r="CK151" s="105"/>
      <c r="CL151" s="105"/>
      <c r="CM151" s="105"/>
    </row>
    <row r="152" spans="1:91" x14ac:dyDescent="0.2">
      <c r="A152">
        <v>0.42133152397439516</v>
      </c>
      <c r="B152" t="str">
        <f t="shared" si="2"/>
        <v>0.150</v>
      </c>
      <c r="C152" s="56">
        <v>41030</v>
      </c>
      <c r="D152" s="105">
        <f>+Curves!D153</f>
        <v>0.15</v>
      </c>
      <c r="E152" s="105">
        <f>+Curves!E153</f>
        <v>0</v>
      </c>
      <c r="F152" s="105">
        <f>Curves!G153</f>
        <v>0</v>
      </c>
      <c r="G152" s="105">
        <f>Curves!H153</f>
        <v>0</v>
      </c>
      <c r="H152" s="105">
        <f>Curves!J153</f>
        <v>0</v>
      </c>
      <c r="I152" s="105">
        <f>Curves!K153</f>
        <v>0</v>
      </c>
      <c r="J152" s="105">
        <f>Curves!M153</f>
        <v>0</v>
      </c>
      <c r="K152" s="105">
        <f>Curves!N153</f>
        <v>0</v>
      </c>
      <c r="L152" s="105">
        <f>Curves!P153</f>
        <v>0</v>
      </c>
      <c r="M152" s="105">
        <f>Curves!Q153</f>
        <v>0</v>
      </c>
      <c r="N152" s="105">
        <f>Curves!S153</f>
        <v>0</v>
      </c>
      <c r="O152" s="105">
        <f>Curves!T153</f>
        <v>0</v>
      </c>
      <c r="P152" s="105">
        <f>Curves!V153</f>
        <v>0</v>
      </c>
      <c r="Q152" s="105">
        <f>Curves!W153</f>
        <v>0</v>
      </c>
      <c r="R152" s="105">
        <f>Curves!Y153</f>
        <v>0</v>
      </c>
      <c r="S152" s="105">
        <f>Curves!Z153</f>
        <v>0</v>
      </c>
      <c r="T152" s="105">
        <f>Curves!AB153</f>
        <v>0</v>
      </c>
      <c r="U152" s="105">
        <f>Curves!AC153</f>
        <v>0</v>
      </c>
      <c r="V152" s="105">
        <f>Curves!AE153</f>
        <v>0</v>
      </c>
      <c r="W152" s="105">
        <f>Curves!AF153</f>
        <v>0</v>
      </c>
      <c r="X152" s="105">
        <f>Curves!AH153</f>
        <v>0</v>
      </c>
      <c r="Y152" s="105">
        <f>Curves!AI153</f>
        <v>0</v>
      </c>
      <c r="Z152" s="105">
        <f>Curves!AK153</f>
        <v>0</v>
      </c>
      <c r="AA152" s="105">
        <f>Curves!AL153</f>
        <v>0</v>
      </c>
      <c r="AB152" s="105">
        <f>Curves!AN153</f>
        <v>0</v>
      </c>
      <c r="AC152" s="105">
        <f>Curves!AO153</f>
        <v>0</v>
      </c>
      <c r="AD152" s="105">
        <f>Curves!AQ153</f>
        <v>0</v>
      </c>
      <c r="AE152" s="105">
        <f>Curves!AR153</f>
        <v>0</v>
      </c>
      <c r="AF152" s="105">
        <f>Curves!AT153</f>
        <v>0</v>
      </c>
      <c r="AG152" s="105">
        <f>Curves!AU153</f>
        <v>0</v>
      </c>
      <c r="AH152" s="105">
        <f>Curves!AW153</f>
        <v>0</v>
      </c>
      <c r="AI152" s="105">
        <f>Curves!AX153</f>
        <v>0</v>
      </c>
      <c r="AJ152" s="105">
        <f>Curves!AZ153</f>
        <v>0</v>
      </c>
      <c r="AK152" s="105">
        <f>Curves!BC153</f>
        <v>0</v>
      </c>
      <c r="AL152" s="105">
        <f>Curves!BF153</f>
        <v>0</v>
      </c>
      <c r="AM152" s="105">
        <f>Curves!BI153</f>
        <v>0</v>
      </c>
      <c r="AN152" s="105">
        <f>Curves!BJ153</f>
        <v>0</v>
      </c>
      <c r="AO152" s="105"/>
      <c r="AP152" s="105"/>
      <c r="AQ152" s="105"/>
      <c r="AR152" s="105"/>
      <c r="AS152" s="105"/>
      <c r="AT152" s="105"/>
      <c r="AU152" s="105"/>
      <c r="AV152" s="105"/>
      <c r="AW152" s="105"/>
      <c r="AX152" s="105"/>
      <c r="AY152" s="105"/>
      <c r="AZ152" s="105"/>
      <c r="BA152" s="105"/>
      <c r="BB152" s="105"/>
      <c r="BC152" s="105"/>
      <c r="BD152" s="105"/>
      <c r="BE152" s="105"/>
      <c r="BF152" s="105"/>
      <c r="BG152" s="105"/>
      <c r="BH152" s="105"/>
      <c r="BI152" s="105"/>
      <c r="BJ152" s="105"/>
      <c r="BK152" s="105"/>
      <c r="BL152" s="105"/>
      <c r="BM152" s="105"/>
      <c r="BN152" s="105"/>
      <c r="BO152" s="105"/>
      <c r="BP152" s="105"/>
      <c r="BQ152" s="105"/>
      <c r="BR152" s="105"/>
      <c r="BS152" s="105"/>
      <c r="BT152" s="105"/>
      <c r="BU152" s="105"/>
      <c r="BV152" s="105"/>
      <c r="BW152" s="105"/>
      <c r="BX152" s="105"/>
      <c r="BY152" s="105"/>
      <c r="BZ152" s="105"/>
      <c r="CA152" s="105"/>
      <c r="CB152" s="105"/>
      <c r="CC152" s="105"/>
      <c r="CD152" s="105"/>
      <c r="CE152" s="105"/>
      <c r="CF152" s="106"/>
      <c r="CG152" s="105"/>
      <c r="CH152" s="106"/>
      <c r="CI152" s="105"/>
      <c r="CJ152" s="105"/>
      <c r="CK152" s="105"/>
      <c r="CL152" s="105"/>
      <c r="CM152" s="105"/>
    </row>
    <row r="153" spans="1:91" x14ac:dyDescent="0.2">
      <c r="A153">
        <v>0.4187279180563564</v>
      </c>
      <c r="B153" t="str">
        <f t="shared" si="2"/>
        <v>0.150</v>
      </c>
      <c r="C153" s="56">
        <v>41061</v>
      </c>
      <c r="D153" s="105">
        <f>+Curves!D154</f>
        <v>0.15</v>
      </c>
      <c r="E153" s="105">
        <f>+Curves!E154</f>
        <v>0</v>
      </c>
      <c r="F153" s="105">
        <f>Curves!G154</f>
        <v>0</v>
      </c>
      <c r="G153" s="105">
        <f>Curves!H154</f>
        <v>0</v>
      </c>
      <c r="H153" s="105">
        <f>Curves!J154</f>
        <v>0</v>
      </c>
      <c r="I153" s="105">
        <f>Curves!K154</f>
        <v>0</v>
      </c>
      <c r="J153" s="105">
        <f>Curves!M154</f>
        <v>0</v>
      </c>
      <c r="K153" s="105">
        <f>Curves!N154</f>
        <v>0</v>
      </c>
      <c r="L153" s="105">
        <f>Curves!P154</f>
        <v>0</v>
      </c>
      <c r="M153" s="105">
        <f>Curves!Q154</f>
        <v>0</v>
      </c>
      <c r="N153" s="105">
        <f>Curves!S154</f>
        <v>0</v>
      </c>
      <c r="O153" s="105">
        <f>Curves!T154</f>
        <v>0</v>
      </c>
      <c r="P153" s="105">
        <f>Curves!V154</f>
        <v>0</v>
      </c>
      <c r="Q153" s="105">
        <f>Curves!W154</f>
        <v>0</v>
      </c>
      <c r="R153" s="105">
        <f>Curves!Y154</f>
        <v>0</v>
      </c>
      <c r="S153" s="105">
        <f>Curves!Z154</f>
        <v>0</v>
      </c>
      <c r="T153" s="105">
        <f>Curves!AB154</f>
        <v>0</v>
      </c>
      <c r="U153" s="105">
        <f>Curves!AC154</f>
        <v>0</v>
      </c>
      <c r="V153" s="105">
        <f>Curves!AE154</f>
        <v>0</v>
      </c>
      <c r="W153" s="105">
        <f>Curves!AF154</f>
        <v>0</v>
      </c>
      <c r="X153" s="105">
        <f>Curves!AH154</f>
        <v>0</v>
      </c>
      <c r="Y153" s="105">
        <f>Curves!AI154</f>
        <v>0</v>
      </c>
      <c r="Z153" s="105">
        <f>Curves!AK154</f>
        <v>0</v>
      </c>
      <c r="AA153" s="105">
        <f>Curves!AL154</f>
        <v>0</v>
      </c>
      <c r="AB153" s="105">
        <f>Curves!AN154</f>
        <v>0</v>
      </c>
      <c r="AC153" s="105">
        <f>Curves!AO154</f>
        <v>0</v>
      </c>
      <c r="AD153" s="105">
        <f>Curves!AQ154</f>
        <v>0</v>
      </c>
      <c r="AE153" s="105">
        <f>Curves!AR154</f>
        <v>0</v>
      </c>
      <c r="AF153" s="105">
        <f>Curves!AT154</f>
        <v>0</v>
      </c>
      <c r="AG153" s="105">
        <f>Curves!AU154</f>
        <v>0</v>
      </c>
      <c r="AH153" s="105">
        <f>Curves!AW154</f>
        <v>0</v>
      </c>
      <c r="AI153" s="105">
        <f>Curves!AX154</f>
        <v>0</v>
      </c>
      <c r="AJ153" s="105">
        <f>Curves!AZ154</f>
        <v>0</v>
      </c>
      <c r="AK153" s="105">
        <f>Curves!BC154</f>
        <v>0</v>
      </c>
      <c r="AL153" s="105">
        <f>Curves!BF154</f>
        <v>0</v>
      </c>
      <c r="AM153" s="105">
        <f>Curves!BI154</f>
        <v>0</v>
      </c>
      <c r="AN153" s="105">
        <f>Curves!BJ154</f>
        <v>0</v>
      </c>
      <c r="AO153" s="105"/>
      <c r="AP153" s="105"/>
      <c r="AQ153" s="105"/>
      <c r="AR153" s="105"/>
      <c r="AS153" s="105"/>
      <c r="AT153" s="105"/>
      <c r="AU153" s="105"/>
      <c r="AV153" s="105"/>
      <c r="AW153" s="105"/>
      <c r="AX153" s="105"/>
      <c r="AY153" s="105"/>
      <c r="AZ153" s="105"/>
      <c r="BA153" s="105"/>
      <c r="BB153" s="105"/>
      <c r="BC153" s="105"/>
      <c r="BD153" s="105"/>
      <c r="BE153" s="105"/>
      <c r="BF153" s="105"/>
      <c r="BG153" s="105"/>
      <c r="BH153" s="105"/>
      <c r="BI153" s="105"/>
      <c r="BJ153" s="105"/>
      <c r="BK153" s="105"/>
      <c r="BL153" s="105"/>
      <c r="BM153" s="105"/>
      <c r="BN153" s="105"/>
      <c r="BO153" s="105"/>
      <c r="BP153" s="105"/>
      <c r="BQ153" s="105"/>
      <c r="BR153" s="105"/>
      <c r="BS153" s="105"/>
      <c r="BT153" s="105"/>
      <c r="BU153" s="105"/>
      <c r="BV153" s="105"/>
      <c r="BW153" s="105"/>
      <c r="BX153" s="105"/>
      <c r="BY153" s="105"/>
      <c r="BZ153" s="105"/>
      <c r="CA153" s="105"/>
      <c r="CB153" s="105"/>
      <c r="CC153" s="105"/>
      <c r="CD153" s="105"/>
      <c r="CE153" s="105"/>
      <c r="CF153" s="106"/>
      <c r="CG153" s="105"/>
      <c r="CH153" s="106"/>
      <c r="CI153" s="105"/>
      <c r="CJ153" s="105"/>
      <c r="CK153" s="105"/>
      <c r="CL153" s="105"/>
      <c r="CM153" s="105"/>
    </row>
    <row r="154" spans="1:91" x14ac:dyDescent="0.2">
      <c r="A154">
        <v>0.41622339256965507</v>
      </c>
      <c r="B154" t="str">
        <f t="shared" si="2"/>
        <v>0.150</v>
      </c>
      <c r="C154" s="56">
        <v>41091</v>
      </c>
      <c r="D154" s="105">
        <f>+Curves!D155</f>
        <v>0.15</v>
      </c>
      <c r="E154" s="105">
        <f>+Curves!E155</f>
        <v>0</v>
      </c>
      <c r="F154" s="105">
        <f>Curves!G155</f>
        <v>0</v>
      </c>
      <c r="G154" s="105">
        <f>Curves!H155</f>
        <v>0</v>
      </c>
      <c r="H154" s="105">
        <f>Curves!J155</f>
        <v>0</v>
      </c>
      <c r="I154" s="105">
        <f>Curves!K155</f>
        <v>0</v>
      </c>
      <c r="J154" s="105">
        <f>Curves!M155</f>
        <v>0</v>
      </c>
      <c r="K154" s="105">
        <f>Curves!N155</f>
        <v>0</v>
      </c>
      <c r="L154" s="105">
        <f>Curves!P155</f>
        <v>0</v>
      </c>
      <c r="M154" s="105">
        <f>Curves!Q155</f>
        <v>0</v>
      </c>
      <c r="N154" s="105">
        <f>Curves!S155</f>
        <v>0</v>
      </c>
      <c r="O154" s="105">
        <f>Curves!T155</f>
        <v>0</v>
      </c>
      <c r="P154" s="105">
        <f>Curves!V155</f>
        <v>0</v>
      </c>
      <c r="Q154" s="105">
        <f>Curves!W155</f>
        <v>0</v>
      </c>
      <c r="R154" s="105">
        <f>Curves!Y155</f>
        <v>0</v>
      </c>
      <c r="S154" s="105">
        <f>Curves!Z155</f>
        <v>0</v>
      </c>
      <c r="T154" s="105">
        <f>Curves!AB155</f>
        <v>0</v>
      </c>
      <c r="U154" s="105">
        <f>Curves!AC155</f>
        <v>0</v>
      </c>
      <c r="V154" s="105">
        <f>Curves!AE155</f>
        <v>0</v>
      </c>
      <c r="W154" s="105">
        <f>Curves!AF155</f>
        <v>0</v>
      </c>
      <c r="X154" s="105">
        <f>Curves!AH155</f>
        <v>0</v>
      </c>
      <c r="Y154" s="105">
        <f>Curves!AI155</f>
        <v>0</v>
      </c>
      <c r="Z154" s="105">
        <f>Curves!AK155</f>
        <v>0</v>
      </c>
      <c r="AA154" s="105">
        <f>Curves!AL155</f>
        <v>0</v>
      </c>
      <c r="AB154" s="105">
        <f>Curves!AN155</f>
        <v>0</v>
      </c>
      <c r="AC154" s="105">
        <f>Curves!AO155</f>
        <v>0</v>
      </c>
      <c r="AD154" s="105">
        <f>Curves!AQ155</f>
        <v>0</v>
      </c>
      <c r="AE154" s="105">
        <f>Curves!AR155</f>
        <v>0</v>
      </c>
      <c r="AF154" s="105">
        <f>Curves!AT155</f>
        <v>0</v>
      </c>
      <c r="AG154" s="105">
        <f>Curves!AU155</f>
        <v>0</v>
      </c>
      <c r="AH154" s="105">
        <f>Curves!AW155</f>
        <v>0</v>
      </c>
      <c r="AI154" s="105">
        <f>Curves!AX155</f>
        <v>0</v>
      </c>
      <c r="AJ154" s="105">
        <f>Curves!AZ155</f>
        <v>0</v>
      </c>
      <c r="AK154" s="105">
        <f>Curves!BC155</f>
        <v>0</v>
      </c>
      <c r="AL154" s="105">
        <f>Curves!BF155</f>
        <v>0</v>
      </c>
      <c r="AM154" s="105">
        <f>Curves!BI155</f>
        <v>0</v>
      </c>
      <c r="AN154" s="105">
        <f>Curves!BJ155</f>
        <v>0</v>
      </c>
      <c r="AO154" s="105"/>
      <c r="AP154" s="105"/>
      <c r="AQ154" s="105"/>
      <c r="AR154" s="105"/>
      <c r="AS154" s="105"/>
      <c r="AT154" s="105"/>
      <c r="AU154" s="105"/>
      <c r="AV154" s="105"/>
      <c r="AW154" s="105"/>
      <c r="AX154" s="105"/>
      <c r="AY154" s="105"/>
      <c r="AZ154" s="105"/>
      <c r="BA154" s="105"/>
      <c r="BB154" s="105"/>
      <c r="BC154" s="105"/>
      <c r="BD154" s="105"/>
      <c r="BE154" s="105"/>
      <c r="BF154" s="105"/>
      <c r="BG154" s="105"/>
      <c r="BH154" s="105"/>
      <c r="BI154" s="105"/>
      <c r="BJ154" s="105"/>
      <c r="BK154" s="105"/>
      <c r="BL154" s="105"/>
      <c r="BM154" s="105"/>
      <c r="BN154" s="105"/>
      <c r="BO154" s="105"/>
      <c r="BP154" s="105"/>
      <c r="BQ154" s="105"/>
      <c r="BR154" s="105"/>
      <c r="BS154" s="105"/>
      <c r="BT154" s="105"/>
      <c r="BU154" s="105"/>
      <c r="BV154" s="105"/>
      <c r="BW154" s="105"/>
      <c r="BX154" s="105"/>
      <c r="BY154" s="105"/>
      <c r="BZ154" s="105"/>
      <c r="CA154" s="105"/>
      <c r="CB154" s="105"/>
      <c r="CC154" s="105"/>
      <c r="CD154" s="105"/>
      <c r="CE154" s="105"/>
      <c r="CF154" s="106"/>
      <c r="CG154" s="105"/>
      <c r="CH154" s="106"/>
      <c r="CI154" s="105"/>
      <c r="CJ154" s="105"/>
      <c r="CK154" s="105"/>
      <c r="CL154" s="105"/>
      <c r="CM154" s="105"/>
    </row>
    <row r="155" spans="1:91" x14ac:dyDescent="0.2">
      <c r="A155">
        <v>0.41365088666952021</v>
      </c>
      <c r="B155" t="str">
        <f t="shared" si="2"/>
        <v>0.150</v>
      </c>
      <c r="C155" s="56">
        <v>41122</v>
      </c>
      <c r="D155" s="105">
        <f>+Curves!D156</f>
        <v>0.15</v>
      </c>
      <c r="E155" s="105">
        <f>+Curves!E156</f>
        <v>0</v>
      </c>
      <c r="F155" s="105">
        <f>Curves!G156</f>
        <v>0</v>
      </c>
      <c r="G155" s="105">
        <f>Curves!H156</f>
        <v>0</v>
      </c>
      <c r="H155" s="105">
        <f>Curves!J156</f>
        <v>0</v>
      </c>
      <c r="I155" s="105">
        <f>Curves!K156</f>
        <v>0</v>
      </c>
      <c r="J155" s="105">
        <f>Curves!M156</f>
        <v>0</v>
      </c>
      <c r="K155" s="105">
        <f>Curves!N156</f>
        <v>0</v>
      </c>
      <c r="L155" s="105">
        <f>Curves!P156</f>
        <v>0</v>
      </c>
      <c r="M155" s="105">
        <f>Curves!Q156</f>
        <v>0</v>
      </c>
      <c r="N155" s="105">
        <f>Curves!S156</f>
        <v>0</v>
      </c>
      <c r="O155" s="105">
        <f>Curves!T156</f>
        <v>0</v>
      </c>
      <c r="P155" s="105">
        <f>Curves!V156</f>
        <v>0</v>
      </c>
      <c r="Q155" s="105">
        <f>Curves!W156</f>
        <v>0</v>
      </c>
      <c r="R155" s="105">
        <f>Curves!Y156</f>
        <v>0</v>
      </c>
      <c r="S155" s="105">
        <f>Curves!Z156</f>
        <v>0</v>
      </c>
      <c r="T155" s="105">
        <f>Curves!AB156</f>
        <v>0</v>
      </c>
      <c r="U155" s="105">
        <f>Curves!AC156</f>
        <v>0</v>
      </c>
      <c r="V155" s="105">
        <f>Curves!AE156</f>
        <v>0</v>
      </c>
      <c r="W155" s="105">
        <f>Curves!AF156</f>
        <v>0</v>
      </c>
      <c r="X155" s="105">
        <f>Curves!AH156</f>
        <v>0</v>
      </c>
      <c r="Y155" s="105">
        <f>Curves!AI156</f>
        <v>0</v>
      </c>
      <c r="Z155" s="105">
        <f>Curves!AK156</f>
        <v>0</v>
      </c>
      <c r="AA155" s="105">
        <f>Curves!AL156</f>
        <v>0</v>
      </c>
      <c r="AB155" s="105">
        <f>Curves!AN156</f>
        <v>0</v>
      </c>
      <c r="AC155" s="105">
        <f>Curves!AO156</f>
        <v>0</v>
      </c>
      <c r="AD155" s="105">
        <f>Curves!AQ156</f>
        <v>0</v>
      </c>
      <c r="AE155" s="105">
        <f>Curves!AR156</f>
        <v>0</v>
      </c>
      <c r="AF155" s="105">
        <f>Curves!AT156</f>
        <v>0</v>
      </c>
      <c r="AG155" s="105">
        <f>Curves!AU156</f>
        <v>0</v>
      </c>
      <c r="AH155" s="105">
        <f>Curves!AW156</f>
        <v>0</v>
      </c>
      <c r="AI155" s="105">
        <f>Curves!AX156</f>
        <v>0</v>
      </c>
      <c r="AJ155" s="105">
        <f>Curves!AZ156</f>
        <v>0</v>
      </c>
      <c r="AK155" s="105">
        <f>Curves!BC156</f>
        <v>0</v>
      </c>
      <c r="AL155" s="105">
        <f>Curves!BF156</f>
        <v>0</v>
      </c>
      <c r="AM155" s="105">
        <f>Curves!BI156</f>
        <v>0</v>
      </c>
      <c r="AN155" s="105">
        <f>Curves!BJ156</f>
        <v>0</v>
      </c>
      <c r="AO155" s="105"/>
      <c r="AP155" s="105"/>
      <c r="AQ155" s="105"/>
      <c r="AR155" s="105"/>
      <c r="AS155" s="105"/>
      <c r="AT155" s="105"/>
      <c r="AU155" s="105"/>
      <c r="AV155" s="105"/>
      <c r="AW155" s="105"/>
      <c r="AX155" s="105"/>
      <c r="AY155" s="105"/>
      <c r="AZ155" s="105"/>
      <c r="BA155" s="105"/>
      <c r="BB155" s="105"/>
      <c r="BC155" s="105"/>
      <c r="BD155" s="105"/>
      <c r="BE155" s="105"/>
      <c r="BF155" s="105"/>
      <c r="BG155" s="105"/>
      <c r="BH155" s="105"/>
      <c r="BI155" s="105"/>
      <c r="BJ155" s="105"/>
      <c r="BK155" s="105"/>
      <c r="BL155" s="105"/>
      <c r="BM155" s="105"/>
      <c r="BN155" s="105"/>
      <c r="BO155" s="105"/>
      <c r="BP155" s="105"/>
      <c r="BQ155" s="105"/>
      <c r="BR155" s="105"/>
      <c r="BS155" s="105"/>
      <c r="BT155" s="105"/>
      <c r="BU155" s="105"/>
      <c r="BV155" s="105"/>
      <c r="BW155" s="105"/>
      <c r="BX155" s="105"/>
      <c r="BY155" s="105"/>
      <c r="BZ155" s="105"/>
      <c r="CA155" s="105"/>
      <c r="CB155" s="105"/>
      <c r="CC155" s="105"/>
      <c r="CD155" s="105"/>
      <c r="CE155" s="105"/>
      <c r="CF155" s="106"/>
      <c r="CG155" s="105"/>
      <c r="CH155" s="106"/>
      <c r="CI155" s="105"/>
      <c r="CJ155" s="105"/>
      <c r="CK155" s="105"/>
      <c r="CL155" s="105"/>
      <c r="CM155" s="105"/>
    </row>
    <row r="156" spans="1:91" x14ac:dyDescent="0.2">
      <c r="A156">
        <v>0.41109404525371951</v>
      </c>
      <c r="B156" t="str">
        <f t="shared" si="2"/>
        <v>0.150</v>
      </c>
      <c r="C156" s="56">
        <v>41153</v>
      </c>
      <c r="D156" s="105">
        <f>+Curves!D157</f>
        <v>0.15</v>
      </c>
      <c r="E156" s="105">
        <f>+Curves!E157</f>
        <v>0</v>
      </c>
      <c r="F156" s="105">
        <f>Curves!G157</f>
        <v>0</v>
      </c>
      <c r="G156" s="105">
        <f>Curves!H157</f>
        <v>0</v>
      </c>
      <c r="H156" s="105">
        <f>Curves!J157</f>
        <v>0</v>
      </c>
      <c r="I156" s="105">
        <f>Curves!K157</f>
        <v>0</v>
      </c>
      <c r="J156" s="105">
        <f>Curves!M157</f>
        <v>0</v>
      </c>
      <c r="K156" s="105">
        <f>Curves!N157</f>
        <v>0</v>
      </c>
      <c r="L156" s="105">
        <f>Curves!P157</f>
        <v>0</v>
      </c>
      <c r="M156" s="105">
        <f>Curves!Q157</f>
        <v>0</v>
      </c>
      <c r="N156" s="105">
        <f>Curves!S157</f>
        <v>0</v>
      </c>
      <c r="O156" s="105">
        <f>Curves!T157</f>
        <v>0</v>
      </c>
      <c r="P156" s="105">
        <f>Curves!V157</f>
        <v>0</v>
      </c>
      <c r="Q156" s="105">
        <f>Curves!W157</f>
        <v>0</v>
      </c>
      <c r="R156" s="105">
        <f>Curves!Y157</f>
        <v>0</v>
      </c>
      <c r="S156" s="105">
        <f>Curves!Z157</f>
        <v>0</v>
      </c>
      <c r="T156" s="105">
        <f>Curves!AB157</f>
        <v>0</v>
      </c>
      <c r="U156" s="105">
        <f>Curves!AC157</f>
        <v>0</v>
      </c>
      <c r="V156" s="105">
        <f>Curves!AE157</f>
        <v>0</v>
      </c>
      <c r="W156" s="105">
        <f>Curves!AF157</f>
        <v>0</v>
      </c>
      <c r="X156" s="105">
        <f>Curves!AH157</f>
        <v>0</v>
      </c>
      <c r="Y156" s="105">
        <f>Curves!AI157</f>
        <v>0</v>
      </c>
      <c r="Z156" s="105">
        <f>Curves!AK157</f>
        <v>0</v>
      </c>
      <c r="AA156" s="105">
        <f>Curves!AL157</f>
        <v>0</v>
      </c>
      <c r="AB156" s="105">
        <f>Curves!AN157</f>
        <v>0</v>
      </c>
      <c r="AC156" s="105">
        <f>Curves!AO157</f>
        <v>0</v>
      </c>
      <c r="AD156" s="105">
        <f>Curves!AQ157</f>
        <v>0</v>
      </c>
      <c r="AE156" s="105">
        <f>Curves!AR157</f>
        <v>0</v>
      </c>
      <c r="AF156" s="105">
        <f>Curves!AT157</f>
        <v>0</v>
      </c>
      <c r="AG156" s="105">
        <f>Curves!AU157</f>
        <v>0</v>
      </c>
      <c r="AH156" s="105">
        <f>Curves!AW157</f>
        <v>0</v>
      </c>
      <c r="AI156" s="105">
        <f>Curves!AX157</f>
        <v>0</v>
      </c>
      <c r="AJ156" s="105">
        <f>Curves!AZ157</f>
        <v>0</v>
      </c>
      <c r="AK156" s="105">
        <f>Curves!BC157</f>
        <v>0</v>
      </c>
      <c r="AL156" s="105">
        <f>Curves!BF157</f>
        <v>0</v>
      </c>
      <c r="AM156" s="105">
        <f>Curves!BI157</f>
        <v>0</v>
      </c>
      <c r="AN156" s="105">
        <f>Curves!BJ157</f>
        <v>0</v>
      </c>
      <c r="AO156" s="105"/>
      <c r="AP156" s="105"/>
      <c r="AQ156" s="105"/>
      <c r="AR156" s="105"/>
      <c r="AS156" s="105"/>
      <c r="AT156" s="105"/>
      <c r="AU156" s="105"/>
      <c r="AV156" s="105"/>
      <c r="AW156" s="105"/>
      <c r="AX156" s="105"/>
      <c r="AY156" s="105"/>
      <c r="AZ156" s="105"/>
      <c r="BA156" s="105"/>
      <c r="BB156" s="105"/>
      <c r="BC156" s="105"/>
      <c r="BD156" s="105"/>
      <c r="BE156" s="105"/>
      <c r="BF156" s="105"/>
      <c r="BG156" s="105"/>
      <c r="BH156" s="105"/>
      <c r="BI156" s="105"/>
      <c r="BJ156" s="105"/>
      <c r="BK156" s="105"/>
      <c r="BL156" s="105"/>
      <c r="BM156" s="105"/>
      <c r="BN156" s="105"/>
      <c r="BO156" s="105"/>
      <c r="BP156" s="105"/>
      <c r="BQ156" s="105"/>
      <c r="BR156" s="105"/>
      <c r="BS156" s="105"/>
      <c r="BT156" s="105"/>
      <c r="BU156" s="105"/>
      <c r="BV156" s="105"/>
      <c r="BW156" s="105"/>
      <c r="BX156" s="105"/>
      <c r="BY156" s="105"/>
      <c r="BZ156" s="105"/>
      <c r="CA156" s="105"/>
      <c r="CB156" s="105"/>
      <c r="CC156" s="105"/>
      <c r="CD156" s="105"/>
      <c r="CE156" s="105"/>
      <c r="CF156" s="106"/>
      <c r="CG156" s="105"/>
      <c r="CH156" s="106"/>
      <c r="CI156" s="105"/>
      <c r="CJ156" s="105"/>
      <c r="CK156" s="105"/>
      <c r="CL156" s="105"/>
      <c r="CM156" s="105"/>
    </row>
    <row r="157" spans="1:91" x14ac:dyDescent="0.2">
      <c r="A157">
        <v>0.40863450881267982</v>
      </c>
      <c r="B157" t="str">
        <f t="shared" si="2"/>
        <v>0.150</v>
      </c>
      <c r="C157" s="56">
        <v>41183</v>
      </c>
      <c r="D157" s="105">
        <f>+Curves!D158</f>
        <v>0.15</v>
      </c>
      <c r="E157" s="105">
        <f>+Curves!E158</f>
        <v>0</v>
      </c>
      <c r="F157" s="105">
        <f>Curves!G158</f>
        <v>0</v>
      </c>
      <c r="G157" s="105">
        <f>Curves!H158</f>
        <v>0</v>
      </c>
      <c r="H157" s="105">
        <f>Curves!J158</f>
        <v>0</v>
      </c>
      <c r="I157" s="105">
        <f>Curves!K158</f>
        <v>0</v>
      </c>
      <c r="J157" s="105">
        <f>Curves!M158</f>
        <v>0</v>
      </c>
      <c r="K157" s="105">
        <f>Curves!N158</f>
        <v>0</v>
      </c>
      <c r="L157" s="105">
        <f>Curves!P158</f>
        <v>0</v>
      </c>
      <c r="M157" s="105">
        <f>Curves!Q158</f>
        <v>0</v>
      </c>
      <c r="N157" s="105">
        <f>Curves!S158</f>
        <v>0</v>
      </c>
      <c r="O157" s="105">
        <f>Curves!T158</f>
        <v>0</v>
      </c>
      <c r="P157" s="105">
        <f>Curves!V158</f>
        <v>0</v>
      </c>
      <c r="Q157" s="105">
        <f>Curves!W158</f>
        <v>0</v>
      </c>
      <c r="R157" s="105">
        <f>Curves!Y158</f>
        <v>0</v>
      </c>
      <c r="S157" s="105">
        <f>Curves!Z158</f>
        <v>0</v>
      </c>
      <c r="T157" s="105">
        <f>Curves!AB158</f>
        <v>0</v>
      </c>
      <c r="U157" s="105">
        <f>Curves!AC158</f>
        <v>0</v>
      </c>
      <c r="V157" s="105">
        <f>Curves!AE158</f>
        <v>0</v>
      </c>
      <c r="W157" s="105">
        <f>Curves!AF158</f>
        <v>0</v>
      </c>
      <c r="X157" s="105">
        <f>Curves!AH158</f>
        <v>0</v>
      </c>
      <c r="Y157" s="105">
        <f>Curves!AI158</f>
        <v>0</v>
      </c>
      <c r="Z157" s="105">
        <f>Curves!AK158</f>
        <v>0</v>
      </c>
      <c r="AA157" s="105">
        <f>Curves!AL158</f>
        <v>0</v>
      </c>
      <c r="AB157" s="105">
        <f>Curves!AN158</f>
        <v>0</v>
      </c>
      <c r="AC157" s="105">
        <f>Curves!AO158</f>
        <v>0</v>
      </c>
      <c r="AD157" s="105">
        <f>Curves!AQ158</f>
        <v>0</v>
      </c>
      <c r="AE157" s="105">
        <f>Curves!AR158</f>
        <v>0</v>
      </c>
      <c r="AF157" s="105">
        <f>Curves!AT158</f>
        <v>0</v>
      </c>
      <c r="AG157" s="105">
        <f>Curves!AU158</f>
        <v>0</v>
      </c>
      <c r="AH157" s="105">
        <f>Curves!AW158</f>
        <v>0</v>
      </c>
      <c r="AI157" s="105">
        <f>Curves!AX158</f>
        <v>0</v>
      </c>
      <c r="AJ157" s="105">
        <f>Curves!AZ158</f>
        <v>0</v>
      </c>
      <c r="AK157" s="105">
        <f>Curves!BC158</f>
        <v>0</v>
      </c>
      <c r="AL157" s="105">
        <f>Curves!BF158</f>
        <v>0</v>
      </c>
      <c r="AM157" s="105">
        <f>Curves!BI158</f>
        <v>0</v>
      </c>
      <c r="AN157" s="105">
        <f>Curves!BJ158</f>
        <v>0</v>
      </c>
      <c r="AO157" s="105"/>
      <c r="AP157" s="105"/>
      <c r="AQ157" s="105"/>
      <c r="AR157" s="105"/>
      <c r="AS157" s="105"/>
      <c r="AT157" s="105"/>
      <c r="AU157" s="105"/>
      <c r="AV157" s="105"/>
      <c r="AW157" s="105"/>
      <c r="AX157" s="105"/>
      <c r="AY157" s="105"/>
      <c r="AZ157" s="105"/>
      <c r="BA157" s="105"/>
      <c r="BB157" s="105"/>
      <c r="BC157" s="105"/>
      <c r="BD157" s="105"/>
      <c r="BE157" s="105"/>
      <c r="BF157" s="105"/>
      <c r="BG157" s="105"/>
      <c r="BH157" s="105"/>
      <c r="BI157" s="105"/>
      <c r="BJ157" s="105"/>
      <c r="BK157" s="105"/>
      <c r="BL157" s="105"/>
      <c r="BM157" s="105"/>
      <c r="BN157" s="105"/>
      <c r="BO157" s="105"/>
      <c r="BP157" s="105"/>
      <c r="BQ157" s="105"/>
      <c r="BR157" s="105"/>
      <c r="BS157" s="105"/>
      <c r="BT157" s="105"/>
      <c r="BU157" s="105"/>
      <c r="BV157" s="105"/>
      <c r="BW157" s="105"/>
      <c r="BX157" s="105"/>
      <c r="BY157" s="105"/>
      <c r="BZ157" s="105"/>
      <c r="CA157" s="105"/>
      <c r="CB157" s="105"/>
      <c r="CC157" s="105"/>
      <c r="CD157" s="105"/>
      <c r="CE157" s="105"/>
      <c r="CF157" s="106"/>
      <c r="CG157" s="105"/>
      <c r="CH157" s="106"/>
      <c r="CI157" s="105"/>
      <c r="CJ157" s="105"/>
      <c r="CK157" s="105"/>
      <c r="CL157" s="105"/>
      <c r="CM157" s="105"/>
    </row>
    <row r="158" spans="1:91" x14ac:dyDescent="0.2">
      <c r="A158">
        <v>0.40610821738045205</v>
      </c>
      <c r="B158" t="str">
        <f t="shared" si="2"/>
        <v>0.250</v>
      </c>
      <c r="C158" s="56">
        <v>41214</v>
      </c>
      <c r="D158" s="105">
        <f>+Curves!D159</f>
        <v>0.25</v>
      </c>
      <c r="E158" s="105">
        <f>+Curves!E159</f>
        <v>0</v>
      </c>
      <c r="F158" s="105">
        <f>Curves!G159</f>
        <v>0</v>
      </c>
      <c r="G158" s="105">
        <f>Curves!H159</f>
        <v>0</v>
      </c>
      <c r="H158" s="105">
        <f>Curves!J159</f>
        <v>0</v>
      </c>
      <c r="I158" s="105">
        <f>Curves!K159</f>
        <v>0</v>
      </c>
      <c r="J158" s="105">
        <f>Curves!M159</f>
        <v>0</v>
      </c>
      <c r="K158" s="105">
        <f>Curves!N159</f>
        <v>0</v>
      </c>
      <c r="L158" s="105">
        <f>Curves!P159</f>
        <v>0</v>
      </c>
      <c r="M158" s="105">
        <f>Curves!Q159</f>
        <v>0</v>
      </c>
      <c r="N158" s="105">
        <f>Curves!S159</f>
        <v>0</v>
      </c>
      <c r="O158" s="105">
        <f>Curves!T159</f>
        <v>0</v>
      </c>
      <c r="P158" s="105">
        <f>Curves!V159</f>
        <v>0</v>
      </c>
      <c r="Q158" s="105">
        <f>Curves!W159</f>
        <v>0</v>
      </c>
      <c r="R158" s="105">
        <f>Curves!Y159</f>
        <v>0</v>
      </c>
      <c r="S158" s="105">
        <f>Curves!Z159</f>
        <v>0</v>
      </c>
      <c r="T158" s="105">
        <f>Curves!AB159</f>
        <v>0</v>
      </c>
      <c r="U158" s="105">
        <f>Curves!AC159</f>
        <v>0</v>
      </c>
      <c r="V158" s="105">
        <f>Curves!AE159</f>
        <v>0</v>
      </c>
      <c r="W158" s="105">
        <f>Curves!AF159</f>
        <v>0</v>
      </c>
      <c r="X158" s="105">
        <f>Curves!AH159</f>
        <v>0</v>
      </c>
      <c r="Y158" s="105">
        <f>Curves!AI159</f>
        <v>0</v>
      </c>
      <c r="Z158" s="105">
        <f>Curves!AK159</f>
        <v>0</v>
      </c>
      <c r="AA158" s="105">
        <f>Curves!AL159</f>
        <v>0</v>
      </c>
      <c r="AB158" s="105">
        <f>Curves!AN159</f>
        <v>0</v>
      </c>
      <c r="AC158" s="105">
        <f>Curves!AO159</f>
        <v>0</v>
      </c>
      <c r="AD158" s="105">
        <f>Curves!AQ159</f>
        <v>0</v>
      </c>
      <c r="AE158" s="105">
        <f>Curves!AR159</f>
        <v>0</v>
      </c>
      <c r="AF158" s="105">
        <f>Curves!AT159</f>
        <v>0</v>
      </c>
      <c r="AG158" s="105">
        <f>Curves!AU159</f>
        <v>0</v>
      </c>
      <c r="AH158" s="105">
        <f>Curves!AW159</f>
        <v>0</v>
      </c>
      <c r="AI158" s="105">
        <f>Curves!AX159</f>
        <v>0</v>
      </c>
      <c r="AJ158" s="105">
        <f>Curves!AZ159</f>
        <v>0</v>
      </c>
      <c r="AK158" s="105">
        <f>Curves!BC159</f>
        <v>0</v>
      </c>
      <c r="AL158" s="105">
        <f>Curves!BF159</f>
        <v>0</v>
      </c>
      <c r="AM158" s="105">
        <f>Curves!BI159</f>
        <v>0</v>
      </c>
      <c r="AN158" s="105">
        <f>Curves!BJ159</f>
        <v>0</v>
      </c>
      <c r="AO158" s="105"/>
      <c r="AP158" s="105"/>
      <c r="AQ158" s="105"/>
      <c r="AR158" s="105"/>
      <c r="AS158" s="105"/>
      <c r="AT158" s="105"/>
      <c r="AU158" s="105"/>
      <c r="AV158" s="105"/>
      <c r="AW158" s="105"/>
      <c r="AX158" s="105"/>
      <c r="AY158" s="105"/>
      <c r="AZ158" s="105"/>
      <c r="BA158" s="105"/>
      <c r="BB158" s="105"/>
      <c r="BC158" s="105"/>
      <c r="BD158" s="105"/>
      <c r="BE158" s="105"/>
      <c r="BF158" s="105"/>
      <c r="BG158" s="105"/>
      <c r="BH158" s="105"/>
      <c r="BI158" s="105"/>
      <c r="BJ158" s="105"/>
      <c r="BK158" s="105"/>
      <c r="BL158" s="105"/>
      <c r="BM158" s="105"/>
      <c r="BN158" s="105"/>
      <c r="BO158" s="105"/>
      <c r="BP158" s="105"/>
      <c r="BQ158" s="105"/>
      <c r="BR158" s="105"/>
      <c r="BS158" s="105"/>
      <c r="BT158" s="105"/>
      <c r="BU158" s="105"/>
      <c r="BV158" s="105"/>
      <c r="BW158" s="105"/>
      <c r="BX158" s="105"/>
      <c r="BY158" s="105"/>
      <c r="BZ158" s="105"/>
      <c r="CA158" s="105"/>
      <c r="CB158" s="105"/>
      <c r="CC158" s="105"/>
      <c r="CD158" s="105"/>
      <c r="CE158" s="105"/>
      <c r="CF158" s="106"/>
      <c r="CG158" s="105"/>
      <c r="CH158" s="106"/>
      <c r="CI158" s="105"/>
      <c r="CJ158" s="105"/>
      <c r="CK158" s="105"/>
      <c r="CL158" s="105"/>
      <c r="CM158" s="105"/>
    </row>
    <row r="159" spans="1:91" x14ac:dyDescent="0.2">
      <c r="A159">
        <v>0.40367807102310749</v>
      </c>
      <c r="B159" t="str">
        <f t="shared" si="2"/>
        <v>0.250</v>
      </c>
      <c r="C159" s="56">
        <v>41244</v>
      </c>
      <c r="D159" s="105">
        <f>+Curves!D160</f>
        <v>0.25</v>
      </c>
      <c r="E159" s="105">
        <f>+Curves!E160</f>
        <v>0</v>
      </c>
      <c r="F159" s="105">
        <f>Curves!G160</f>
        <v>0</v>
      </c>
      <c r="G159" s="105">
        <f>Curves!H160</f>
        <v>0</v>
      </c>
      <c r="H159" s="105">
        <f>Curves!J160</f>
        <v>0</v>
      </c>
      <c r="I159" s="105">
        <f>Curves!K160</f>
        <v>0</v>
      </c>
      <c r="J159" s="105">
        <f>Curves!M160</f>
        <v>0</v>
      </c>
      <c r="K159" s="105">
        <f>Curves!N160</f>
        <v>0</v>
      </c>
      <c r="L159" s="105">
        <f>Curves!P160</f>
        <v>0</v>
      </c>
      <c r="M159" s="105">
        <f>Curves!Q160</f>
        <v>0</v>
      </c>
      <c r="N159" s="105">
        <f>Curves!S160</f>
        <v>0</v>
      </c>
      <c r="O159" s="105">
        <f>Curves!T160</f>
        <v>0</v>
      </c>
      <c r="P159" s="105">
        <f>Curves!V160</f>
        <v>0</v>
      </c>
      <c r="Q159" s="105">
        <f>Curves!W160</f>
        <v>0</v>
      </c>
      <c r="R159" s="105">
        <f>Curves!Y160</f>
        <v>0</v>
      </c>
      <c r="S159" s="105">
        <f>Curves!Z160</f>
        <v>0</v>
      </c>
      <c r="T159" s="105">
        <f>Curves!AB160</f>
        <v>0</v>
      </c>
      <c r="U159" s="105">
        <f>Curves!AC160</f>
        <v>0</v>
      </c>
      <c r="V159" s="105">
        <f>Curves!AE160</f>
        <v>0</v>
      </c>
      <c r="W159" s="105">
        <f>Curves!AF160</f>
        <v>0</v>
      </c>
      <c r="X159" s="105">
        <f>Curves!AH160</f>
        <v>0</v>
      </c>
      <c r="Y159" s="105">
        <f>Curves!AI160</f>
        <v>0</v>
      </c>
      <c r="Z159" s="105">
        <f>Curves!AK160</f>
        <v>0</v>
      </c>
      <c r="AA159" s="105">
        <f>Curves!AL160</f>
        <v>0</v>
      </c>
      <c r="AB159" s="105">
        <f>Curves!AN160</f>
        <v>0</v>
      </c>
      <c r="AC159" s="105">
        <f>Curves!AO160</f>
        <v>0</v>
      </c>
      <c r="AD159" s="105">
        <f>Curves!AQ160</f>
        <v>0</v>
      </c>
      <c r="AE159" s="105">
        <f>Curves!AR160</f>
        <v>0</v>
      </c>
      <c r="AF159" s="105">
        <f>Curves!AT160</f>
        <v>0</v>
      </c>
      <c r="AG159" s="105">
        <f>Curves!AU160</f>
        <v>0</v>
      </c>
      <c r="AH159" s="105">
        <f>Curves!AW160</f>
        <v>0</v>
      </c>
      <c r="AI159" s="105">
        <f>Curves!AX160</f>
        <v>0</v>
      </c>
      <c r="AJ159" s="105">
        <f>Curves!AZ160</f>
        <v>0</v>
      </c>
      <c r="AK159" s="105">
        <f>Curves!BC160</f>
        <v>0</v>
      </c>
      <c r="AL159" s="105">
        <f>Curves!BF160</f>
        <v>0</v>
      </c>
      <c r="AM159" s="105">
        <f>Curves!BI160</f>
        <v>0</v>
      </c>
      <c r="AN159" s="105">
        <f>Curves!BJ160</f>
        <v>0</v>
      </c>
      <c r="AO159" s="105"/>
      <c r="AP159" s="105"/>
      <c r="AQ159" s="105"/>
      <c r="AR159" s="105"/>
      <c r="AS159" s="105"/>
      <c r="AT159" s="105"/>
      <c r="AU159" s="105"/>
      <c r="AV159" s="105"/>
      <c r="AW159" s="105"/>
      <c r="AX159" s="105"/>
      <c r="AY159" s="105"/>
      <c r="AZ159" s="105"/>
      <c r="BA159" s="105"/>
      <c r="BB159" s="105"/>
      <c r="BC159" s="105"/>
      <c r="BD159" s="105"/>
      <c r="BE159" s="105"/>
      <c r="BF159" s="105"/>
      <c r="BG159" s="105"/>
      <c r="BH159" s="105"/>
      <c r="BI159" s="105"/>
      <c r="BJ159" s="105"/>
      <c r="BK159" s="105"/>
      <c r="BL159" s="105"/>
      <c r="BM159" s="105"/>
      <c r="BN159" s="105"/>
      <c r="BO159" s="105"/>
      <c r="BP159" s="105"/>
      <c r="BQ159" s="105"/>
      <c r="BR159" s="105"/>
      <c r="BS159" s="105"/>
      <c r="BT159" s="105"/>
      <c r="BU159" s="105"/>
      <c r="BV159" s="105"/>
      <c r="BW159" s="105"/>
      <c r="BX159" s="105"/>
      <c r="BY159" s="105"/>
      <c r="BZ159" s="105"/>
      <c r="CA159" s="105"/>
      <c r="CB159" s="105"/>
      <c r="CC159" s="105"/>
      <c r="CD159" s="105"/>
      <c r="CE159" s="105"/>
      <c r="CF159" s="106"/>
      <c r="CG159" s="105"/>
      <c r="CH159" s="106"/>
      <c r="CI159" s="105"/>
      <c r="CJ159" s="105"/>
      <c r="CK159" s="105"/>
      <c r="CL159" s="105"/>
      <c r="CM159" s="105"/>
    </row>
    <row r="160" spans="1:91" x14ac:dyDescent="0.2">
      <c r="A160">
        <v>0.40118197016530482</v>
      </c>
      <c r="B160" t="str">
        <f t="shared" si="2"/>
        <v>0.2750</v>
      </c>
      <c r="C160" s="56">
        <v>41275</v>
      </c>
      <c r="D160" s="105">
        <f>+Curves!D161</f>
        <v>0.27500000000000002</v>
      </c>
      <c r="E160" s="105">
        <f>+Curves!E161</f>
        <v>0</v>
      </c>
      <c r="F160" s="105">
        <f>Curves!G161</f>
        <v>0</v>
      </c>
      <c r="G160" s="105">
        <f>Curves!H161</f>
        <v>0</v>
      </c>
      <c r="H160" s="105">
        <f>Curves!J161</f>
        <v>0</v>
      </c>
      <c r="I160" s="105">
        <f>Curves!K161</f>
        <v>0</v>
      </c>
      <c r="J160" s="105">
        <f>Curves!M161</f>
        <v>0</v>
      </c>
      <c r="K160" s="105">
        <f>Curves!N161</f>
        <v>0</v>
      </c>
      <c r="L160" s="105">
        <f>Curves!P161</f>
        <v>0</v>
      </c>
      <c r="M160" s="105">
        <f>Curves!Q161</f>
        <v>0</v>
      </c>
      <c r="N160" s="105">
        <f>Curves!S161</f>
        <v>0</v>
      </c>
      <c r="O160" s="105">
        <f>Curves!T161</f>
        <v>0</v>
      </c>
      <c r="P160" s="105">
        <f>Curves!V161</f>
        <v>0</v>
      </c>
      <c r="Q160" s="105">
        <f>Curves!W161</f>
        <v>0</v>
      </c>
      <c r="R160" s="105">
        <f>Curves!Y161</f>
        <v>0</v>
      </c>
      <c r="S160" s="105">
        <f>Curves!Z161</f>
        <v>0</v>
      </c>
      <c r="T160" s="105">
        <f>Curves!AB161</f>
        <v>0</v>
      </c>
      <c r="U160" s="105">
        <f>Curves!AC161</f>
        <v>0</v>
      </c>
      <c r="V160" s="105">
        <f>Curves!AE161</f>
        <v>0</v>
      </c>
      <c r="W160" s="105">
        <f>Curves!AF161</f>
        <v>0</v>
      </c>
      <c r="X160" s="105">
        <f>Curves!AH161</f>
        <v>0</v>
      </c>
      <c r="Y160" s="105">
        <f>Curves!AI161</f>
        <v>0</v>
      </c>
      <c r="Z160" s="105">
        <f>Curves!AK161</f>
        <v>0</v>
      </c>
      <c r="AA160" s="105">
        <f>Curves!AL161</f>
        <v>0</v>
      </c>
      <c r="AB160" s="105">
        <f>Curves!AN161</f>
        <v>0</v>
      </c>
      <c r="AC160" s="105">
        <f>Curves!AO161</f>
        <v>0</v>
      </c>
      <c r="AD160" s="105">
        <f>Curves!AQ161</f>
        <v>0</v>
      </c>
      <c r="AE160" s="105">
        <f>Curves!AR161</f>
        <v>0</v>
      </c>
      <c r="AF160" s="105">
        <f>Curves!AT161</f>
        <v>0</v>
      </c>
      <c r="AG160" s="105">
        <f>Curves!AU161</f>
        <v>0</v>
      </c>
      <c r="AH160" s="105">
        <f>Curves!AW161</f>
        <v>0</v>
      </c>
      <c r="AI160" s="105">
        <f>Curves!AX161</f>
        <v>0</v>
      </c>
      <c r="AJ160" s="105">
        <f>Curves!AZ161</f>
        <v>0</v>
      </c>
      <c r="AK160" s="105">
        <f>Curves!BC161</f>
        <v>0</v>
      </c>
      <c r="AL160" s="105">
        <f>Curves!BF161</f>
        <v>0</v>
      </c>
      <c r="AM160" s="105">
        <f>Curves!BI161</f>
        <v>0</v>
      </c>
      <c r="AN160" s="105">
        <f>Curves!BJ161</f>
        <v>0</v>
      </c>
      <c r="AO160" s="105"/>
      <c r="AP160" s="105"/>
      <c r="AQ160" s="105"/>
      <c r="AR160" s="105"/>
      <c r="AS160" s="105"/>
      <c r="AT160" s="105"/>
      <c r="AU160" s="105"/>
      <c r="AV160" s="105"/>
      <c r="AW160" s="105"/>
      <c r="AX160" s="105"/>
      <c r="AY160" s="105"/>
      <c r="AZ160" s="105"/>
      <c r="BA160" s="105"/>
      <c r="BB160" s="105"/>
      <c r="BC160" s="105"/>
      <c r="BD160" s="105"/>
      <c r="BE160" s="105"/>
      <c r="BF160" s="105"/>
      <c r="BG160" s="105"/>
      <c r="BH160" s="105"/>
      <c r="BI160" s="105"/>
      <c r="BJ160" s="105"/>
      <c r="BK160" s="105"/>
      <c r="BL160" s="105"/>
      <c r="BM160" s="105"/>
      <c r="BN160" s="105"/>
      <c r="BO160" s="105"/>
      <c r="BP160" s="105"/>
      <c r="BQ160" s="105"/>
      <c r="BR160" s="105"/>
      <c r="BS160" s="105"/>
      <c r="BT160" s="105"/>
      <c r="BU160" s="105"/>
      <c r="BV160" s="105"/>
      <c r="BW160" s="105"/>
      <c r="BX160" s="105"/>
      <c r="BY160" s="105"/>
      <c r="BZ160" s="105"/>
      <c r="CA160" s="105"/>
      <c r="CB160" s="105"/>
      <c r="CC160" s="105"/>
      <c r="CD160" s="105"/>
      <c r="CE160" s="105"/>
      <c r="CF160" s="106"/>
      <c r="CG160" s="105"/>
      <c r="CH160" s="106"/>
      <c r="CI160" s="105"/>
      <c r="CJ160" s="105"/>
      <c r="CK160" s="105"/>
      <c r="CL160" s="105"/>
      <c r="CM160" s="105"/>
    </row>
    <row r="161" spans="1:91" x14ac:dyDescent="0.2">
      <c r="A161">
        <v>0.39870107565676594</v>
      </c>
      <c r="B161" t="str">
        <f t="shared" si="2"/>
        <v>0.3350</v>
      </c>
      <c r="C161" s="56">
        <v>41306</v>
      </c>
      <c r="D161" s="105">
        <f>+Curves!D162</f>
        <v>0.33500000000000002</v>
      </c>
      <c r="E161" s="105">
        <f>+Curves!E162</f>
        <v>0</v>
      </c>
      <c r="F161" s="105">
        <f>Curves!G162</f>
        <v>0</v>
      </c>
      <c r="G161" s="105">
        <f>Curves!H162</f>
        <v>0</v>
      </c>
      <c r="H161" s="105">
        <f>Curves!J162</f>
        <v>0</v>
      </c>
      <c r="I161" s="105">
        <f>Curves!K162</f>
        <v>0</v>
      </c>
      <c r="J161" s="105">
        <f>Curves!M162</f>
        <v>0</v>
      </c>
      <c r="K161" s="105">
        <f>Curves!N162</f>
        <v>0</v>
      </c>
      <c r="L161" s="105">
        <f>Curves!P162</f>
        <v>0</v>
      </c>
      <c r="M161" s="105">
        <f>Curves!Q162</f>
        <v>0</v>
      </c>
      <c r="N161" s="105">
        <f>Curves!S162</f>
        <v>0</v>
      </c>
      <c r="O161" s="105">
        <f>Curves!T162</f>
        <v>0</v>
      </c>
      <c r="P161" s="105">
        <f>Curves!V162</f>
        <v>0</v>
      </c>
      <c r="Q161" s="105">
        <f>Curves!W162</f>
        <v>0</v>
      </c>
      <c r="R161" s="105">
        <f>Curves!Y162</f>
        <v>0</v>
      </c>
      <c r="S161" s="105">
        <f>Curves!Z162</f>
        <v>0</v>
      </c>
      <c r="T161" s="105">
        <f>Curves!AB162</f>
        <v>0</v>
      </c>
      <c r="U161" s="105">
        <f>Curves!AC162</f>
        <v>0</v>
      </c>
      <c r="V161" s="105">
        <f>Curves!AE162</f>
        <v>0</v>
      </c>
      <c r="W161" s="105">
        <f>Curves!AF162</f>
        <v>0</v>
      </c>
      <c r="X161" s="105">
        <f>Curves!AH162</f>
        <v>0</v>
      </c>
      <c r="Y161" s="105">
        <f>Curves!AI162</f>
        <v>0</v>
      </c>
      <c r="Z161" s="105">
        <f>Curves!AK162</f>
        <v>0</v>
      </c>
      <c r="AA161" s="105">
        <f>Curves!AL162</f>
        <v>0</v>
      </c>
      <c r="AB161" s="105">
        <f>Curves!AN162</f>
        <v>0</v>
      </c>
      <c r="AC161" s="105">
        <f>Curves!AO162</f>
        <v>0</v>
      </c>
      <c r="AD161" s="105">
        <f>Curves!AQ162</f>
        <v>0</v>
      </c>
      <c r="AE161" s="105">
        <f>Curves!AR162</f>
        <v>0</v>
      </c>
      <c r="AF161" s="105">
        <f>Curves!AT162</f>
        <v>0</v>
      </c>
      <c r="AG161" s="105">
        <f>Curves!AU162</f>
        <v>0</v>
      </c>
      <c r="AH161" s="105">
        <f>Curves!AW162</f>
        <v>0</v>
      </c>
      <c r="AI161" s="105">
        <f>Curves!AX162</f>
        <v>0</v>
      </c>
      <c r="AJ161" s="105">
        <f>Curves!AZ162</f>
        <v>0</v>
      </c>
      <c r="AK161" s="105">
        <f>Curves!BC162</f>
        <v>0</v>
      </c>
      <c r="AL161" s="105">
        <f>Curves!BF162</f>
        <v>0</v>
      </c>
      <c r="AM161" s="105">
        <f>Curves!BI162</f>
        <v>0</v>
      </c>
      <c r="AN161" s="105">
        <f>Curves!BJ162</f>
        <v>0</v>
      </c>
      <c r="AO161" s="105"/>
      <c r="AP161" s="105"/>
      <c r="AQ161" s="105"/>
      <c r="AR161" s="105"/>
      <c r="AS161" s="105"/>
      <c r="AT161" s="105"/>
      <c r="AU161" s="105"/>
      <c r="AV161" s="105"/>
      <c r="AW161" s="105"/>
      <c r="AX161" s="105"/>
      <c r="AY161" s="105"/>
      <c r="AZ161" s="105"/>
      <c r="BA161" s="105"/>
      <c r="BB161" s="105"/>
      <c r="BC161" s="105"/>
      <c r="BD161" s="105"/>
      <c r="BE161" s="105"/>
      <c r="BF161" s="105"/>
      <c r="BG161" s="105"/>
      <c r="BH161" s="105"/>
      <c r="BI161" s="105"/>
      <c r="BJ161" s="105"/>
      <c r="BK161" s="105"/>
      <c r="BL161" s="105"/>
      <c r="BM161" s="105"/>
      <c r="BN161" s="105"/>
      <c r="BO161" s="105"/>
      <c r="BP161" s="105"/>
      <c r="BQ161" s="105"/>
      <c r="BR161" s="105"/>
      <c r="BS161" s="105"/>
      <c r="BT161" s="105"/>
      <c r="BU161" s="105"/>
      <c r="BV161" s="105"/>
      <c r="BW161" s="105"/>
      <c r="BX161" s="105"/>
      <c r="BY161" s="105"/>
      <c r="BZ161" s="105"/>
      <c r="CA161" s="105"/>
      <c r="CB161" s="105"/>
      <c r="CC161" s="105"/>
      <c r="CD161" s="105"/>
      <c r="CE161" s="105"/>
      <c r="CF161" s="106"/>
      <c r="CG161" s="105"/>
      <c r="CH161" s="106"/>
      <c r="CI161" s="105"/>
      <c r="CJ161" s="105"/>
      <c r="CK161" s="105"/>
      <c r="CL161" s="105"/>
      <c r="CM161" s="105"/>
    </row>
    <row r="162" spans="1:91" x14ac:dyDescent="0.2">
      <c r="A162">
        <v>0.39647326201966704</v>
      </c>
      <c r="B162" t="str">
        <f t="shared" si="2"/>
        <v>0.330</v>
      </c>
      <c r="C162" s="56">
        <v>41334</v>
      </c>
      <c r="D162" s="105">
        <f>+Curves!D163</f>
        <v>0.33</v>
      </c>
      <c r="E162" s="105">
        <f>+Curves!E163</f>
        <v>0</v>
      </c>
      <c r="F162" s="105">
        <f>Curves!G163</f>
        <v>0</v>
      </c>
      <c r="G162" s="105">
        <f>Curves!H163</f>
        <v>0</v>
      </c>
      <c r="H162" s="105">
        <f>Curves!J163</f>
        <v>0</v>
      </c>
      <c r="I162" s="105">
        <f>Curves!K163</f>
        <v>0</v>
      </c>
      <c r="J162" s="105">
        <f>Curves!M163</f>
        <v>0</v>
      </c>
      <c r="K162" s="105">
        <f>Curves!N163</f>
        <v>0</v>
      </c>
      <c r="L162" s="105">
        <f>Curves!P163</f>
        <v>0</v>
      </c>
      <c r="M162" s="105">
        <f>Curves!Q163</f>
        <v>0</v>
      </c>
      <c r="N162" s="105">
        <f>Curves!S163</f>
        <v>0</v>
      </c>
      <c r="O162" s="105">
        <f>Curves!T163</f>
        <v>0</v>
      </c>
      <c r="P162" s="105">
        <f>Curves!V163</f>
        <v>0</v>
      </c>
      <c r="Q162" s="105">
        <f>Curves!W163</f>
        <v>0</v>
      </c>
      <c r="R162" s="105">
        <f>Curves!Y163</f>
        <v>0</v>
      </c>
      <c r="S162" s="105">
        <f>Curves!Z163</f>
        <v>0</v>
      </c>
      <c r="T162" s="105">
        <f>Curves!AB163</f>
        <v>0</v>
      </c>
      <c r="U162" s="105">
        <f>Curves!AC163</f>
        <v>0</v>
      </c>
      <c r="V162" s="105">
        <f>Curves!AE163</f>
        <v>0</v>
      </c>
      <c r="W162" s="105">
        <f>Curves!AF163</f>
        <v>0</v>
      </c>
      <c r="X162" s="105">
        <f>Curves!AH163</f>
        <v>0</v>
      </c>
      <c r="Y162" s="105">
        <f>Curves!AI163</f>
        <v>0</v>
      </c>
      <c r="Z162" s="105">
        <f>Curves!AK163</f>
        <v>0</v>
      </c>
      <c r="AA162" s="105">
        <f>Curves!AL163</f>
        <v>0</v>
      </c>
      <c r="AB162" s="105">
        <f>Curves!AN163</f>
        <v>0</v>
      </c>
      <c r="AC162" s="105">
        <f>Curves!AO163</f>
        <v>0</v>
      </c>
      <c r="AD162" s="105">
        <f>Curves!AQ163</f>
        <v>0</v>
      </c>
      <c r="AE162" s="105">
        <f>Curves!AR163</f>
        <v>0</v>
      </c>
      <c r="AF162" s="105">
        <f>Curves!AT163</f>
        <v>0</v>
      </c>
      <c r="AG162" s="105">
        <f>Curves!AU163</f>
        <v>0</v>
      </c>
      <c r="AH162" s="105">
        <f>Curves!AW163</f>
        <v>0</v>
      </c>
      <c r="AI162" s="105">
        <f>Curves!AX163</f>
        <v>0</v>
      </c>
      <c r="AJ162" s="105">
        <f>Curves!AZ163</f>
        <v>0</v>
      </c>
      <c r="AK162" s="105">
        <f>Curves!BC163</f>
        <v>0</v>
      </c>
      <c r="AL162" s="105">
        <f>Curves!BF163</f>
        <v>0</v>
      </c>
      <c r="AM162" s="105">
        <f>Curves!BI163</f>
        <v>0</v>
      </c>
      <c r="AN162" s="105">
        <f>Curves!BJ163</f>
        <v>0</v>
      </c>
      <c r="AO162" s="105"/>
      <c r="AP162" s="105"/>
      <c r="AQ162" s="105"/>
      <c r="AR162" s="105"/>
      <c r="AS162" s="105"/>
      <c r="AT162" s="105"/>
      <c r="AU162" s="105"/>
      <c r="AV162" s="105"/>
      <c r="AW162" s="105"/>
      <c r="AX162" s="105"/>
      <c r="AY162" s="105"/>
      <c r="AZ162" s="105"/>
      <c r="BA162" s="105"/>
      <c r="BB162" s="105"/>
      <c r="BC162" s="105"/>
      <c r="BD162" s="105"/>
      <c r="BE162" s="105"/>
      <c r="BF162" s="105"/>
      <c r="BG162" s="105"/>
      <c r="BH162" s="105"/>
      <c r="BI162" s="105"/>
      <c r="BJ162" s="105"/>
      <c r="BK162" s="105"/>
      <c r="BL162" s="105"/>
      <c r="BM162" s="105"/>
      <c r="BN162" s="105"/>
      <c r="BO162" s="105"/>
      <c r="BP162" s="105"/>
      <c r="BQ162" s="105"/>
      <c r="BR162" s="105"/>
      <c r="BS162" s="105"/>
      <c r="BT162" s="105"/>
      <c r="BU162" s="105"/>
      <c r="BV162" s="105"/>
      <c r="BW162" s="105"/>
      <c r="BX162" s="105"/>
      <c r="BY162" s="105"/>
      <c r="BZ162" s="105"/>
      <c r="CA162" s="105"/>
      <c r="CB162" s="105"/>
      <c r="CC162" s="105"/>
      <c r="CD162" s="105"/>
      <c r="CE162" s="105"/>
      <c r="CF162" s="106"/>
      <c r="CG162" s="105"/>
      <c r="CH162" s="106"/>
      <c r="CI162" s="105"/>
      <c r="CJ162" s="105"/>
      <c r="CK162" s="105"/>
      <c r="CL162" s="105"/>
      <c r="CM162" s="105"/>
    </row>
    <row r="163" spans="1:91" x14ac:dyDescent="0.2">
      <c r="A163">
        <v>0.39402105709624985</v>
      </c>
      <c r="B163" t="str">
        <f t="shared" si="2"/>
        <v>0.150</v>
      </c>
      <c r="C163" s="56">
        <v>41365</v>
      </c>
      <c r="D163" s="105">
        <f>+Curves!D164</f>
        <v>0.15</v>
      </c>
      <c r="E163" s="105">
        <f>+Curves!E164</f>
        <v>0</v>
      </c>
      <c r="F163" s="105">
        <f>Curves!G164</f>
        <v>0</v>
      </c>
      <c r="G163" s="105">
        <f>Curves!H164</f>
        <v>0</v>
      </c>
      <c r="H163" s="105">
        <f>Curves!J164</f>
        <v>0</v>
      </c>
      <c r="I163" s="105">
        <f>Curves!K164</f>
        <v>0</v>
      </c>
      <c r="J163" s="105">
        <f>Curves!M164</f>
        <v>0</v>
      </c>
      <c r="K163" s="105">
        <f>Curves!N164</f>
        <v>0</v>
      </c>
      <c r="L163" s="105">
        <f>Curves!P164</f>
        <v>0</v>
      </c>
      <c r="M163" s="105">
        <f>Curves!Q164</f>
        <v>0</v>
      </c>
      <c r="N163" s="105">
        <f>Curves!S164</f>
        <v>0</v>
      </c>
      <c r="O163" s="105">
        <f>Curves!T164</f>
        <v>0</v>
      </c>
      <c r="P163" s="105">
        <f>Curves!V164</f>
        <v>0</v>
      </c>
      <c r="Q163" s="105">
        <f>Curves!W164</f>
        <v>0</v>
      </c>
      <c r="R163" s="105">
        <f>Curves!Y164</f>
        <v>0</v>
      </c>
      <c r="S163" s="105">
        <f>Curves!Z164</f>
        <v>0</v>
      </c>
      <c r="T163" s="105">
        <f>Curves!AB164</f>
        <v>0</v>
      </c>
      <c r="U163" s="105">
        <f>Curves!AC164</f>
        <v>0</v>
      </c>
      <c r="V163" s="105">
        <f>Curves!AE164</f>
        <v>0</v>
      </c>
      <c r="W163" s="105">
        <f>Curves!AF164</f>
        <v>0</v>
      </c>
      <c r="X163" s="105">
        <f>Curves!AH164</f>
        <v>0</v>
      </c>
      <c r="Y163" s="105">
        <f>Curves!AI164</f>
        <v>0</v>
      </c>
      <c r="Z163" s="105">
        <f>Curves!AK164</f>
        <v>0</v>
      </c>
      <c r="AA163" s="105">
        <f>Curves!AL164</f>
        <v>0</v>
      </c>
      <c r="AB163" s="105">
        <f>Curves!AN164</f>
        <v>0</v>
      </c>
      <c r="AC163" s="105">
        <f>Curves!AO164</f>
        <v>0</v>
      </c>
      <c r="AD163" s="105">
        <f>Curves!AQ164</f>
        <v>0</v>
      </c>
      <c r="AE163" s="105">
        <f>Curves!AR164</f>
        <v>0</v>
      </c>
      <c r="AF163" s="105">
        <f>Curves!AT164</f>
        <v>0</v>
      </c>
      <c r="AG163" s="105">
        <f>Curves!AU164</f>
        <v>0</v>
      </c>
      <c r="AH163" s="105">
        <f>Curves!AW164</f>
        <v>0</v>
      </c>
      <c r="AI163" s="105">
        <f>Curves!AX164</f>
        <v>0</v>
      </c>
      <c r="AJ163" s="105">
        <f>Curves!AZ164</f>
        <v>0</v>
      </c>
      <c r="AK163" s="105">
        <f>Curves!BC164</f>
        <v>0</v>
      </c>
      <c r="AL163" s="105">
        <f>Curves!BF164</f>
        <v>0</v>
      </c>
      <c r="AM163" s="105">
        <f>Curves!BI164</f>
        <v>0</v>
      </c>
      <c r="AN163" s="105">
        <f>Curves!BJ164</f>
        <v>0</v>
      </c>
      <c r="AO163" s="105"/>
      <c r="AP163" s="105"/>
      <c r="AQ163" s="105"/>
      <c r="AR163" s="105"/>
      <c r="AS163" s="105"/>
      <c r="AT163" s="105"/>
      <c r="AU163" s="105"/>
      <c r="AV163" s="105"/>
      <c r="AW163" s="105"/>
      <c r="AX163" s="105"/>
      <c r="AY163" s="105"/>
      <c r="AZ163" s="105"/>
      <c r="BA163" s="105"/>
      <c r="BB163" s="105"/>
      <c r="BC163" s="105"/>
      <c r="BD163" s="105"/>
      <c r="BE163" s="105"/>
      <c r="BF163" s="105"/>
      <c r="BG163" s="105"/>
      <c r="BH163" s="105"/>
      <c r="BI163" s="105"/>
      <c r="BJ163" s="105"/>
      <c r="BK163" s="105"/>
      <c r="BL163" s="105"/>
      <c r="BM163" s="105"/>
      <c r="BN163" s="105"/>
      <c r="BO163" s="105"/>
      <c r="BP163" s="105"/>
      <c r="BQ163" s="105"/>
      <c r="BR163" s="105"/>
      <c r="BS163" s="105"/>
      <c r="BT163" s="105"/>
      <c r="BU163" s="105"/>
      <c r="BV163" s="105"/>
      <c r="BW163" s="105"/>
      <c r="BX163" s="105"/>
      <c r="BY163" s="105"/>
      <c r="BZ163" s="105"/>
      <c r="CA163" s="105"/>
      <c r="CB163" s="105"/>
      <c r="CC163" s="105"/>
      <c r="CD163" s="105"/>
      <c r="CE163" s="105"/>
      <c r="CF163" s="106"/>
      <c r="CG163" s="105"/>
      <c r="CH163" s="106"/>
      <c r="CI163" s="105"/>
      <c r="CJ163" s="105"/>
      <c r="CK163" s="105"/>
      <c r="CL163" s="105"/>
      <c r="CM163" s="105"/>
    </row>
    <row r="164" spans="1:91" x14ac:dyDescent="0.2">
      <c r="A164">
        <v>0.39166218424312266</v>
      </c>
      <c r="B164" t="str">
        <f t="shared" si="2"/>
        <v>0.150</v>
      </c>
      <c r="C164" s="56">
        <v>41395</v>
      </c>
      <c r="D164" s="105">
        <f>+Curves!D165</f>
        <v>0.15</v>
      </c>
      <c r="E164" s="105">
        <f>+Curves!E165</f>
        <v>0</v>
      </c>
      <c r="F164" s="105">
        <f>Curves!G165</f>
        <v>0</v>
      </c>
      <c r="G164" s="105">
        <f>Curves!H165</f>
        <v>0</v>
      </c>
      <c r="H164" s="105">
        <f>Curves!J165</f>
        <v>0</v>
      </c>
      <c r="I164" s="105">
        <f>Curves!K165</f>
        <v>0</v>
      </c>
      <c r="J164" s="105">
        <f>Curves!M165</f>
        <v>0</v>
      </c>
      <c r="K164" s="105">
        <f>Curves!N165</f>
        <v>0</v>
      </c>
      <c r="L164" s="105">
        <f>Curves!P165</f>
        <v>0</v>
      </c>
      <c r="M164" s="105">
        <f>Curves!Q165</f>
        <v>0</v>
      </c>
      <c r="N164" s="105">
        <f>Curves!S165</f>
        <v>0</v>
      </c>
      <c r="O164" s="105">
        <f>Curves!T165</f>
        <v>0</v>
      </c>
      <c r="P164" s="105">
        <f>Curves!V165</f>
        <v>0</v>
      </c>
      <c r="Q164" s="105">
        <f>Curves!W165</f>
        <v>0</v>
      </c>
      <c r="R164" s="105">
        <f>Curves!Y165</f>
        <v>0</v>
      </c>
      <c r="S164" s="105">
        <f>Curves!Z165</f>
        <v>0</v>
      </c>
      <c r="T164" s="105">
        <f>Curves!AB165</f>
        <v>0</v>
      </c>
      <c r="U164" s="105">
        <f>Curves!AC165</f>
        <v>0</v>
      </c>
      <c r="V164" s="105">
        <f>Curves!AE165</f>
        <v>0</v>
      </c>
      <c r="W164" s="105">
        <f>Curves!AF165</f>
        <v>0</v>
      </c>
      <c r="X164" s="105">
        <f>Curves!AH165</f>
        <v>0</v>
      </c>
      <c r="Y164" s="105">
        <f>Curves!AI165</f>
        <v>0</v>
      </c>
      <c r="Z164" s="105">
        <f>Curves!AK165</f>
        <v>0</v>
      </c>
      <c r="AA164" s="105">
        <f>Curves!AL165</f>
        <v>0</v>
      </c>
      <c r="AB164" s="105">
        <f>Curves!AN165</f>
        <v>0</v>
      </c>
      <c r="AC164" s="105">
        <f>Curves!AO165</f>
        <v>0</v>
      </c>
      <c r="AD164" s="105">
        <f>Curves!AQ165</f>
        <v>0</v>
      </c>
      <c r="AE164" s="105">
        <f>Curves!AR165</f>
        <v>0</v>
      </c>
      <c r="AF164" s="105">
        <f>Curves!AT165</f>
        <v>0</v>
      </c>
      <c r="AG164" s="105">
        <f>Curves!AU165</f>
        <v>0</v>
      </c>
      <c r="AH164" s="105">
        <f>Curves!AW165</f>
        <v>0</v>
      </c>
      <c r="AI164" s="105">
        <f>Curves!AX165</f>
        <v>0</v>
      </c>
      <c r="AJ164" s="105">
        <f>Curves!AZ165</f>
        <v>0</v>
      </c>
      <c r="AK164" s="105">
        <f>Curves!BC165</f>
        <v>0</v>
      </c>
      <c r="AL164" s="105">
        <f>Curves!BF165</f>
        <v>0</v>
      </c>
      <c r="AM164" s="105">
        <f>Curves!BI165</f>
        <v>0</v>
      </c>
      <c r="AN164" s="105">
        <f>Curves!BJ165</f>
        <v>0</v>
      </c>
      <c r="AO164" s="105"/>
      <c r="AP164" s="105"/>
      <c r="AQ164" s="105"/>
      <c r="AR164" s="105"/>
      <c r="AS164" s="105"/>
      <c r="AT164" s="105"/>
      <c r="AU164" s="105"/>
      <c r="AV164" s="105"/>
      <c r="AW164" s="105"/>
      <c r="AX164" s="105"/>
      <c r="AY164" s="105"/>
      <c r="AZ164" s="105"/>
      <c r="BA164" s="105"/>
      <c r="BB164" s="105"/>
      <c r="BC164" s="105"/>
      <c r="BD164" s="105"/>
      <c r="BE164" s="105"/>
      <c r="BF164" s="105"/>
      <c r="BG164" s="105"/>
      <c r="BH164" s="105"/>
      <c r="BI164" s="105"/>
      <c r="BJ164" s="105"/>
      <c r="BK164" s="105"/>
      <c r="BL164" s="105"/>
      <c r="BM164" s="105"/>
      <c r="BN164" s="105"/>
      <c r="BO164" s="105"/>
      <c r="BP164" s="105"/>
      <c r="BQ164" s="105"/>
      <c r="BR164" s="105"/>
      <c r="BS164" s="105"/>
      <c r="BT164" s="105"/>
      <c r="BU164" s="105"/>
      <c r="BV164" s="105"/>
      <c r="BW164" s="105"/>
      <c r="BX164" s="105"/>
      <c r="BY164" s="105"/>
      <c r="BZ164" s="105"/>
      <c r="CA164" s="105"/>
      <c r="CB164" s="105"/>
      <c r="CC164" s="105"/>
      <c r="CD164" s="105"/>
      <c r="CE164" s="105"/>
      <c r="CF164" s="106"/>
      <c r="CG164" s="105"/>
      <c r="CH164" s="106"/>
      <c r="CI164" s="105"/>
      <c r="CJ164" s="105"/>
      <c r="CK164" s="105"/>
      <c r="CL164" s="105"/>
      <c r="CM164" s="105"/>
    </row>
    <row r="165" spans="1:91" x14ac:dyDescent="0.2">
      <c r="A165">
        <v>0.38923929800411522</v>
      </c>
      <c r="B165" t="str">
        <f t="shared" si="2"/>
        <v>0.150</v>
      </c>
      <c r="C165" s="56">
        <v>41426</v>
      </c>
      <c r="D165" s="105">
        <f>+Curves!D166</f>
        <v>0.15</v>
      </c>
      <c r="E165" s="105">
        <f>+Curves!E166</f>
        <v>0</v>
      </c>
      <c r="F165" s="105">
        <f>Curves!G166</f>
        <v>0</v>
      </c>
      <c r="G165" s="105">
        <f>Curves!H166</f>
        <v>0</v>
      </c>
      <c r="H165" s="105">
        <f>Curves!J166</f>
        <v>0</v>
      </c>
      <c r="I165" s="105">
        <f>Curves!K166</f>
        <v>0</v>
      </c>
      <c r="J165" s="105">
        <f>Curves!M166</f>
        <v>0</v>
      </c>
      <c r="K165" s="105">
        <f>Curves!N166</f>
        <v>0</v>
      </c>
      <c r="L165" s="105">
        <f>Curves!P166</f>
        <v>0</v>
      </c>
      <c r="M165" s="105">
        <f>Curves!Q166</f>
        <v>0</v>
      </c>
      <c r="N165" s="105">
        <f>Curves!S166</f>
        <v>0</v>
      </c>
      <c r="O165" s="105">
        <f>Curves!T166</f>
        <v>0</v>
      </c>
      <c r="P165" s="105">
        <f>Curves!V166</f>
        <v>0</v>
      </c>
      <c r="Q165" s="105">
        <f>Curves!W166</f>
        <v>0</v>
      </c>
      <c r="R165" s="105">
        <f>Curves!Y166</f>
        <v>0</v>
      </c>
      <c r="S165" s="105">
        <f>Curves!Z166</f>
        <v>0</v>
      </c>
      <c r="T165" s="105">
        <f>Curves!AB166</f>
        <v>0</v>
      </c>
      <c r="U165" s="105">
        <f>Curves!AC166</f>
        <v>0</v>
      </c>
      <c r="V165" s="105">
        <f>Curves!AE166</f>
        <v>0</v>
      </c>
      <c r="W165" s="105">
        <f>Curves!AF166</f>
        <v>0</v>
      </c>
      <c r="X165" s="105">
        <f>Curves!AH166</f>
        <v>0</v>
      </c>
      <c r="Y165" s="105">
        <f>Curves!AI166</f>
        <v>0</v>
      </c>
      <c r="Z165" s="105">
        <f>Curves!AK166</f>
        <v>0</v>
      </c>
      <c r="AA165" s="105">
        <f>Curves!AL166</f>
        <v>0</v>
      </c>
      <c r="AB165" s="105">
        <f>Curves!AN166</f>
        <v>0</v>
      </c>
      <c r="AC165" s="105">
        <f>Curves!AO166</f>
        <v>0</v>
      </c>
      <c r="AD165" s="105">
        <f>Curves!AQ166</f>
        <v>0</v>
      </c>
      <c r="AE165" s="105">
        <f>Curves!AR166</f>
        <v>0</v>
      </c>
      <c r="AF165" s="105">
        <f>Curves!AT166</f>
        <v>0</v>
      </c>
      <c r="AG165" s="105">
        <f>Curves!AU166</f>
        <v>0</v>
      </c>
      <c r="AH165" s="105">
        <f>Curves!AW166</f>
        <v>0</v>
      </c>
      <c r="AI165" s="105">
        <f>Curves!AX166</f>
        <v>0</v>
      </c>
      <c r="AJ165" s="105">
        <f>Curves!AZ166</f>
        <v>0</v>
      </c>
      <c r="AK165" s="105">
        <f>Curves!BC166</f>
        <v>0</v>
      </c>
      <c r="AL165" s="105">
        <f>Curves!BF166</f>
        <v>0</v>
      </c>
      <c r="AM165" s="105">
        <f>Curves!BI166</f>
        <v>0</v>
      </c>
      <c r="AN165" s="105">
        <f>Curves!BJ166</f>
        <v>0</v>
      </c>
      <c r="AO165" s="105"/>
      <c r="AP165" s="105"/>
      <c r="AQ165" s="105"/>
      <c r="AR165" s="105"/>
      <c r="AS165" s="105"/>
      <c r="AT165" s="105"/>
      <c r="AU165" s="105"/>
      <c r="AV165" s="105"/>
      <c r="AW165" s="105"/>
      <c r="AX165" s="105"/>
      <c r="AY165" s="105"/>
      <c r="AZ165" s="105"/>
      <c r="BA165" s="105"/>
      <c r="BB165" s="105"/>
      <c r="BC165" s="105"/>
      <c r="BD165" s="105"/>
      <c r="BE165" s="105"/>
      <c r="BF165" s="105"/>
      <c r="BG165" s="105"/>
      <c r="BH165" s="105"/>
      <c r="BI165" s="105"/>
      <c r="BJ165" s="105"/>
      <c r="BK165" s="105"/>
      <c r="BL165" s="105"/>
      <c r="BM165" s="105"/>
      <c r="BN165" s="105"/>
      <c r="BO165" s="105"/>
      <c r="BP165" s="105"/>
      <c r="BQ165" s="105"/>
      <c r="BR165" s="105"/>
      <c r="BS165" s="105"/>
      <c r="BT165" s="105"/>
      <c r="BU165" s="105"/>
      <c r="BV165" s="105"/>
      <c r="BW165" s="105"/>
      <c r="BX165" s="105"/>
      <c r="BY165" s="105"/>
      <c r="BZ165" s="105"/>
      <c r="CA165" s="105"/>
      <c r="CB165" s="105"/>
      <c r="CC165" s="105"/>
      <c r="CD165" s="105"/>
      <c r="CE165" s="105"/>
      <c r="CF165" s="106"/>
      <c r="CG165" s="105"/>
      <c r="CH165" s="106"/>
      <c r="CI165" s="105"/>
      <c r="CJ165" s="105"/>
      <c r="CK165" s="105"/>
      <c r="CL165" s="105"/>
      <c r="CM165" s="105"/>
    </row>
    <row r="166" spans="1:91" x14ac:dyDescent="0.2">
      <c r="A166">
        <v>0.38690863057259756</v>
      </c>
      <c r="B166" t="str">
        <f t="shared" si="2"/>
        <v>0.150</v>
      </c>
      <c r="C166" s="56">
        <v>41456</v>
      </c>
      <c r="D166" s="105">
        <f>+Curves!D167</f>
        <v>0.15</v>
      </c>
      <c r="E166" s="105">
        <f>+Curves!E167</f>
        <v>0</v>
      </c>
      <c r="F166" s="105">
        <f>Curves!G167</f>
        <v>0</v>
      </c>
      <c r="G166" s="105">
        <f>Curves!H167</f>
        <v>0</v>
      </c>
      <c r="H166" s="105">
        <f>Curves!J167</f>
        <v>0</v>
      </c>
      <c r="I166" s="105">
        <f>Curves!K167</f>
        <v>0</v>
      </c>
      <c r="J166" s="105">
        <f>Curves!M167</f>
        <v>0</v>
      </c>
      <c r="K166" s="105">
        <f>Curves!N167</f>
        <v>0</v>
      </c>
      <c r="L166" s="105">
        <f>Curves!P167</f>
        <v>0</v>
      </c>
      <c r="M166" s="105">
        <f>Curves!Q167</f>
        <v>0</v>
      </c>
      <c r="N166" s="105">
        <f>Curves!S167</f>
        <v>0</v>
      </c>
      <c r="O166" s="105">
        <f>Curves!T167</f>
        <v>0</v>
      </c>
      <c r="P166" s="105">
        <f>Curves!V167</f>
        <v>0</v>
      </c>
      <c r="Q166" s="105">
        <f>Curves!W167</f>
        <v>0</v>
      </c>
      <c r="R166" s="105">
        <f>Curves!Y167</f>
        <v>0</v>
      </c>
      <c r="S166" s="105">
        <f>Curves!Z167</f>
        <v>0</v>
      </c>
      <c r="T166" s="105">
        <f>Curves!AB167</f>
        <v>0</v>
      </c>
      <c r="U166" s="105">
        <f>Curves!AC167</f>
        <v>0</v>
      </c>
      <c r="V166" s="105">
        <f>Curves!AE167</f>
        <v>0</v>
      </c>
      <c r="W166" s="105">
        <f>Curves!AF167</f>
        <v>0</v>
      </c>
      <c r="X166" s="105">
        <f>Curves!AH167</f>
        <v>0</v>
      </c>
      <c r="Y166" s="105">
        <f>Curves!AI167</f>
        <v>0</v>
      </c>
      <c r="Z166" s="105">
        <f>Curves!AK167</f>
        <v>0</v>
      </c>
      <c r="AA166" s="105">
        <f>Curves!AL167</f>
        <v>0</v>
      </c>
      <c r="AB166" s="105">
        <f>Curves!AN167</f>
        <v>0</v>
      </c>
      <c r="AC166" s="105">
        <f>Curves!AO167</f>
        <v>0</v>
      </c>
      <c r="AD166" s="105">
        <f>Curves!AQ167</f>
        <v>0</v>
      </c>
      <c r="AE166" s="105">
        <f>Curves!AR167</f>
        <v>0</v>
      </c>
      <c r="AF166" s="105">
        <f>Curves!AT167</f>
        <v>0</v>
      </c>
      <c r="AG166" s="105">
        <f>Curves!AU167</f>
        <v>0</v>
      </c>
      <c r="AH166" s="105">
        <f>Curves!AW167</f>
        <v>0</v>
      </c>
      <c r="AI166" s="105">
        <f>Curves!AX167</f>
        <v>0</v>
      </c>
      <c r="AJ166" s="105">
        <f>Curves!AZ167</f>
        <v>0</v>
      </c>
      <c r="AK166" s="105">
        <f>Curves!BC167</f>
        <v>0</v>
      </c>
      <c r="AL166" s="105">
        <f>Curves!BF167</f>
        <v>0</v>
      </c>
      <c r="AM166" s="105">
        <f>Curves!BI167</f>
        <v>0</v>
      </c>
      <c r="AN166" s="105">
        <f>Curves!BJ167</f>
        <v>0</v>
      </c>
      <c r="AO166" s="105"/>
      <c r="AP166" s="105"/>
      <c r="AQ166" s="105"/>
      <c r="AR166" s="105"/>
      <c r="AS166" s="105"/>
      <c r="AT166" s="105"/>
      <c r="AU166" s="105"/>
      <c r="AV166" s="105"/>
      <c r="AW166" s="105"/>
      <c r="AX166" s="105"/>
      <c r="AY166" s="105"/>
      <c r="AZ166" s="105"/>
      <c r="BA166" s="105"/>
      <c r="BB166" s="105"/>
      <c r="BC166" s="105"/>
      <c r="BD166" s="105"/>
      <c r="BE166" s="105"/>
      <c r="BF166" s="105"/>
      <c r="BG166" s="105"/>
      <c r="BH166" s="105"/>
      <c r="BI166" s="105"/>
      <c r="BJ166" s="105"/>
      <c r="BK166" s="105"/>
      <c r="BL166" s="105"/>
      <c r="BM166" s="105"/>
      <c r="BN166" s="105"/>
      <c r="BO166" s="105"/>
      <c r="BP166" s="105"/>
      <c r="BQ166" s="105"/>
      <c r="BR166" s="105"/>
      <c r="BS166" s="105"/>
      <c r="BT166" s="105"/>
      <c r="BU166" s="105"/>
      <c r="BV166" s="105"/>
      <c r="BW166" s="105"/>
      <c r="BX166" s="105"/>
      <c r="BY166" s="105"/>
      <c r="BZ166" s="105"/>
      <c r="CA166" s="105"/>
      <c r="CB166" s="105"/>
      <c r="CC166" s="105"/>
      <c r="CD166" s="105"/>
      <c r="CE166" s="105"/>
      <c r="CF166" s="106"/>
      <c r="CG166" s="105"/>
      <c r="CH166" s="106"/>
      <c r="CI166" s="105"/>
      <c r="CJ166" s="105"/>
      <c r="CK166" s="105"/>
      <c r="CL166" s="105"/>
      <c r="CM166" s="105"/>
    </row>
    <row r="167" spans="1:91" x14ac:dyDescent="0.2">
      <c r="A167">
        <v>0.38451471786452296</v>
      </c>
      <c r="B167" t="str">
        <f t="shared" si="2"/>
        <v>0.150</v>
      </c>
      <c r="C167" s="56">
        <v>41487</v>
      </c>
      <c r="D167" s="105">
        <f>+Curves!D168</f>
        <v>0.15</v>
      </c>
      <c r="E167" s="105">
        <f>+Curves!E168</f>
        <v>0</v>
      </c>
      <c r="F167" s="105">
        <f>Curves!G168</f>
        <v>0</v>
      </c>
      <c r="G167" s="105">
        <f>Curves!H168</f>
        <v>0</v>
      </c>
      <c r="H167" s="105">
        <f>Curves!J168</f>
        <v>0</v>
      </c>
      <c r="I167" s="105">
        <f>Curves!K168</f>
        <v>0</v>
      </c>
      <c r="J167" s="105">
        <f>Curves!M168</f>
        <v>0</v>
      </c>
      <c r="K167" s="105">
        <f>Curves!N168</f>
        <v>0</v>
      </c>
      <c r="L167" s="105">
        <f>Curves!P168</f>
        <v>0</v>
      </c>
      <c r="M167" s="105">
        <f>Curves!Q168</f>
        <v>0</v>
      </c>
      <c r="N167" s="105">
        <f>Curves!S168</f>
        <v>0</v>
      </c>
      <c r="O167" s="105">
        <f>Curves!T168</f>
        <v>0</v>
      </c>
      <c r="P167" s="105">
        <f>Curves!V168</f>
        <v>0</v>
      </c>
      <c r="Q167" s="105">
        <f>Curves!W168</f>
        <v>0</v>
      </c>
      <c r="R167" s="105">
        <f>Curves!Y168</f>
        <v>0</v>
      </c>
      <c r="S167" s="105">
        <f>Curves!Z168</f>
        <v>0</v>
      </c>
      <c r="T167" s="105">
        <f>Curves!AB168</f>
        <v>0</v>
      </c>
      <c r="U167" s="105">
        <f>Curves!AC168</f>
        <v>0</v>
      </c>
      <c r="V167" s="105">
        <f>Curves!AE168</f>
        <v>0</v>
      </c>
      <c r="W167" s="105">
        <f>Curves!AF168</f>
        <v>0</v>
      </c>
      <c r="X167" s="105">
        <f>Curves!AH168</f>
        <v>0</v>
      </c>
      <c r="Y167" s="105">
        <f>Curves!AI168</f>
        <v>0</v>
      </c>
      <c r="Z167" s="105">
        <f>Curves!AK168</f>
        <v>0</v>
      </c>
      <c r="AA167" s="105">
        <f>Curves!AL168</f>
        <v>0</v>
      </c>
      <c r="AB167" s="105">
        <f>Curves!AN168</f>
        <v>0</v>
      </c>
      <c r="AC167" s="105">
        <f>Curves!AO168</f>
        <v>0</v>
      </c>
      <c r="AD167" s="105">
        <f>Curves!AQ168</f>
        <v>0</v>
      </c>
      <c r="AE167" s="105">
        <f>Curves!AR168</f>
        <v>0</v>
      </c>
      <c r="AF167" s="105">
        <f>Curves!AT168</f>
        <v>0</v>
      </c>
      <c r="AG167" s="105">
        <f>Curves!AU168</f>
        <v>0</v>
      </c>
      <c r="AH167" s="105">
        <f>Curves!AW168</f>
        <v>0</v>
      </c>
      <c r="AI167" s="105">
        <f>Curves!AX168</f>
        <v>0</v>
      </c>
      <c r="AJ167" s="105">
        <f>Curves!AZ168</f>
        <v>0</v>
      </c>
      <c r="AK167" s="105">
        <f>Curves!BC168</f>
        <v>0</v>
      </c>
      <c r="AL167" s="105">
        <f>Curves!BF168</f>
        <v>0</v>
      </c>
      <c r="AM167" s="105">
        <f>Curves!BI168</f>
        <v>0</v>
      </c>
      <c r="AN167" s="105">
        <f>Curves!BJ168</f>
        <v>0</v>
      </c>
      <c r="AO167" s="105"/>
      <c r="AP167" s="105"/>
      <c r="AQ167" s="105"/>
      <c r="AR167" s="105"/>
      <c r="AS167" s="105"/>
      <c r="AT167" s="105"/>
      <c r="AU167" s="105"/>
      <c r="AV167" s="105"/>
      <c r="AW167" s="105"/>
      <c r="AX167" s="105"/>
      <c r="AY167" s="105"/>
      <c r="AZ167" s="105"/>
      <c r="BA167" s="105"/>
      <c r="BB167" s="105"/>
      <c r="BC167" s="105"/>
      <c r="BD167" s="105"/>
      <c r="BE167" s="105"/>
      <c r="BF167" s="105"/>
      <c r="BG167" s="105"/>
      <c r="BH167" s="105"/>
      <c r="BI167" s="105"/>
      <c r="BJ167" s="105"/>
      <c r="BK167" s="105"/>
      <c r="BL167" s="105"/>
      <c r="BM167" s="105"/>
      <c r="BN167" s="105"/>
      <c r="BO167" s="105"/>
      <c r="BP167" s="105"/>
      <c r="BQ167" s="105"/>
      <c r="BR167" s="105"/>
      <c r="BS167" s="105"/>
      <c r="BT167" s="105"/>
      <c r="BU167" s="105"/>
      <c r="BV167" s="105"/>
      <c r="BW167" s="105"/>
      <c r="BX167" s="105"/>
      <c r="BY167" s="105"/>
      <c r="BZ167" s="105"/>
      <c r="CA167" s="105"/>
      <c r="CB167" s="105"/>
      <c r="CC167" s="105"/>
      <c r="CD167" s="105"/>
      <c r="CE167" s="105"/>
      <c r="CF167" s="106"/>
      <c r="CG167" s="105"/>
      <c r="CH167" s="106"/>
      <c r="CI167" s="105"/>
      <c r="CJ167" s="105"/>
      <c r="CK167" s="105"/>
      <c r="CL167" s="105"/>
      <c r="CM167" s="105"/>
    </row>
    <row r="168" spans="1:91" x14ac:dyDescent="0.2">
      <c r="A168">
        <v>0.38213539841933486</v>
      </c>
      <c r="B168" t="str">
        <f t="shared" si="2"/>
        <v>0.150</v>
      </c>
      <c r="C168" s="56">
        <v>41518</v>
      </c>
      <c r="D168" s="105">
        <f>+Curves!D169</f>
        <v>0.15</v>
      </c>
      <c r="E168" s="105">
        <f>+Curves!E169</f>
        <v>0</v>
      </c>
      <c r="F168" s="105">
        <f>Curves!G169</f>
        <v>0</v>
      </c>
      <c r="G168" s="105">
        <f>Curves!H169</f>
        <v>0</v>
      </c>
      <c r="H168" s="105">
        <f>Curves!J169</f>
        <v>0</v>
      </c>
      <c r="I168" s="105">
        <f>Curves!K169</f>
        <v>0</v>
      </c>
      <c r="J168" s="105">
        <f>Curves!M169</f>
        <v>0</v>
      </c>
      <c r="K168" s="105">
        <f>Curves!N169</f>
        <v>0</v>
      </c>
      <c r="L168" s="105">
        <f>Curves!P169</f>
        <v>0</v>
      </c>
      <c r="M168" s="105">
        <f>Curves!Q169</f>
        <v>0</v>
      </c>
      <c r="N168" s="105">
        <f>Curves!S169</f>
        <v>0</v>
      </c>
      <c r="O168" s="105">
        <f>Curves!T169</f>
        <v>0</v>
      </c>
      <c r="P168" s="105">
        <f>Curves!V169</f>
        <v>0</v>
      </c>
      <c r="Q168" s="105">
        <f>Curves!W169</f>
        <v>0</v>
      </c>
      <c r="R168" s="105">
        <f>Curves!Y169</f>
        <v>0</v>
      </c>
      <c r="S168" s="105">
        <f>Curves!Z169</f>
        <v>0</v>
      </c>
      <c r="T168" s="105">
        <f>Curves!AB169</f>
        <v>0</v>
      </c>
      <c r="U168" s="105">
        <f>Curves!AC169</f>
        <v>0</v>
      </c>
      <c r="V168" s="105">
        <f>Curves!AE169</f>
        <v>0</v>
      </c>
      <c r="W168" s="105">
        <f>Curves!AF169</f>
        <v>0</v>
      </c>
      <c r="X168" s="105">
        <f>Curves!AH169</f>
        <v>0</v>
      </c>
      <c r="Y168" s="105">
        <f>Curves!AI169</f>
        <v>0</v>
      </c>
      <c r="Z168" s="105">
        <f>Curves!AK169</f>
        <v>0</v>
      </c>
      <c r="AA168" s="105">
        <f>Curves!AL169</f>
        <v>0</v>
      </c>
      <c r="AB168" s="105">
        <f>Curves!AN169</f>
        <v>0</v>
      </c>
      <c r="AC168" s="105">
        <f>Curves!AO169</f>
        <v>0</v>
      </c>
      <c r="AD168" s="105">
        <f>Curves!AQ169</f>
        <v>0</v>
      </c>
      <c r="AE168" s="105">
        <f>Curves!AR169</f>
        <v>0</v>
      </c>
      <c r="AF168" s="105">
        <f>Curves!AT169</f>
        <v>0</v>
      </c>
      <c r="AG168" s="105">
        <f>Curves!AU169</f>
        <v>0</v>
      </c>
      <c r="AH168" s="105">
        <f>Curves!AW169</f>
        <v>0</v>
      </c>
      <c r="AI168" s="105">
        <f>Curves!AX169</f>
        <v>0</v>
      </c>
      <c r="AJ168" s="105">
        <f>Curves!AZ169</f>
        <v>0</v>
      </c>
      <c r="AK168" s="105">
        <f>Curves!BC169</f>
        <v>0</v>
      </c>
      <c r="AL168" s="105">
        <f>Curves!BF169</f>
        <v>0</v>
      </c>
      <c r="AM168" s="105">
        <f>Curves!BI169</f>
        <v>0</v>
      </c>
      <c r="AN168" s="105">
        <f>Curves!BJ169</f>
        <v>0</v>
      </c>
      <c r="AO168" s="105"/>
      <c r="AP168" s="105"/>
      <c r="AQ168" s="105"/>
      <c r="AR168" s="105"/>
      <c r="AS168" s="105"/>
      <c r="AT168" s="105"/>
      <c r="AU168" s="105"/>
      <c r="AV168" s="105"/>
      <c r="AW168" s="105"/>
      <c r="AX168" s="105"/>
      <c r="AY168" s="105"/>
      <c r="AZ168" s="105"/>
      <c r="BA168" s="105"/>
      <c r="BB168" s="105"/>
      <c r="BC168" s="105"/>
      <c r="BD168" s="105"/>
      <c r="BE168" s="105"/>
      <c r="BF168" s="105"/>
      <c r="BG168" s="105"/>
      <c r="BH168" s="105"/>
      <c r="BI168" s="105"/>
      <c r="BJ168" s="105"/>
      <c r="BK168" s="105"/>
      <c r="BL168" s="105"/>
      <c r="BM168" s="105"/>
      <c r="BN168" s="105"/>
      <c r="BO168" s="105"/>
      <c r="BP168" s="105"/>
      <c r="BQ168" s="105"/>
      <c r="BR168" s="105"/>
      <c r="BS168" s="105"/>
      <c r="BT168" s="105"/>
      <c r="BU168" s="105"/>
      <c r="BV168" s="105"/>
      <c r="BW168" s="105"/>
      <c r="BX168" s="105"/>
      <c r="BY168" s="105"/>
      <c r="BZ168" s="105"/>
      <c r="CA168" s="105"/>
      <c r="CB168" s="105"/>
      <c r="CC168" s="105"/>
      <c r="CD168" s="105"/>
      <c r="CE168" s="105"/>
      <c r="CF168" s="106"/>
      <c r="CG168" s="105"/>
      <c r="CH168" s="106"/>
      <c r="CI168" s="105"/>
      <c r="CJ168" s="105"/>
      <c r="CK168" s="105"/>
      <c r="CL168" s="105"/>
      <c r="CM168" s="105"/>
    </row>
    <row r="169" spans="1:91" x14ac:dyDescent="0.2">
      <c r="A169">
        <v>0.37984664344238994</v>
      </c>
      <c r="B169" t="str">
        <f t="shared" si="2"/>
        <v>0.150</v>
      </c>
      <c r="C169" s="56">
        <v>41548</v>
      </c>
      <c r="D169" s="105">
        <f>+Curves!D170</f>
        <v>0.15</v>
      </c>
      <c r="E169" s="105">
        <f>+Curves!E170</f>
        <v>0</v>
      </c>
      <c r="F169" s="105">
        <f>Curves!G170</f>
        <v>0</v>
      </c>
      <c r="G169" s="105">
        <f>Curves!H170</f>
        <v>0</v>
      </c>
      <c r="H169" s="105">
        <f>Curves!J170</f>
        <v>0</v>
      </c>
      <c r="I169" s="105">
        <f>Curves!K170</f>
        <v>0</v>
      </c>
      <c r="J169" s="105">
        <f>Curves!M170</f>
        <v>0</v>
      </c>
      <c r="K169" s="105">
        <f>Curves!N170</f>
        <v>0</v>
      </c>
      <c r="L169" s="105">
        <f>Curves!P170</f>
        <v>0</v>
      </c>
      <c r="M169" s="105">
        <f>Curves!Q170</f>
        <v>0</v>
      </c>
      <c r="N169" s="105">
        <f>Curves!S170</f>
        <v>0</v>
      </c>
      <c r="O169" s="105">
        <f>Curves!T170</f>
        <v>0</v>
      </c>
      <c r="P169" s="105">
        <f>Curves!V170</f>
        <v>0</v>
      </c>
      <c r="Q169" s="105">
        <f>Curves!W170</f>
        <v>0</v>
      </c>
      <c r="R169" s="105">
        <f>Curves!Y170</f>
        <v>0</v>
      </c>
      <c r="S169" s="105">
        <f>Curves!Z170</f>
        <v>0</v>
      </c>
      <c r="T169" s="105">
        <f>Curves!AB170</f>
        <v>0</v>
      </c>
      <c r="U169" s="105">
        <f>Curves!AC170</f>
        <v>0</v>
      </c>
      <c r="V169" s="105">
        <f>Curves!AE170</f>
        <v>0</v>
      </c>
      <c r="W169" s="105">
        <f>Curves!AF170</f>
        <v>0</v>
      </c>
      <c r="X169" s="105">
        <f>Curves!AH170</f>
        <v>0</v>
      </c>
      <c r="Y169" s="105">
        <f>Curves!AI170</f>
        <v>0</v>
      </c>
      <c r="Z169" s="105">
        <f>Curves!AK170</f>
        <v>0</v>
      </c>
      <c r="AA169" s="105">
        <f>Curves!AL170</f>
        <v>0</v>
      </c>
      <c r="AB169" s="105">
        <f>Curves!AN170</f>
        <v>0</v>
      </c>
      <c r="AC169" s="105">
        <f>Curves!AO170</f>
        <v>0</v>
      </c>
      <c r="AD169" s="105">
        <f>Curves!AQ170</f>
        <v>0</v>
      </c>
      <c r="AE169" s="105">
        <f>Curves!AR170</f>
        <v>0</v>
      </c>
      <c r="AF169" s="105">
        <f>Curves!AT170</f>
        <v>0</v>
      </c>
      <c r="AG169" s="105">
        <f>Curves!AU170</f>
        <v>0</v>
      </c>
      <c r="AH169" s="105">
        <f>Curves!AW170</f>
        <v>0</v>
      </c>
      <c r="AI169" s="105">
        <f>Curves!AX170</f>
        <v>0</v>
      </c>
      <c r="AJ169" s="105">
        <f>Curves!AZ170</f>
        <v>0</v>
      </c>
      <c r="AK169" s="105">
        <f>Curves!BC170</f>
        <v>0</v>
      </c>
      <c r="AL169" s="105">
        <f>Curves!BF170</f>
        <v>0</v>
      </c>
      <c r="AM169" s="105">
        <f>Curves!BI170</f>
        <v>0</v>
      </c>
      <c r="AN169" s="105">
        <f>Curves!BJ170</f>
        <v>0</v>
      </c>
      <c r="AO169" s="105"/>
      <c r="AP169" s="105"/>
      <c r="AQ169" s="105"/>
      <c r="AR169" s="105"/>
      <c r="AS169" s="105"/>
      <c r="AT169" s="105"/>
      <c r="AU169" s="105"/>
      <c r="AV169" s="105"/>
      <c r="AW169" s="105"/>
      <c r="AX169" s="105"/>
      <c r="AY169" s="105"/>
      <c r="AZ169" s="105"/>
      <c r="BA169" s="105"/>
      <c r="BB169" s="105"/>
      <c r="BC169" s="105"/>
      <c r="BD169" s="105"/>
      <c r="BE169" s="105"/>
      <c r="BF169" s="105"/>
      <c r="BG169" s="105"/>
      <c r="BH169" s="105"/>
      <c r="BI169" s="105"/>
      <c r="BJ169" s="105"/>
      <c r="BK169" s="105"/>
      <c r="BL169" s="105"/>
      <c r="BM169" s="105"/>
      <c r="BN169" s="105"/>
      <c r="BO169" s="105"/>
      <c r="BP169" s="105"/>
      <c r="BQ169" s="105"/>
      <c r="BR169" s="105"/>
      <c r="BS169" s="105"/>
      <c r="BT169" s="105"/>
      <c r="BU169" s="105"/>
      <c r="BV169" s="105"/>
      <c r="BW169" s="105"/>
      <c r="BX169" s="105"/>
      <c r="BY169" s="105"/>
      <c r="BZ169" s="105"/>
      <c r="CA169" s="105"/>
      <c r="CB169" s="105"/>
      <c r="CC169" s="105"/>
      <c r="CD169" s="105"/>
      <c r="CE169" s="105"/>
      <c r="CF169" s="106"/>
      <c r="CG169" s="105"/>
      <c r="CH169" s="106"/>
      <c r="CI169" s="105"/>
      <c r="CJ169" s="105"/>
      <c r="CK169" s="105"/>
      <c r="CL169" s="105"/>
      <c r="CM169" s="105"/>
    </row>
    <row r="170" spans="1:91" x14ac:dyDescent="0.2">
      <c r="A170">
        <v>0.37749578451588017</v>
      </c>
      <c r="B170" t="str">
        <f t="shared" si="2"/>
        <v>0.250</v>
      </c>
      <c r="C170" s="56">
        <v>41579</v>
      </c>
      <c r="D170" s="105">
        <f>+Curves!D171</f>
        <v>0.25</v>
      </c>
      <c r="E170" s="105">
        <f>+Curves!E171</f>
        <v>0</v>
      </c>
      <c r="F170" s="105">
        <f>Curves!G171</f>
        <v>0</v>
      </c>
      <c r="G170" s="105">
        <f>Curves!H171</f>
        <v>0</v>
      </c>
      <c r="H170" s="105">
        <f>Curves!J171</f>
        <v>0</v>
      </c>
      <c r="I170" s="105">
        <f>Curves!K171</f>
        <v>0</v>
      </c>
      <c r="J170" s="105">
        <f>Curves!M171</f>
        <v>0</v>
      </c>
      <c r="K170" s="105">
        <f>Curves!N171</f>
        <v>0</v>
      </c>
      <c r="L170" s="105">
        <f>Curves!P171</f>
        <v>0</v>
      </c>
      <c r="M170" s="105">
        <f>Curves!Q171</f>
        <v>0</v>
      </c>
      <c r="N170" s="105">
        <f>Curves!S171</f>
        <v>0</v>
      </c>
      <c r="O170" s="105">
        <f>Curves!T171</f>
        <v>0</v>
      </c>
      <c r="P170" s="105">
        <f>Curves!V171</f>
        <v>0</v>
      </c>
      <c r="Q170" s="105">
        <f>Curves!W171</f>
        <v>0</v>
      </c>
      <c r="R170" s="105">
        <f>Curves!Y171</f>
        <v>0</v>
      </c>
      <c r="S170" s="105">
        <f>Curves!Z171</f>
        <v>0</v>
      </c>
      <c r="T170" s="105">
        <f>Curves!AB171</f>
        <v>0</v>
      </c>
      <c r="U170" s="105">
        <f>Curves!AC171</f>
        <v>0</v>
      </c>
      <c r="V170" s="105">
        <f>Curves!AE171</f>
        <v>0</v>
      </c>
      <c r="W170" s="105">
        <f>Curves!AF171</f>
        <v>0</v>
      </c>
      <c r="X170" s="105">
        <f>Curves!AH171</f>
        <v>0</v>
      </c>
      <c r="Y170" s="105">
        <f>Curves!AI171</f>
        <v>0</v>
      </c>
      <c r="Z170" s="105">
        <f>Curves!AK171</f>
        <v>0</v>
      </c>
      <c r="AA170" s="105">
        <f>Curves!AL171</f>
        <v>0</v>
      </c>
      <c r="AB170" s="105">
        <f>Curves!AN171</f>
        <v>0</v>
      </c>
      <c r="AC170" s="105">
        <f>Curves!AO171</f>
        <v>0</v>
      </c>
      <c r="AD170" s="105">
        <f>Curves!AQ171</f>
        <v>0</v>
      </c>
      <c r="AE170" s="105">
        <f>Curves!AR171</f>
        <v>0</v>
      </c>
      <c r="AF170" s="105">
        <f>Curves!AT171</f>
        <v>0</v>
      </c>
      <c r="AG170" s="105">
        <f>Curves!AU171</f>
        <v>0</v>
      </c>
      <c r="AH170" s="105">
        <f>Curves!AW171</f>
        <v>0</v>
      </c>
      <c r="AI170" s="105">
        <f>Curves!AX171</f>
        <v>0</v>
      </c>
      <c r="AJ170" s="105">
        <f>Curves!AZ171</f>
        <v>0</v>
      </c>
      <c r="AK170" s="105">
        <f>Curves!BC171</f>
        <v>0</v>
      </c>
      <c r="AL170" s="105">
        <f>Curves!BF171</f>
        <v>0</v>
      </c>
      <c r="AM170" s="105">
        <f>Curves!BI171</f>
        <v>0</v>
      </c>
      <c r="AN170" s="105">
        <f>Curves!BJ171</f>
        <v>0</v>
      </c>
      <c r="AO170" s="105"/>
      <c r="AP170" s="105"/>
      <c r="AQ170" s="105"/>
      <c r="AR170" s="105"/>
      <c r="AS170" s="105"/>
      <c r="AT170" s="105"/>
      <c r="AU170" s="105"/>
      <c r="AV170" s="105"/>
      <c r="AW170" s="105"/>
      <c r="AX170" s="105"/>
      <c r="AY170" s="105"/>
      <c r="AZ170" s="105"/>
      <c r="BA170" s="105"/>
      <c r="BB170" s="105"/>
      <c r="BC170" s="105"/>
      <c r="BD170" s="105"/>
      <c r="BE170" s="105"/>
      <c r="BF170" s="105"/>
      <c r="BG170" s="105"/>
      <c r="BH170" s="105"/>
      <c r="BI170" s="105"/>
      <c r="BJ170" s="105"/>
      <c r="BK170" s="105"/>
      <c r="BL170" s="105"/>
      <c r="BM170" s="105"/>
      <c r="BN170" s="105"/>
      <c r="BO170" s="105"/>
      <c r="BP170" s="105"/>
      <c r="BQ170" s="105"/>
      <c r="BR170" s="105"/>
      <c r="BS170" s="105"/>
      <c r="BT170" s="105"/>
      <c r="BU170" s="105"/>
      <c r="BV170" s="105"/>
      <c r="BW170" s="105"/>
      <c r="BX170" s="105"/>
      <c r="BY170" s="105"/>
      <c r="BZ170" s="105"/>
      <c r="CA170" s="105"/>
      <c r="CB170" s="105"/>
      <c r="CC170" s="105"/>
      <c r="CD170" s="105"/>
      <c r="CE170" s="105"/>
      <c r="CF170" s="106"/>
      <c r="CG170" s="105"/>
      <c r="CH170" s="106"/>
      <c r="CI170" s="105"/>
      <c r="CJ170" s="105"/>
      <c r="CK170" s="105"/>
      <c r="CL170" s="105"/>
      <c r="CM170" s="105"/>
    </row>
    <row r="171" spans="1:91" x14ac:dyDescent="0.2">
      <c r="A171">
        <v>0.37523440930182134</v>
      </c>
      <c r="B171" t="str">
        <f t="shared" si="2"/>
        <v>0.250</v>
      </c>
      <c r="C171" s="56">
        <v>41609</v>
      </c>
      <c r="D171" s="105">
        <f>+Curves!D172</f>
        <v>0.25</v>
      </c>
      <c r="E171" s="105">
        <f>+Curves!E172</f>
        <v>0</v>
      </c>
      <c r="F171" s="105">
        <f>Curves!G172</f>
        <v>0</v>
      </c>
      <c r="G171" s="105">
        <f>Curves!H172</f>
        <v>0</v>
      </c>
      <c r="H171" s="105">
        <f>Curves!J172</f>
        <v>0</v>
      </c>
      <c r="I171" s="105">
        <f>Curves!K172</f>
        <v>0</v>
      </c>
      <c r="J171" s="105">
        <f>Curves!M172</f>
        <v>0</v>
      </c>
      <c r="K171" s="105">
        <f>Curves!N172</f>
        <v>0</v>
      </c>
      <c r="L171" s="105">
        <f>Curves!P172</f>
        <v>0</v>
      </c>
      <c r="M171" s="105">
        <f>Curves!Q172</f>
        <v>0</v>
      </c>
      <c r="N171" s="105">
        <f>Curves!S172</f>
        <v>0</v>
      </c>
      <c r="O171" s="105">
        <f>Curves!T172</f>
        <v>0</v>
      </c>
      <c r="P171" s="105">
        <f>Curves!V172</f>
        <v>0</v>
      </c>
      <c r="Q171" s="105">
        <f>Curves!W172</f>
        <v>0</v>
      </c>
      <c r="R171" s="105">
        <f>Curves!Y172</f>
        <v>0</v>
      </c>
      <c r="S171" s="105">
        <f>Curves!Z172</f>
        <v>0</v>
      </c>
      <c r="T171" s="105">
        <f>Curves!AB172</f>
        <v>0</v>
      </c>
      <c r="U171" s="105">
        <f>Curves!AC172</f>
        <v>0</v>
      </c>
      <c r="V171" s="105">
        <f>Curves!AE172</f>
        <v>0</v>
      </c>
      <c r="W171" s="105">
        <f>Curves!AF172</f>
        <v>0</v>
      </c>
      <c r="X171" s="105">
        <f>Curves!AH172</f>
        <v>0</v>
      </c>
      <c r="Y171" s="105">
        <f>Curves!AI172</f>
        <v>0</v>
      </c>
      <c r="Z171" s="105">
        <f>Curves!AK172</f>
        <v>0</v>
      </c>
      <c r="AA171" s="105">
        <f>Curves!AL172</f>
        <v>0</v>
      </c>
      <c r="AB171" s="105">
        <f>Curves!AN172</f>
        <v>0</v>
      </c>
      <c r="AC171" s="105">
        <f>Curves!AO172</f>
        <v>0</v>
      </c>
      <c r="AD171" s="105">
        <f>Curves!AQ172</f>
        <v>0</v>
      </c>
      <c r="AE171" s="105">
        <f>Curves!AR172</f>
        <v>0</v>
      </c>
      <c r="AF171" s="105">
        <f>Curves!AT172</f>
        <v>0</v>
      </c>
      <c r="AG171" s="105">
        <f>Curves!AU172</f>
        <v>0</v>
      </c>
      <c r="AH171" s="105">
        <f>Curves!AW172</f>
        <v>0</v>
      </c>
      <c r="AI171" s="105">
        <f>Curves!AX172</f>
        <v>0</v>
      </c>
      <c r="AJ171" s="105">
        <f>Curves!AZ172</f>
        <v>0</v>
      </c>
      <c r="AK171" s="105">
        <f>Curves!BC172</f>
        <v>0</v>
      </c>
      <c r="AL171" s="105">
        <f>Curves!BF172</f>
        <v>0</v>
      </c>
      <c r="AM171" s="105">
        <f>Curves!BI172</f>
        <v>0</v>
      </c>
      <c r="AN171" s="105">
        <f>Curves!BJ172</f>
        <v>0</v>
      </c>
      <c r="AO171" s="105"/>
      <c r="AP171" s="105"/>
      <c r="AQ171" s="105"/>
      <c r="AR171" s="105"/>
      <c r="AS171" s="105"/>
      <c r="AT171" s="105"/>
      <c r="AU171" s="105"/>
      <c r="AV171" s="105"/>
      <c r="AW171" s="105"/>
      <c r="AX171" s="105"/>
      <c r="AY171" s="105"/>
      <c r="AZ171" s="105"/>
      <c r="BA171" s="105"/>
      <c r="BB171" s="105"/>
      <c r="BC171" s="105"/>
      <c r="BD171" s="105"/>
      <c r="BE171" s="105"/>
      <c r="BF171" s="105"/>
      <c r="BG171" s="105"/>
      <c r="BH171" s="105"/>
      <c r="BI171" s="105"/>
      <c r="BJ171" s="105"/>
      <c r="BK171" s="105"/>
      <c r="BL171" s="105"/>
      <c r="BM171" s="105"/>
      <c r="BN171" s="105"/>
      <c r="BO171" s="105"/>
      <c r="BP171" s="105"/>
      <c r="BQ171" s="105"/>
      <c r="BR171" s="105"/>
      <c r="BS171" s="105"/>
      <c r="BT171" s="105"/>
      <c r="BU171" s="105"/>
      <c r="BV171" s="105"/>
      <c r="BW171" s="105"/>
      <c r="BX171" s="105"/>
      <c r="BY171" s="105"/>
      <c r="BZ171" s="105"/>
      <c r="CA171" s="105"/>
      <c r="CB171" s="105"/>
      <c r="CC171" s="105"/>
      <c r="CD171" s="105"/>
      <c r="CE171" s="105"/>
      <c r="CF171" s="106"/>
      <c r="CG171" s="105"/>
      <c r="CH171" s="106"/>
      <c r="CI171" s="105"/>
      <c r="CJ171" s="105"/>
      <c r="CK171" s="105"/>
      <c r="CL171" s="105"/>
      <c r="CM171" s="105"/>
    </row>
    <row r="172" spans="1:91" x14ac:dyDescent="0.2">
      <c r="A172">
        <v>0.37291167568203026</v>
      </c>
      <c r="B172" t="str">
        <f t="shared" si="2"/>
        <v>0.2750</v>
      </c>
      <c r="C172" s="56">
        <v>41640</v>
      </c>
      <c r="D172" s="105">
        <f>+Curves!D173</f>
        <v>0.27500000000000002</v>
      </c>
      <c r="E172" s="105">
        <f>+Curves!E173</f>
        <v>0</v>
      </c>
      <c r="F172" s="105">
        <f>Curves!G173</f>
        <v>0</v>
      </c>
      <c r="G172" s="105">
        <f>Curves!H173</f>
        <v>0</v>
      </c>
      <c r="H172" s="105">
        <f>Curves!J173</f>
        <v>0</v>
      </c>
      <c r="I172" s="105">
        <f>Curves!K173</f>
        <v>0</v>
      </c>
      <c r="J172" s="105">
        <f>Curves!M173</f>
        <v>0</v>
      </c>
      <c r="K172" s="105">
        <f>Curves!N173</f>
        <v>0</v>
      </c>
      <c r="L172" s="105">
        <f>Curves!P173</f>
        <v>0</v>
      </c>
      <c r="M172" s="105">
        <f>Curves!Q173</f>
        <v>0</v>
      </c>
      <c r="N172" s="105">
        <f>Curves!S173</f>
        <v>0</v>
      </c>
      <c r="O172" s="105">
        <f>Curves!T173</f>
        <v>0</v>
      </c>
      <c r="P172" s="105">
        <f>Curves!V173</f>
        <v>0</v>
      </c>
      <c r="Q172" s="105">
        <f>Curves!W173</f>
        <v>0</v>
      </c>
      <c r="R172" s="105">
        <f>Curves!Y173</f>
        <v>0</v>
      </c>
      <c r="S172" s="105">
        <f>Curves!Z173</f>
        <v>0</v>
      </c>
      <c r="T172" s="105">
        <f>Curves!AB173</f>
        <v>0</v>
      </c>
      <c r="U172" s="105">
        <f>Curves!AC173</f>
        <v>0</v>
      </c>
      <c r="V172" s="105">
        <f>Curves!AE173</f>
        <v>0</v>
      </c>
      <c r="W172" s="105">
        <f>Curves!AF173</f>
        <v>0</v>
      </c>
      <c r="X172" s="105">
        <f>Curves!AH173</f>
        <v>0</v>
      </c>
      <c r="Y172" s="105">
        <f>Curves!AI173</f>
        <v>0</v>
      </c>
      <c r="Z172" s="105">
        <f>Curves!AK173</f>
        <v>0</v>
      </c>
      <c r="AA172" s="105">
        <f>Curves!AL173</f>
        <v>0</v>
      </c>
      <c r="AB172" s="105">
        <f>Curves!AN173</f>
        <v>0</v>
      </c>
      <c r="AC172" s="105">
        <f>Curves!AO173</f>
        <v>0</v>
      </c>
      <c r="AD172" s="105">
        <f>Curves!AQ173</f>
        <v>0</v>
      </c>
      <c r="AE172" s="105">
        <f>Curves!AR173</f>
        <v>0</v>
      </c>
      <c r="AF172" s="105">
        <f>Curves!AT173</f>
        <v>0</v>
      </c>
      <c r="AG172" s="105">
        <f>Curves!AU173</f>
        <v>0</v>
      </c>
      <c r="AH172" s="105">
        <f>Curves!AW173</f>
        <v>0</v>
      </c>
      <c r="AI172" s="105">
        <f>Curves!AX173</f>
        <v>0</v>
      </c>
      <c r="AJ172" s="105">
        <f>Curves!AZ173</f>
        <v>0</v>
      </c>
      <c r="AK172" s="105">
        <f>Curves!BC173</f>
        <v>0</v>
      </c>
      <c r="AL172" s="105">
        <f>Curves!BF173</f>
        <v>0</v>
      </c>
      <c r="AM172" s="105">
        <f>Curves!BI173</f>
        <v>0</v>
      </c>
      <c r="AN172" s="105">
        <f>Curves!BJ173</f>
        <v>0</v>
      </c>
      <c r="AO172" s="105"/>
      <c r="AP172" s="105"/>
      <c r="AQ172" s="105"/>
      <c r="AR172" s="105"/>
      <c r="AS172" s="105"/>
      <c r="AT172" s="105"/>
      <c r="AU172" s="105"/>
      <c r="AV172" s="105"/>
      <c r="AW172" s="105"/>
      <c r="AX172" s="105"/>
      <c r="AY172" s="105"/>
      <c r="AZ172" s="105"/>
      <c r="BA172" s="105"/>
      <c r="BB172" s="105"/>
      <c r="BC172" s="105"/>
      <c r="BD172" s="105"/>
      <c r="BE172" s="105"/>
      <c r="BF172" s="105"/>
      <c r="BG172" s="105"/>
      <c r="BH172" s="105"/>
      <c r="BI172" s="105"/>
      <c r="BJ172" s="105"/>
      <c r="BK172" s="105"/>
      <c r="BL172" s="105"/>
      <c r="BM172" s="105"/>
      <c r="BN172" s="105"/>
      <c r="BO172" s="105"/>
      <c r="BP172" s="105"/>
      <c r="BQ172" s="105"/>
      <c r="BR172" s="105"/>
      <c r="BS172" s="105"/>
      <c r="BT172" s="105"/>
      <c r="BU172" s="105"/>
      <c r="BV172" s="105"/>
      <c r="BW172" s="105"/>
      <c r="BX172" s="105"/>
      <c r="BY172" s="105"/>
      <c r="BZ172" s="105"/>
      <c r="CA172" s="105"/>
      <c r="CB172" s="105"/>
      <c r="CC172" s="105"/>
      <c r="CD172" s="105"/>
      <c r="CE172" s="105"/>
      <c r="CF172" s="106"/>
      <c r="CG172" s="105"/>
      <c r="CH172" s="106"/>
      <c r="CI172" s="105"/>
      <c r="CJ172" s="105"/>
      <c r="CK172" s="105"/>
      <c r="CL172" s="105"/>
      <c r="CM172" s="105"/>
    </row>
    <row r="173" spans="1:91" x14ac:dyDescent="0.2">
      <c r="A173">
        <v>0.37060310803393909</v>
      </c>
      <c r="B173" t="str">
        <f t="shared" si="2"/>
        <v>0.3350</v>
      </c>
      <c r="C173" s="56">
        <v>41671</v>
      </c>
      <c r="D173" s="105">
        <f>+Curves!D174</f>
        <v>0.33500000000000002</v>
      </c>
      <c r="E173" s="105">
        <f>+Curves!E174</f>
        <v>0</v>
      </c>
      <c r="F173" s="105">
        <f>Curves!G174</f>
        <v>0</v>
      </c>
      <c r="G173" s="105">
        <f>Curves!H174</f>
        <v>0</v>
      </c>
      <c r="H173" s="105">
        <f>Curves!J174</f>
        <v>0</v>
      </c>
      <c r="I173" s="105">
        <f>Curves!K174</f>
        <v>0</v>
      </c>
      <c r="J173" s="105">
        <f>Curves!M174</f>
        <v>0</v>
      </c>
      <c r="K173" s="105">
        <f>Curves!N174</f>
        <v>0</v>
      </c>
      <c r="L173" s="105">
        <f>Curves!P174</f>
        <v>0</v>
      </c>
      <c r="M173" s="105">
        <f>Curves!Q174</f>
        <v>0</v>
      </c>
      <c r="N173" s="105">
        <f>Curves!S174</f>
        <v>0</v>
      </c>
      <c r="O173" s="105">
        <f>Curves!T174</f>
        <v>0</v>
      </c>
      <c r="P173" s="105">
        <f>Curves!V174</f>
        <v>0</v>
      </c>
      <c r="Q173" s="105">
        <f>Curves!W174</f>
        <v>0</v>
      </c>
      <c r="R173" s="105">
        <f>Curves!Y174</f>
        <v>0</v>
      </c>
      <c r="S173" s="105">
        <f>Curves!Z174</f>
        <v>0</v>
      </c>
      <c r="T173" s="105">
        <f>Curves!AB174</f>
        <v>0</v>
      </c>
      <c r="U173" s="105">
        <f>Curves!AC174</f>
        <v>0</v>
      </c>
      <c r="V173" s="105">
        <f>Curves!AE174</f>
        <v>0</v>
      </c>
      <c r="W173" s="105">
        <f>Curves!AF174</f>
        <v>0</v>
      </c>
      <c r="X173" s="105">
        <f>Curves!AH174</f>
        <v>0</v>
      </c>
      <c r="Y173" s="105">
        <f>Curves!AI174</f>
        <v>0</v>
      </c>
      <c r="Z173" s="105">
        <f>Curves!AK174</f>
        <v>0</v>
      </c>
      <c r="AA173" s="105">
        <f>Curves!AL174</f>
        <v>0</v>
      </c>
      <c r="AB173" s="105">
        <f>Curves!AN174</f>
        <v>0</v>
      </c>
      <c r="AC173" s="105">
        <f>Curves!AO174</f>
        <v>0</v>
      </c>
      <c r="AD173" s="105">
        <f>Curves!AQ174</f>
        <v>0</v>
      </c>
      <c r="AE173" s="105">
        <f>Curves!AR174</f>
        <v>0</v>
      </c>
      <c r="AF173" s="105">
        <f>Curves!AT174</f>
        <v>0</v>
      </c>
      <c r="AG173" s="105">
        <f>Curves!AU174</f>
        <v>0</v>
      </c>
      <c r="AH173" s="105">
        <f>Curves!AW174</f>
        <v>0</v>
      </c>
      <c r="AI173" s="105">
        <f>Curves!AX174</f>
        <v>0</v>
      </c>
      <c r="AJ173" s="105">
        <f>Curves!AZ174</f>
        <v>0</v>
      </c>
      <c r="AK173" s="105">
        <f>Curves!BC174</f>
        <v>0</v>
      </c>
      <c r="AL173" s="105">
        <f>Curves!BF174</f>
        <v>0</v>
      </c>
      <c r="AM173" s="105">
        <f>Curves!BI174</f>
        <v>0</v>
      </c>
      <c r="AN173" s="105">
        <f>Curves!BJ174</f>
        <v>0</v>
      </c>
      <c r="AO173" s="105"/>
      <c r="AP173" s="105"/>
      <c r="AQ173" s="105"/>
      <c r="AR173" s="105"/>
      <c r="AS173" s="105"/>
      <c r="AT173" s="105"/>
      <c r="AU173" s="105"/>
      <c r="AV173" s="105"/>
      <c r="AW173" s="105"/>
      <c r="AX173" s="105"/>
      <c r="AY173" s="105"/>
      <c r="AZ173" s="105"/>
      <c r="BA173" s="105"/>
      <c r="BB173" s="105"/>
      <c r="BC173" s="105"/>
      <c r="BD173" s="105"/>
      <c r="BE173" s="105"/>
      <c r="BF173" s="105"/>
      <c r="BG173" s="105"/>
      <c r="BH173" s="105"/>
      <c r="BI173" s="105"/>
      <c r="BJ173" s="105"/>
      <c r="BK173" s="105"/>
      <c r="BL173" s="105"/>
      <c r="BM173" s="105"/>
      <c r="BN173" s="105"/>
      <c r="BO173" s="105"/>
      <c r="BP173" s="105"/>
      <c r="BQ173" s="105"/>
      <c r="BR173" s="105"/>
      <c r="BS173" s="105"/>
      <c r="BT173" s="105"/>
      <c r="BU173" s="105"/>
      <c r="BV173" s="105"/>
      <c r="BW173" s="105"/>
      <c r="BX173" s="105"/>
      <c r="BY173" s="105"/>
      <c r="BZ173" s="105"/>
      <c r="CA173" s="105"/>
      <c r="CB173" s="105"/>
      <c r="CC173" s="105"/>
      <c r="CD173" s="105"/>
      <c r="CE173" s="105"/>
      <c r="CF173" s="106"/>
      <c r="CG173" s="105"/>
      <c r="CH173" s="106"/>
      <c r="CI173" s="105"/>
      <c r="CJ173" s="105"/>
      <c r="CK173" s="105"/>
      <c r="CL173" s="105"/>
      <c r="CM173" s="105"/>
    </row>
    <row r="174" spans="1:91" x14ac:dyDescent="0.2">
      <c r="A174">
        <v>0.36853005534742228</v>
      </c>
      <c r="B174" t="str">
        <f t="shared" si="2"/>
        <v>0.330</v>
      </c>
      <c r="C174" s="56">
        <v>41699</v>
      </c>
      <c r="D174" s="105">
        <f>+Curves!D175</f>
        <v>0.33</v>
      </c>
      <c r="E174" s="105">
        <f>+Curves!E175</f>
        <v>0</v>
      </c>
      <c r="F174" s="105">
        <f>Curves!G175</f>
        <v>0</v>
      </c>
      <c r="G174" s="105">
        <f>Curves!H175</f>
        <v>0</v>
      </c>
      <c r="H174" s="105">
        <f>Curves!J175</f>
        <v>0</v>
      </c>
      <c r="I174" s="105">
        <f>Curves!K175</f>
        <v>0</v>
      </c>
      <c r="J174" s="105">
        <f>Curves!M175</f>
        <v>0</v>
      </c>
      <c r="K174" s="105">
        <f>Curves!N175</f>
        <v>0</v>
      </c>
      <c r="L174" s="105">
        <f>Curves!P175</f>
        <v>0</v>
      </c>
      <c r="M174" s="105">
        <f>Curves!Q175</f>
        <v>0</v>
      </c>
      <c r="N174" s="105">
        <f>Curves!S175</f>
        <v>0</v>
      </c>
      <c r="O174" s="105">
        <f>Curves!T175</f>
        <v>0</v>
      </c>
      <c r="P174" s="105">
        <f>Curves!V175</f>
        <v>0</v>
      </c>
      <c r="Q174" s="105">
        <f>Curves!W175</f>
        <v>0</v>
      </c>
      <c r="R174" s="105">
        <f>Curves!Y175</f>
        <v>0</v>
      </c>
      <c r="S174" s="105">
        <f>Curves!Z175</f>
        <v>0</v>
      </c>
      <c r="T174" s="105">
        <f>Curves!AB175</f>
        <v>0</v>
      </c>
      <c r="U174" s="105">
        <f>Curves!AC175</f>
        <v>0</v>
      </c>
      <c r="V174" s="105">
        <f>Curves!AE175</f>
        <v>0</v>
      </c>
      <c r="W174" s="105">
        <f>Curves!AF175</f>
        <v>0</v>
      </c>
      <c r="X174" s="105">
        <f>Curves!AH175</f>
        <v>0</v>
      </c>
      <c r="Y174" s="105">
        <f>Curves!AI175</f>
        <v>0</v>
      </c>
      <c r="Z174" s="105">
        <f>Curves!AK175</f>
        <v>0</v>
      </c>
      <c r="AA174" s="105">
        <f>Curves!AL175</f>
        <v>0</v>
      </c>
      <c r="AB174" s="105">
        <f>Curves!AN175</f>
        <v>0</v>
      </c>
      <c r="AC174" s="105">
        <f>Curves!AO175</f>
        <v>0</v>
      </c>
      <c r="AD174" s="105">
        <f>Curves!AQ175</f>
        <v>0</v>
      </c>
      <c r="AE174" s="105">
        <f>Curves!AR175</f>
        <v>0</v>
      </c>
      <c r="AF174" s="105">
        <f>Curves!AT175</f>
        <v>0</v>
      </c>
      <c r="AG174" s="105">
        <f>Curves!AU175</f>
        <v>0</v>
      </c>
      <c r="AH174" s="105">
        <f>Curves!AW175</f>
        <v>0</v>
      </c>
      <c r="AI174" s="105">
        <f>Curves!AX175</f>
        <v>0</v>
      </c>
      <c r="AJ174" s="105">
        <f>Curves!AZ175</f>
        <v>0</v>
      </c>
      <c r="AK174" s="105">
        <f>Curves!BC175</f>
        <v>0</v>
      </c>
      <c r="AL174" s="105">
        <f>Curves!BF175</f>
        <v>0</v>
      </c>
      <c r="AM174" s="105">
        <f>Curves!BI175</f>
        <v>0</v>
      </c>
      <c r="AN174" s="105">
        <f>Curves!BJ175</f>
        <v>0</v>
      </c>
      <c r="AO174" s="105"/>
      <c r="AP174" s="105"/>
      <c r="AQ174" s="105"/>
      <c r="AR174" s="105"/>
      <c r="AS174" s="105"/>
      <c r="AT174" s="105"/>
      <c r="AU174" s="105"/>
      <c r="AV174" s="105"/>
      <c r="AW174" s="105"/>
      <c r="AX174" s="105"/>
      <c r="AY174" s="105"/>
      <c r="AZ174" s="105"/>
      <c r="BA174" s="105"/>
      <c r="BB174" s="105"/>
      <c r="BC174" s="105"/>
      <c r="BD174" s="105"/>
      <c r="BE174" s="105"/>
      <c r="BF174" s="105"/>
      <c r="BG174" s="105"/>
      <c r="BH174" s="105"/>
      <c r="BI174" s="105"/>
      <c r="BJ174" s="105"/>
      <c r="BK174" s="105"/>
      <c r="BL174" s="105"/>
      <c r="BM174" s="105"/>
      <c r="BN174" s="105"/>
      <c r="BO174" s="105"/>
      <c r="BP174" s="105"/>
      <c r="BQ174" s="105"/>
      <c r="BR174" s="105"/>
      <c r="BS174" s="105"/>
      <c r="BT174" s="105"/>
      <c r="BU174" s="105"/>
      <c r="BV174" s="105"/>
      <c r="BW174" s="105"/>
      <c r="BX174" s="105"/>
      <c r="BY174" s="105"/>
      <c r="BZ174" s="105"/>
      <c r="CA174" s="105"/>
      <c r="CB174" s="105"/>
      <c r="CC174" s="105"/>
      <c r="CD174" s="105"/>
      <c r="CE174" s="105"/>
      <c r="CF174" s="106"/>
      <c r="CG174" s="105"/>
      <c r="CH174" s="106"/>
      <c r="CI174" s="105"/>
      <c r="CJ174" s="105"/>
      <c r="CK174" s="105"/>
      <c r="CL174" s="105"/>
      <c r="CM174" s="105"/>
    </row>
    <row r="175" spans="1:91" x14ac:dyDescent="0.2">
      <c r="A175">
        <v>0.3662482141507859</v>
      </c>
      <c r="B175" t="str">
        <f t="shared" si="2"/>
        <v>0.150</v>
      </c>
      <c r="C175" s="56">
        <v>41730</v>
      </c>
      <c r="D175" s="105">
        <f>+Curves!D176</f>
        <v>0.15</v>
      </c>
      <c r="E175" s="105">
        <f>+Curves!E176</f>
        <v>0</v>
      </c>
      <c r="F175" s="105">
        <f>Curves!G176</f>
        <v>0</v>
      </c>
      <c r="G175" s="105">
        <f>Curves!H176</f>
        <v>0</v>
      </c>
      <c r="H175" s="105">
        <f>Curves!J176</f>
        <v>0</v>
      </c>
      <c r="I175" s="105">
        <f>Curves!K176</f>
        <v>0</v>
      </c>
      <c r="J175" s="105">
        <f>Curves!M176</f>
        <v>0</v>
      </c>
      <c r="K175" s="105">
        <f>Curves!N176</f>
        <v>0</v>
      </c>
      <c r="L175" s="105">
        <f>Curves!P176</f>
        <v>0</v>
      </c>
      <c r="M175" s="105">
        <f>Curves!Q176</f>
        <v>0</v>
      </c>
      <c r="N175" s="105">
        <f>Curves!S176</f>
        <v>0</v>
      </c>
      <c r="O175" s="105">
        <f>Curves!T176</f>
        <v>0</v>
      </c>
      <c r="P175" s="105">
        <f>Curves!V176</f>
        <v>0</v>
      </c>
      <c r="Q175" s="105">
        <f>Curves!W176</f>
        <v>0</v>
      </c>
      <c r="R175" s="105">
        <f>Curves!Y176</f>
        <v>0</v>
      </c>
      <c r="S175" s="105">
        <f>Curves!Z176</f>
        <v>0</v>
      </c>
      <c r="T175" s="105">
        <f>Curves!AB176</f>
        <v>0</v>
      </c>
      <c r="U175" s="105">
        <f>Curves!AC176</f>
        <v>0</v>
      </c>
      <c r="V175" s="105">
        <f>Curves!AE176</f>
        <v>0</v>
      </c>
      <c r="W175" s="105">
        <f>Curves!AF176</f>
        <v>0</v>
      </c>
      <c r="X175" s="105">
        <f>Curves!AH176</f>
        <v>0</v>
      </c>
      <c r="Y175" s="105">
        <f>Curves!AI176</f>
        <v>0</v>
      </c>
      <c r="Z175" s="105">
        <f>Curves!AK176</f>
        <v>0</v>
      </c>
      <c r="AA175" s="105">
        <f>Curves!AL176</f>
        <v>0</v>
      </c>
      <c r="AB175" s="105">
        <f>Curves!AN176</f>
        <v>0</v>
      </c>
      <c r="AC175" s="105">
        <f>Curves!AO176</f>
        <v>0</v>
      </c>
      <c r="AD175" s="105">
        <f>Curves!AQ176</f>
        <v>0</v>
      </c>
      <c r="AE175" s="105">
        <f>Curves!AR176</f>
        <v>0</v>
      </c>
      <c r="AF175" s="105">
        <f>Curves!AT176</f>
        <v>0</v>
      </c>
      <c r="AG175" s="105">
        <f>Curves!AU176</f>
        <v>0</v>
      </c>
      <c r="AH175" s="105">
        <f>Curves!AW176</f>
        <v>0</v>
      </c>
      <c r="AI175" s="105">
        <f>Curves!AX176</f>
        <v>0</v>
      </c>
      <c r="AJ175" s="105">
        <f>Curves!AZ176</f>
        <v>0</v>
      </c>
      <c r="AK175" s="105">
        <f>Curves!BC176</f>
        <v>0</v>
      </c>
      <c r="AL175" s="105">
        <f>Curves!BF176</f>
        <v>0</v>
      </c>
      <c r="AM175" s="105">
        <f>Curves!BI176</f>
        <v>0</v>
      </c>
      <c r="AN175" s="105">
        <f>Curves!BJ176</f>
        <v>0</v>
      </c>
      <c r="AO175" s="105"/>
      <c r="AP175" s="105"/>
      <c r="AQ175" s="105"/>
      <c r="AR175" s="105"/>
      <c r="AS175" s="105"/>
      <c r="AT175" s="105"/>
      <c r="AU175" s="105"/>
      <c r="AV175" s="105"/>
      <c r="AW175" s="105"/>
      <c r="AX175" s="105"/>
      <c r="AY175" s="105"/>
      <c r="AZ175" s="105"/>
      <c r="BA175" s="105"/>
      <c r="BB175" s="105"/>
      <c r="BC175" s="105"/>
      <c r="BD175" s="105"/>
      <c r="BE175" s="105"/>
      <c r="BF175" s="105"/>
      <c r="BG175" s="105"/>
      <c r="BH175" s="105"/>
      <c r="BI175" s="105"/>
      <c r="BJ175" s="105"/>
      <c r="BK175" s="105"/>
      <c r="BL175" s="105"/>
      <c r="BM175" s="105"/>
      <c r="BN175" s="105"/>
      <c r="BO175" s="105"/>
      <c r="BP175" s="105"/>
      <c r="BQ175" s="105"/>
      <c r="BR175" s="105"/>
      <c r="BS175" s="105"/>
      <c r="BT175" s="105"/>
      <c r="BU175" s="105"/>
      <c r="BV175" s="105"/>
      <c r="BW175" s="105"/>
      <c r="BX175" s="105"/>
      <c r="BY175" s="105"/>
      <c r="BZ175" s="105"/>
      <c r="CA175" s="105"/>
      <c r="CB175" s="105"/>
      <c r="CC175" s="105"/>
      <c r="CD175" s="105"/>
      <c r="CE175" s="105"/>
      <c r="CF175" s="106"/>
      <c r="CG175" s="105"/>
      <c r="CH175" s="106"/>
      <c r="CI175" s="105"/>
      <c r="CJ175" s="105"/>
      <c r="CK175" s="105"/>
      <c r="CL175" s="105"/>
      <c r="CM175" s="105"/>
    </row>
    <row r="176" spans="1:91" x14ac:dyDescent="0.2">
      <c r="A176">
        <v>0.36405323566549092</v>
      </c>
      <c r="B176" t="str">
        <f t="shared" si="2"/>
        <v>0.150</v>
      </c>
      <c r="C176" s="56">
        <v>41760</v>
      </c>
      <c r="D176" s="105">
        <f>+Curves!D177</f>
        <v>0.15</v>
      </c>
      <c r="E176" s="105">
        <f>+Curves!E177</f>
        <v>0</v>
      </c>
      <c r="F176" s="105">
        <f>Curves!G177</f>
        <v>0</v>
      </c>
      <c r="G176" s="105">
        <f>Curves!H177</f>
        <v>0</v>
      </c>
      <c r="H176" s="105">
        <f>Curves!J177</f>
        <v>0</v>
      </c>
      <c r="I176" s="105">
        <f>Curves!K177</f>
        <v>0</v>
      </c>
      <c r="J176" s="105">
        <f>Curves!M177</f>
        <v>0</v>
      </c>
      <c r="K176" s="105">
        <f>Curves!N177</f>
        <v>0</v>
      </c>
      <c r="L176" s="105">
        <f>Curves!P177</f>
        <v>0</v>
      </c>
      <c r="M176" s="105">
        <f>Curves!Q177</f>
        <v>0</v>
      </c>
      <c r="N176" s="105">
        <f>Curves!S177</f>
        <v>0</v>
      </c>
      <c r="O176" s="105">
        <f>Curves!T177</f>
        <v>0</v>
      </c>
      <c r="P176" s="105">
        <f>Curves!V177</f>
        <v>0</v>
      </c>
      <c r="Q176" s="105">
        <f>Curves!W177</f>
        <v>0</v>
      </c>
      <c r="R176" s="105">
        <f>Curves!Y177</f>
        <v>0</v>
      </c>
      <c r="S176" s="105">
        <f>Curves!Z177</f>
        <v>0</v>
      </c>
      <c r="T176" s="105">
        <f>Curves!AB177</f>
        <v>0</v>
      </c>
      <c r="U176" s="105">
        <f>Curves!AC177</f>
        <v>0</v>
      </c>
      <c r="V176" s="105">
        <f>Curves!AE177</f>
        <v>0</v>
      </c>
      <c r="W176" s="105">
        <f>Curves!AF177</f>
        <v>0</v>
      </c>
      <c r="X176" s="105">
        <f>Curves!AH177</f>
        <v>0</v>
      </c>
      <c r="Y176" s="105">
        <f>Curves!AI177</f>
        <v>0</v>
      </c>
      <c r="Z176" s="105">
        <f>Curves!AK177</f>
        <v>0</v>
      </c>
      <c r="AA176" s="105">
        <f>Curves!AL177</f>
        <v>0</v>
      </c>
      <c r="AB176" s="105">
        <f>Curves!AN177</f>
        <v>0</v>
      </c>
      <c r="AC176" s="105">
        <f>Curves!AO177</f>
        <v>0</v>
      </c>
      <c r="AD176" s="105">
        <f>Curves!AQ177</f>
        <v>0</v>
      </c>
      <c r="AE176" s="105">
        <f>Curves!AR177</f>
        <v>0</v>
      </c>
      <c r="AF176" s="105">
        <f>Curves!AT177</f>
        <v>0</v>
      </c>
      <c r="AG176" s="105">
        <f>Curves!AU177</f>
        <v>0</v>
      </c>
      <c r="AH176" s="105">
        <f>Curves!AW177</f>
        <v>0</v>
      </c>
      <c r="AI176" s="105">
        <f>Curves!AX177</f>
        <v>0</v>
      </c>
      <c r="AJ176" s="105">
        <f>Curves!AZ177</f>
        <v>0</v>
      </c>
      <c r="AK176" s="105">
        <f>Curves!BC177</f>
        <v>0</v>
      </c>
      <c r="AL176" s="105">
        <f>Curves!BF177</f>
        <v>0</v>
      </c>
      <c r="AM176" s="105">
        <f>Curves!BI177</f>
        <v>0</v>
      </c>
      <c r="AN176" s="105">
        <f>Curves!BJ177</f>
        <v>0</v>
      </c>
      <c r="AO176" s="105"/>
      <c r="AP176" s="105"/>
      <c r="AQ176" s="105"/>
      <c r="AR176" s="105"/>
      <c r="AS176" s="105"/>
      <c r="AT176" s="105"/>
      <c r="AU176" s="105"/>
      <c r="AV176" s="105"/>
      <c r="AW176" s="105"/>
      <c r="AX176" s="105"/>
      <c r="AY176" s="105"/>
      <c r="AZ176" s="105"/>
      <c r="BA176" s="105"/>
      <c r="BB176" s="105"/>
      <c r="BC176" s="105"/>
      <c r="BD176" s="105"/>
      <c r="BE176" s="105"/>
      <c r="BF176" s="105"/>
      <c r="BG176" s="105"/>
      <c r="BH176" s="105"/>
      <c r="BI176" s="105"/>
      <c r="BJ176" s="105"/>
      <c r="BK176" s="105"/>
      <c r="BL176" s="105"/>
      <c r="BM176" s="105"/>
      <c r="BN176" s="105"/>
      <c r="BO176" s="105"/>
      <c r="BP176" s="105"/>
      <c r="BQ176" s="105"/>
      <c r="BR176" s="105"/>
      <c r="BS176" s="105"/>
      <c r="BT176" s="105"/>
      <c r="BU176" s="105"/>
      <c r="BV176" s="105"/>
      <c r="BW176" s="105"/>
      <c r="BX176" s="105"/>
      <c r="BY176" s="105"/>
      <c r="BZ176" s="105"/>
      <c r="CA176" s="105"/>
      <c r="CB176" s="105"/>
      <c r="CC176" s="105"/>
      <c r="CD176" s="105"/>
      <c r="CE176" s="105"/>
      <c r="CF176" s="106"/>
      <c r="CG176" s="105"/>
      <c r="CH176" s="106"/>
      <c r="CI176" s="105"/>
      <c r="CJ176" s="105"/>
      <c r="CK176" s="105"/>
      <c r="CL176" s="105"/>
      <c r="CM176" s="105"/>
    </row>
    <row r="177" spans="1:91" x14ac:dyDescent="0.2">
      <c r="A177">
        <v>0.36179870660511088</v>
      </c>
      <c r="B177" t="str">
        <f t="shared" si="2"/>
        <v>0.150</v>
      </c>
      <c r="C177" s="56">
        <v>41791</v>
      </c>
      <c r="D177" s="105">
        <f>+Curves!D178</f>
        <v>0.15</v>
      </c>
      <c r="E177" s="105">
        <f>+Curves!E178</f>
        <v>0</v>
      </c>
      <c r="F177" s="105">
        <f>Curves!G178</f>
        <v>0</v>
      </c>
      <c r="G177" s="105">
        <f>Curves!H178</f>
        <v>0</v>
      </c>
      <c r="H177" s="105">
        <f>Curves!J178</f>
        <v>0</v>
      </c>
      <c r="I177" s="105">
        <f>Curves!K178</f>
        <v>0</v>
      </c>
      <c r="J177" s="105">
        <f>Curves!M178</f>
        <v>0</v>
      </c>
      <c r="K177" s="105">
        <f>Curves!N178</f>
        <v>0</v>
      </c>
      <c r="L177" s="105">
        <f>Curves!P178</f>
        <v>0</v>
      </c>
      <c r="M177" s="105">
        <f>Curves!Q178</f>
        <v>0</v>
      </c>
      <c r="N177" s="105">
        <f>Curves!S178</f>
        <v>0</v>
      </c>
      <c r="O177" s="105">
        <f>Curves!T178</f>
        <v>0</v>
      </c>
      <c r="P177" s="105">
        <f>Curves!V178</f>
        <v>0</v>
      </c>
      <c r="Q177" s="105">
        <f>Curves!W178</f>
        <v>0</v>
      </c>
      <c r="R177" s="105">
        <f>Curves!Y178</f>
        <v>0</v>
      </c>
      <c r="S177" s="105">
        <f>Curves!Z178</f>
        <v>0</v>
      </c>
      <c r="T177" s="105">
        <f>Curves!AB178</f>
        <v>0</v>
      </c>
      <c r="U177" s="105">
        <f>Curves!AC178</f>
        <v>0</v>
      </c>
      <c r="V177" s="105">
        <f>Curves!AE178</f>
        <v>0</v>
      </c>
      <c r="W177" s="105">
        <f>Curves!AF178</f>
        <v>0</v>
      </c>
      <c r="X177" s="105">
        <f>Curves!AH178</f>
        <v>0</v>
      </c>
      <c r="Y177" s="105">
        <f>Curves!AI178</f>
        <v>0</v>
      </c>
      <c r="Z177" s="105">
        <f>Curves!AK178</f>
        <v>0</v>
      </c>
      <c r="AA177" s="105">
        <f>Curves!AL178</f>
        <v>0</v>
      </c>
      <c r="AB177" s="105">
        <f>Curves!AN178</f>
        <v>0</v>
      </c>
      <c r="AC177" s="105">
        <f>Curves!AO178</f>
        <v>0</v>
      </c>
      <c r="AD177" s="105">
        <f>Curves!AQ178</f>
        <v>0</v>
      </c>
      <c r="AE177" s="105">
        <f>Curves!AR178</f>
        <v>0</v>
      </c>
      <c r="AF177" s="105">
        <f>Curves!AT178</f>
        <v>0</v>
      </c>
      <c r="AG177" s="105">
        <f>Curves!AU178</f>
        <v>0</v>
      </c>
      <c r="AH177" s="105">
        <f>Curves!AW178</f>
        <v>0</v>
      </c>
      <c r="AI177" s="105">
        <f>Curves!AX178</f>
        <v>0</v>
      </c>
      <c r="AJ177" s="105">
        <f>Curves!AZ178</f>
        <v>0</v>
      </c>
      <c r="AK177" s="105">
        <f>Curves!BC178</f>
        <v>0</v>
      </c>
      <c r="AL177" s="105">
        <f>Curves!BF178</f>
        <v>0</v>
      </c>
      <c r="AM177" s="105">
        <f>Curves!BI178</f>
        <v>0</v>
      </c>
      <c r="AN177" s="105">
        <f>Curves!BJ178</f>
        <v>0</v>
      </c>
      <c r="AO177" s="105"/>
      <c r="AP177" s="105"/>
      <c r="AQ177" s="105"/>
      <c r="AR177" s="105"/>
      <c r="AS177" s="105"/>
      <c r="AT177" s="105"/>
      <c r="AU177" s="105"/>
      <c r="AV177" s="105"/>
      <c r="AW177" s="105"/>
      <c r="AX177" s="105"/>
      <c r="AY177" s="105"/>
      <c r="AZ177" s="105"/>
      <c r="BA177" s="105"/>
      <c r="BB177" s="105"/>
      <c r="BC177" s="105"/>
      <c r="BD177" s="105"/>
      <c r="BE177" s="105"/>
      <c r="BF177" s="105"/>
      <c r="BG177" s="105"/>
      <c r="BH177" s="105"/>
      <c r="BI177" s="105"/>
      <c r="BJ177" s="105"/>
      <c r="BK177" s="105"/>
      <c r="BL177" s="105"/>
      <c r="BM177" s="105"/>
      <c r="BN177" s="105"/>
      <c r="BO177" s="105"/>
      <c r="BP177" s="105"/>
      <c r="BQ177" s="105"/>
      <c r="BR177" s="105"/>
      <c r="BS177" s="105"/>
      <c r="BT177" s="105"/>
      <c r="BU177" s="105"/>
      <c r="BV177" s="105"/>
      <c r="BW177" s="105"/>
      <c r="BX177" s="105"/>
      <c r="BY177" s="105"/>
      <c r="BZ177" s="105"/>
      <c r="CA177" s="105"/>
      <c r="CB177" s="105"/>
      <c r="CC177" s="105"/>
      <c r="CD177" s="105"/>
      <c r="CE177" s="105"/>
      <c r="CF177" s="106"/>
      <c r="CG177" s="105"/>
      <c r="CH177" s="106"/>
      <c r="CI177" s="105"/>
      <c r="CJ177" s="105"/>
      <c r="CK177" s="105"/>
      <c r="CL177" s="105"/>
      <c r="CM177" s="105"/>
    </row>
    <row r="178" spans="1:91" x14ac:dyDescent="0.2">
      <c r="A178">
        <v>0.35963000300448156</v>
      </c>
      <c r="B178" t="str">
        <f t="shared" si="2"/>
        <v>0.150</v>
      </c>
      <c r="C178" s="56">
        <v>41821</v>
      </c>
      <c r="D178" s="105">
        <f>+Curves!D179</f>
        <v>0.15</v>
      </c>
      <c r="E178" s="105">
        <f>+Curves!E179</f>
        <v>0</v>
      </c>
      <c r="F178" s="105">
        <f>Curves!G179</f>
        <v>0</v>
      </c>
      <c r="G178" s="105">
        <f>Curves!H179</f>
        <v>0</v>
      </c>
      <c r="H178" s="105">
        <f>Curves!J179</f>
        <v>0</v>
      </c>
      <c r="I178" s="105">
        <f>Curves!K179</f>
        <v>0</v>
      </c>
      <c r="J178" s="105">
        <f>Curves!M179</f>
        <v>0</v>
      </c>
      <c r="K178" s="105">
        <f>Curves!N179</f>
        <v>0</v>
      </c>
      <c r="L178" s="105">
        <f>Curves!P179</f>
        <v>0</v>
      </c>
      <c r="M178" s="105">
        <f>Curves!Q179</f>
        <v>0</v>
      </c>
      <c r="N178" s="105">
        <f>Curves!S179</f>
        <v>0</v>
      </c>
      <c r="O178" s="105">
        <f>Curves!T179</f>
        <v>0</v>
      </c>
      <c r="P178" s="105">
        <f>Curves!V179</f>
        <v>0</v>
      </c>
      <c r="Q178" s="105">
        <f>Curves!W179</f>
        <v>0</v>
      </c>
      <c r="R178" s="105">
        <f>Curves!Y179</f>
        <v>0</v>
      </c>
      <c r="S178" s="105">
        <f>Curves!Z179</f>
        <v>0</v>
      </c>
      <c r="T178" s="105">
        <f>Curves!AB179</f>
        <v>0</v>
      </c>
      <c r="U178" s="105">
        <f>Curves!AC179</f>
        <v>0</v>
      </c>
      <c r="V178" s="105">
        <f>Curves!AE179</f>
        <v>0</v>
      </c>
      <c r="W178" s="105">
        <f>Curves!AF179</f>
        <v>0</v>
      </c>
      <c r="X178" s="105">
        <f>Curves!AH179</f>
        <v>0</v>
      </c>
      <c r="Y178" s="105">
        <f>Curves!AI179</f>
        <v>0</v>
      </c>
      <c r="Z178" s="105">
        <f>Curves!AK179</f>
        <v>0</v>
      </c>
      <c r="AA178" s="105">
        <f>Curves!AL179</f>
        <v>0</v>
      </c>
      <c r="AB178" s="105">
        <f>Curves!AN179</f>
        <v>0</v>
      </c>
      <c r="AC178" s="105">
        <f>Curves!AO179</f>
        <v>0</v>
      </c>
      <c r="AD178" s="105">
        <f>Curves!AQ179</f>
        <v>0</v>
      </c>
      <c r="AE178" s="105">
        <f>Curves!AR179</f>
        <v>0</v>
      </c>
      <c r="AF178" s="105">
        <f>Curves!AT179</f>
        <v>0</v>
      </c>
      <c r="AG178" s="105">
        <f>Curves!AU179</f>
        <v>0</v>
      </c>
      <c r="AH178" s="105">
        <f>Curves!AW179</f>
        <v>0</v>
      </c>
      <c r="AI178" s="105">
        <f>Curves!AX179</f>
        <v>0</v>
      </c>
      <c r="AJ178" s="105">
        <f>Curves!AZ179</f>
        <v>0</v>
      </c>
      <c r="AK178" s="105">
        <f>Curves!BC179</f>
        <v>0</v>
      </c>
      <c r="AL178" s="105">
        <f>Curves!BF179</f>
        <v>0</v>
      </c>
      <c r="AM178" s="105">
        <f>Curves!BI179</f>
        <v>0</v>
      </c>
      <c r="AN178" s="105">
        <f>Curves!BJ179</f>
        <v>0</v>
      </c>
      <c r="AO178" s="105"/>
      <c r="AP178" s="105"/>
      <c r="AQ178" s="105"/>
      <c r="AR178" s="105"/>
      <c r="AS178" s="105"/>
      <c r="AT178" s="105"/>
      <c r="AU178" s="105"/>
      <c r="AV178" s="105"/>
      <c r="AW178" s="105"/>
      <c r="AX178" s="105"/>
      <c r="AY178" s="105"/>
      <c r="AZ178" s="105"/>
      <c r="BA178" s="105"/>
      <c r="BB178" s="105"/>
      <c r="BC178" s="105"/>
      <c r="BD178" s="105"/>
      <c r="BE178" s="105"/>
      <c r="BF178" s="105"/>
      <c r="BG178" s="105"/>
      <c r="BH178" s="105"/>
      <c r="BI178" s="105"/>
      <c r="BJ178" s="105"/>
      <c r="BK178" s="105"/>
      <c r="BL178" s="105"/>
      <c r="BM178" s="105"/>
      <c r="BN178" s="105"/>
      <c r="BO178" s="105"/>
      <c r="BP178" s="105"/>
      <c r="BQ178" s="105"/>
      <c r="BR178" s="105"/>
      <c r="BS178" s="105"/>
      <c r="BT178" s="105"/>
      <c r="BU178" s="105"/>
      <c r="BV178" s="105"/>
      <c r="BW178" s="105"/>
      <c r="BX178" s="105"/>
      <c r="BY178" s="105"/>
      <c r="BZ178" s="105"/>
      <c r="CA178" s="105"/>
      <c r="CB178" s="105"/>
      <c r="CC178" s="105"/>
      <c r="CD178" s="105"/>
      <c r="CE178" s="105"/>
      <c r="CF178" s="106"/>
      <c r="CG178" s="105"/>
      <c r="CH178" s="106"/>
      <c r="CI178" s="105"/>
      <c r="CJ178" s="105"/>
      <c r="CK178" s="105"/>
      <c r="CL178" s="105"/>
      <c r="CM178" s="105"/>
    </row>
    <row r="179" spans="1:91" x14ac:dyDescent="0.2">
      <c r="A179">
        <v>0.3574024641798797</v>
      </c>
      <c r="B179" t="str">
        <f t="shared" si="2"/>
        <v>0.150</v>
      </c>
      <c r="C179" s="56">
        <v>41852</v>
      </c>
      <c r="D179" s="105">
        <f>+Curves!D180</f>
        <v>0.15</v>
      </c>
      <c r="E179" s="105">
        <f>+Curves!E180</f>
        <v>0</v>
      </c>
      <c r="F179" s="105">
        <f>Curves!G180</f>
        <v>0</v>
      </c>
      <c r="G179" s="105">
        <f>Curves!H180</f>
        <v>0</v>
      </c>
      <c r="H179" s="105">
        <f>Curves!J180</f>
        <v>0</v>
      </c>
      <c r="I179" s="105">
        <f>Curves!K180</f>
        <v>0</v>
      </c>
      <c r="J179" s="105">
        <f>Curves!M180</f>
        <v>0</v>
      </c>
      <c r="K179" s="105">
        <f>Curves!N180</f>
        <v>0</v>
      </c>
      <c r="L179" s="105">
        <f>Curves!P180</f>
        <v>0</v>
      </c>
      <c r="M179" s="105">
        <f>Curves!Q180</f>
        <v>0</v>
      </c>
      <c r="N179" s="105">
        <f>Curves!S180</f>
        <v>0</v>
      </c>
      <c r="O179" s="105">
        <f>Curves!T180</f>
        <v>0</v>
      </c>
      <c r="P179" s="105">
        <f>Curves!V180</f>
        <v>0</v>
      </c>
      <c r="Q179" s="105">
        <f>Curves!W180</f>
        <v>0</v>
      </c>
      <c r="R179" s="105">
        <f>Curves!Y180</f>
        <v>0</v>
      </c>
      <c r="S179" s="105">
        <f>Curves!Z180</f>
        <v>0</v>
      </c>
      <c r="T179" s="105">
        <f>Curves!AB180</f>
        <v>0</v>
      </c>
      <c r="U179" s="105">
        <f>Curves!AC180</f>
        <v>0</v>
      </c>
      <c r="V179" s="105">
        <f>Curves!AE180</f>
        <v>0</v>
      </c>
      <c r="W179" s="105">
        <f>Curves!AF180</f>
        <v>0</v>
      </c>
      <c r="X179" s="105">
        <f>Curves!AH180</f>
        <v>0</v>
      </c>
      <c r="Y179" s="105">
        <f>Curves!AI180</f>
        <v>0</v>
      </c>
      <c r="Z179" s="105">
        <f>Curves!AK180</f>
        <v>0</v>
      </c>
      <c r="AA179" s="105">
        <f>Curves!AL180</f>
        <v>0</v>
      </c>
      <c r="AB179" s="105">
        <f>Curves!AN180</f>
        <v>0</v>
      </c>
      <c r="AC179" s="105">
        <f>Curves!AO180</f>
        <v>0</v>
      </c>
      <c r="AD179" s="105">
        <f>Curves!AQ180</f>
        <v>0</v>
      </c>
      <c r="AE179" s="105">
        <f>Curves!AR180</f>
        <v>0</v>
      </c>
      <c r="AF179" s="105">
        <f>Curves!AT180</f>
        <v>0</v>
      </c>
      <c r="AG179" s="105">
        <f>Curves!AU180</f>
        <v>0</v>
      </c>
      <c r="AH179" s="105">
        <f>Curves!AW180</f>
        <v>0</v>
      </c>
      <c r="AI179" s="105">
        <f>Curves!AX180</f>
        <v>0</v>
      </c>
      <c r="AJ179" s="105">
        <f>Curves!AZ180</f>
        <v>0</v>
      </c>
      <c r="AK179" s="105">
        <f>Curves!BC180</f>
        <v>0</v>
      </c>
      <c r="AL179" s="105">
        <f>Curves!BF180</f>
        <v>0</v>
      </c>
      <c r="AM179" s="105">
        <f>Curves!BI180</f>
        <v>0</v>
      </c>
      <c r="AN179" s="105">
        <f>Curves!BJ180</f>
        <v>0</v>
      </c>
      <c r="AO179" s="105"/>
      <c r="AP179" s="105"/>
      <c r="AQ179" s="105"/>
      <c r="AR179" s="105"/>
      <c r="AS179" s="105"/>
      <c r="AT179" s="105"/>
      <c r="AU179" s="105"/>
      <c r="AV179" s="105"/>
      <c r="AW179" s="105"/>
      <c r="AX179" s="105"/>
      <c r="AY179" s="105"/>
      <c r="AZ179" s="105"/>
      <c r="BA179" s="105"/>
      <c r="BB179" s="105"/>
      <c r="BC179" s="105"/>
      <c r="BD179" s="105"/>
      <c r="BE179" s="105"/>
      <c r="BF179" s="105"/>
      <c r="BG179" s="105"/>
      <c r="BH179" s="105"/>
      <c r="BI179" s="105"/>
      <c r="BJ179" s="105"/>
      <c r="BK179" s="105"/>
      <c r="BL179" s="105"/>
      <c r="BM179" s="105"/>
      <c r="BN179" s="105"/>
      <c r="BO179" s="105"/>
      <c r="BP179" s="105"/>
      <c r="BQ179" s="105"/>
      <c r="BR179" s="105"/>
      <c r="BS179" s="105"/>
      <c r="BT179" s="105"/>
      <c r="BU179" s="105"/>
      <c r="BV179" s="105"/>
      <c r="BW179" s="105"/>
      <c r="BX179" s="105"/>
      <c r="BY179" s="105"/>
      <c r="BZ179" s="105"/>
      <c r="CA179" s="105"/>
      <c r="CB179" s="105"/>
      <c r="CC179" s="105"/>
      <c r="CD179" s="105"/>
      <c r="CE179" s="105"/>
      <c r="CF179" s="106"/>
      <c r="CG179" s="105"/>
      <c r="CH179" s="106"/>
      <c r="CI179" s="105"/>
      <c r="CJ179" s="105"/>
      <c r="CK179" s="105"/>
      <c r="CL179" s="105"/>
      <c r="CM179" s="105"/>
    </row>
    <row r="180" spans="1:91" x14ac:dyDescent="0.2">
      <c r="A180">
        <v>0.3551885195403407</v>
      </c>
      <c r="B180" t="str">
        <f t="shared" si="2"/>
        <v>0.150</v>
      </c>
      <c r="C180" s="56">
        <v>41883</v>
      </c>
      <c r="D180" s="105">
        <f>+Curves!D181</f>
        <v>0.15</v>
      </c>
      <c r="E180" s="105">
        <f>+Curves!E181</f>
        <v>0</v>
      </c>
      <c r="F180" s="105">
        <f>Curves!G181</f>
        <v>0</v>
      </c>
      <c r="G180" s="105">
        <f>Curves!H181</f>
        <v>0</v>
      </c>
      <c r="H180" s="105">
        <f>Curves!J181</f>
        <v>0</v>
      </c>
      <c r="I180" s="105">
        <f>Curves!K181</f>
        <v>0</v>
      </c>
      <c r="J180" s="105">
        <f>Curves!M181</f>
        <v>0</v>
      </c>
      <c r="K180" s="105">
        <f>Curves!N181</f>
        <v>0</v>
      </c>
      <c r="L180" s="105">
        <f>Curves!P181</f>
        <v>0</v>
      </c>
      <c r="M180" s="105">
        <f>Curves!Q181</f>
        <v>0</v>
      </c>
      <c r="N180" s="105">
        <f>Curves!S181</f>
        <v>0</v>
      </c>
      <c r="O180" s="105">
        <f>Curves!T181</f>
        <v>0</v>
      </c>
      <c r="P180" s="105">
        <f>Curves!V181</f>
        <v>0</v>
      </c>
      <c r="Q180" s="105">
        <f>Curves!W181</f>
        <v>0</v>
      </c>
      <c r="R180" s="105">
        <f>Curves!Y181</f>
        <v>0</v>
      </c>
      <c r="S180" s="105">
        <f>Curves!Z181</f>
        <v>0</v>
      </c>
      <c r="T180" s="105">
        <f>Curves!AB181</f>
        <v>0</v>
      </c>
      <c r="U180" s="105">
        <f>Curves!AC181</f>
        <v>0</v>
      </c>
      <c r="V180" s="105">
        <f>Curves!AE181</f>
        <v>0</v>
      </c>
      <c r="W180" s="105">
        <f>Curves!AF181</f>
        <v>0</v>
      </c>
      <c r="X180" s="105">
        <f>Curves!AH181</f>
        <v>0</v>
      </c>
      <c r="Y180" s="105">
        <f>Curves!AI181</f>
        <v>0</v>
      </c>
      <c r="Z180" s="105">
        <f>Curves!AK181</f>
        <v>0</v>
      </c>
      <c r="AA180" s="105">
        <f>Curves!AL181</f>
        <v>0</v>
      </c>
      <c r="AB180" s="105">
        <f>Curves!AN181</f>
        <v>0</v>
      </c>
      <c r="AC180" s="105">
        <f>Curves!AO181</f>
        <v>0</v>
      </c>
      <c r="AD180" s="105">
        <f>Curves!AQ181</f>
        <v>0</v>
      </c>
      <c r="AE180" s="105">
        <f>Curves!AR181</f>
        <v>0</v>
      </c>
      <c r="AF180" s="105">
        <f>Curves!AT181</f>
        <v>0</v>
      </c>
      <c r="AG180" s="105">
        <f>Curves!AU181</f>
        <v>0</v>
      </c>
      <c r="AH180" s="105">
        <f>Curves!AW181</f>
        <v>0</v>
      </c>
      <c r="AI180" s="105">
        <f>Curves!AX181</f>
        <v>0</v>
      </c>
      <c r="AJ180" s="105">
        <f>Curves!AZ181</f>
        <v>0</v>
      </c>
      <c r="AK180" s="105">
        <f>Curves!BC181</f>
        <v>0</v>
      </c>
      <c r="AL180" s="105">
        <f>Curves!BF181</f>
        <v>0</v>
      </c>
      <c r="AM180" s="105">
        <f>Curves!BI181</f>
        <v>0</v>
      </c>
      <c r="AN180" s="105">
        <f>Curves!BJ181</f>
        <v>0</v>
      </c>
      <c r="AO180" s="105"/>
      <c r="AP180" s="105"/>
      <c r="AQ180" s="105"/>
      <c r="AR180" s="105"/>
      <c r="AS180" s="105"/>
      <c r="AT180" s="105"/>
      <c r="AU180" s="105"/>
      <c r="AV180" s="105"/>
      <c r="AW180" s="105"/>
      <c r="AX180" s="105"/>
      <c r="AY180" s="105"/>
      <c r="AZ180" s="105"/>
      <c r="BA180" s="105"/>
      <c r="BB180" s="105"/>
      <c r="BC180" s="105"/>
      <c r="BD180" s="105"/>
      <c r="BE180" s="105"/>
      <c r="BF180" s="105"/>
      <c r="BG180" s="105"/>
      <c r="BH180" s="105"/>
      <c r="BI180" s="105"/>
      <c r="BJ180" s="105"/>
      <c r="BK180" s="105"/>
      <c r="BL180" s="105"/>
      <c r="BM180" s="105"/>
      <c r="BN180" s="105"/>
      <c r="BO180" s="105"/>
      <c r="BP180" s="105"/>
      <c r="BQ180" s="105"/>
      <c r="BR180" s="105"/>
      <c r="BS180" s="105"/>
      <c r="BT180" s="105"/>
      <c r="BU180" s="105"/>
      <c r="BV180" s="105"/>
      <c r="BW180" s="105"/>
      <c r="BX180" s="105"/>
      <c r="BY180" s="105"/>
      <c r="BZ180" s="105"/>
      <c r="CA180" s="105"/>
      <c r="CB180" s="105"/>
      <c r="CC180" s="105"/>
      <c r="CD180" s="105"/>
      <c r="CE180" s="105"/>
      <c r="CF180" s="106"/>
      <c r="CG180" s="105"/>
      <c r="CH180" s="106"/>
      <c r="CI180" s="105"/>
      <c r="CJ180" s="105"/>
      <c r="CK180" s="105"/>
      <c r="CL180" s="105"/>
      <c r="CM180" s="105"/>
    </row>
    <row r="181" spans="1:91" x14ac:dyDescent="0.2">
      <c r="A181">
        <v>0.35305885900248024</v>
      </c>
      <c r="B181" t="str">
        <f t="shared" si="2"/>
        <v>0.150</v>
      </c>
      <c r="C181" s="56">
        <v>41913</v>
      </c>
      <c r="D181" s="105">
        <f>+Curves!D182</f>
        <v>0.15</v>
      </c>
      <c r="E181" s="105">
        <f>+Curves!E182</f>
        <v>0</v>
      </c>
      <c r="F181" s="105">
        <f>Curves!G182</f>
        <v>0</v>
      </c>
      <c r="G181" s="105">
        <f>Curves!H182</f>
        <v>0</v>
      </c>
      <c r="H181" s="105">
        <f>Curves!J182</f>
        <v>0</v>
      </c>
      <c r="I181" s="105">
        <f>Curves!K182</f>
        <v>0</v>
      </c>
      <c r="J181" s="105">
        <f>Curves!M182</f>
        <v>0</v>
      </c>
      <c r="K181" s="105">
        <f>Curves!N182</f>
        <v>0</v>
      </c>
      <c r="L181" s="105">
        <f>Curves!P182</f>
        <v>0</v>
      </c>
      <c r="M181" s="105">
        <f>Curves!Q182</f>
        <v>0</v>
      </c>
      <c r="N181" s="105">
        <f>Curves!S182</f>
        <v>0</v>
      </c>
      <c r="O181" s="105">
        <f>Curves!T182</f>
        <v>0</v>
      </c>
      <c r="P181" s="105">
        <f>Curves!V182</f>
        <v>0</v>
      </c>
      <c r="Q181" s="105">
        <f>Curves!W182</f>
        <v>0</v>
      </c>
      <c r="R181" s="105">
        <f>Curves!Y182</f>
        <v>0</v>
      </c>
      <c r="S181" s="105">
        <f>Curves!Z182</f>
        <v>0</v>
      </c>
      <c r="T181" s="105">
        <f>Curves!AB182</f>
        <v>0</v>
      </c>
      <c r="U181" s="105">
        <f>Curves!AC182</f>
        <v>0</v>
      </c>
      <c r="V181" s="105">
        <f>Curves!AE182</f>
        <v>0</v>
      </c>
      <c r="W181" s="105">
        <f>Curves!AF182</f>
        <v>0</v>
      </c>
      <c r="X181" s="105">
        <f>Curves!AH182</f>
        <v>0</v>
      </c>
      <c r="Y181" s="105">
        <f>Curves!AI182</f>
        <v>0</v>
      </c>
      <c r="Z181" s="105">
        <f>Curves!AK182</f>
        <v>0</v>
      </c>
      <c r="AA181" s="105">
        <f>Curves!AL182</f>
        <v>0</v>
      </c>
      <c r="AB181" s="105">
        <f>Curves!AN182</f>
        <v>0</v>
      </c>
      <c r="AC181" s="105">
        <f>Curves!AO182</f>
        <v>0</v>
      </c>
      <c r="AD181" s="105">
        <f>Curves!AQ182</f>
        <v>0</v>
      </c>
      <c r="AE181" s="105">
        <f>Curves!AR182</f>
        <v>0</v>
      </c>
      <c r="AF181" s="105">
        <f>Curves!AT182</f>
        <v>0</v>
      </c>
      <c r="AG181" s="105">
        <f>Curves!AU182</f>
        <v>0</v>
      </c>
      <c r="AH181" s="105">
        <f>Curves!AW182</f>
        <v>0</v>
      </c>
      <c r="AI181" s="105">
        <f>Curves!AX182</f>
        <v>0</v>
      </c>
      <c r="AJ181" s="105">
        <f>Curves!AZ182</f>
        <v>0</v>
      </c>
      <c r="AK181" s="105">
        <f>Curves!BC182</f>
        <v>0</v>
      </c>
      <c r="AL181" s="105">
        <f>Curves!BF182</f>
        <v>0</v>
      </c>
      <c r="AM181" s="105">
        <f>Curves!BI182</f>
        <v>0</v>
      </c>
      <c r="AN181" s="105">
        <f>Curves!BJ182</f>
        <v>0</v>
      </c>
      <c r="AO181" s="105"/>
      <c r="AP181" s="105"/>
      <c r="AQ181" s="105"/>
      <c r="AR181" s="105"/>
      <c r="AS181" s="105"/>
      <c r="AT181" s="105"/>
      <c r="AU181" s="105"/>
      <c r="AV181" s="105"/>
      <c r="AW181" s="105"/>
      <c r="AX181" s="105"/>
      <c r="AY181" s="105"/>
      <c r="AZ181" s="105"/>
      <c r="BA181" s="105"/>
      <c r="BB181" s="105"/>
      <c r="BC181" s="105"/>
      <c r="BD181" s="105"/>
      <c r="BE181" s="105"/>
      <c r="BF181" s="105"/>
      <c r="BG181" s="105"/>
      <c r="BH181" s="105"/>
      <c r="BI181" s="105"/>
      <c r="BJ181" s="105"/>
      <c r="BK181" s="105"/>
      <c r="BL181" s="105"/>
      <c r="BM181" s="105"/>
      <c r="BN181" s="105"/>
      <c r="BO181" s="105"/>
      <c r="BP181" s="105"/>
      <c r="BQ181" s="105"/>
      <c r="BR181" s="105"/>
      <c r="BS181" s="105"/>
      <c r="BT181" s="105"/>
      <c r="BU181" s="105"/>
      <c r="BV181" s="105"/>
      <c r="BW181" s="105"/>
      <c r="BX181" s="105"/>
      <c r="BY181" s="105"/>
      <c r="BZ181" s="105"/>
      <c r="CA181" s="105"/>
      <c r="CB181" s="105"/>
      <c r="CC181" s="105"/>
      <c r="CD181" s="105"/>
      <c r="CE181" s="105"/>
      <c r="CF181" s="106"/>
      <c r="CG181" s="105"/>
      <c r="CH181" s="106"/>
      <c r="CI181" s="105"/>
      <c r="CJ181" s="105"/>
      <c r="CK181" s="105"/>
      <c r="CL181" s="105"/>
      <c r="CM181" s="105"/>
    </row>
    <row r="182" spans="1:91" x14ac:dyDescent="0.2">
      <c r="A182">
        <v>0.350871426156461</v>
      </c>
      <c r="B182" t="str">
        <f t="shared" si="2"/>
        <v>00</v>
      </c>
      <c r="C182" s="56">
        <v>41944</v>
      </c>
      <c r="D182" s="105">
        <f>+Curves!D183</f>
        <v>0</v>
      </c>
      <c r="E182" s="105">
        <f>+Curves!E183</f>
        <v>0</v>
      </c>
      <c r="F182" s="105">
        <f>Curves!G183</f>
        <v>0</v>
      </c>
      <c r="G182" s="105">
        <f>Curves!H183</f>
        <v>0</v>
      </c>
      <c r="H182" s="105">
        <f>Curves!J183</f>
        <v>0</v>
      </c>
      <c r="I182" s="105">
        <f>Curves!K183</f>
        <v>0</v>
      </c>
      <c r="J182" s="105">
        <f>Curves!M183</f>
        <v>0</v>
      </c>
      <c r="K182" s="105">
        <f>Curves!N183</f>
        <v>0</v>
      </c>
      <c r="L182" s="105">
        <f>Curves!P183</f>
        <v>0</v>
      </c>
      <c r="M182" s="105">
        <f>Curves!Q183</f>
        <v>0</v>
      </c>
      <c r="N182" s="105">
        <f>Curves!S183</f>
        <v>0</v>
      </c>
      <c r="O182" s="105">
        <f>Curves!T183</f>
        <v>0</v>
      </c>
      <c r="P182" s="105">
        <f>Curves!V183</f>
        <v>0</v>
      </c>
      <c r="Q182" s="105">
        <f>Curves!W183</f>
        <v>0</v>
      </c>
      <c r="R182" s="105">
        <f>Curves!Y183</f>
        <v>0</v>
      </c>
      <c r="S182" s="105">
        <f>Curves!Z183</f>
        <v>0</v>
      </c>
      <c r="T182" s="105">
        <f>Curves!AB183</f>
        <v>0</v>
      </c>
      <c r="U182" s="105">
        <f>Curves!AC183</f>
        <v>0</v>
      </c>
      <c r="V182" s="105">
        <f>Curves!AE183</f>
        <v>0</v>
      </c>
      <c r="W182" s="105">
        <f>Curves!AF183</f>
        <v>0</v>
      </c>
      <c r="X182" s="105">
        <f>Curves!AH183</f>
        <v>0</v>
      </c>
      <c r="Y182" s="105">
        <f>Curves!AI183</f>
        <v>0</v>
      </c>
      <c r="Z182" s="105">
        <f>Curves!AK183</f>
        <v>0</v>
      </c>
      <c r="AA182" s="105">
        <f>Curves!AL183</f>
        <v>0</v>
      </c>
      <c r="AB182" s="105">
        <f>Curves!AN183</f>
        <v>0</v>
      </c>
      <c r="AC182" s="105">
        <f>Curves!AO183</f>
        <v>0</v>
      </c>
      <c r="AD182" s="105">
        <f>Curves!AQ183</f>
        <v>0</v>
      </c>
      <c r="AE182" s="105">
        <f>Curves!AR183</f>
        <v>0</v>
      </c>
      <c r="AF182" s="105">
        <f>Curves!AT183</f>
        <v>0</v>
      </c>
      <c r="AG182" s="105">
        <f>Curves!AU183</f>
        <v>0</v>
      </c>
      <c r="AH182" s="105">
        <f>Curves!AW183</f>
        <v>0</v>
      </c>
      <c r="AI182" s="105">
        <f>Curves!AX183</f>
        <v>0</v>
      </c>
      <c r="AJ182" s="105">
        <f>Curves!AZ183</f>
        <v>0</v>
      </c>
      <c r="AK182" s="105">
        <f>Curves!BC183</f>
        <v>0</v>
      </c>
      <c r="AL182" s="105">
        <f>Curves!BF183</f>
        <v>0</v>
      </c>
      <c r="AM182" s="105">
        <f>Curves!BI183</f>
        <v>0</v>
      </c>
      <c r="AN182" s="105">
        <f>Curves!BJ183</f>
        <v>0</v>
      </c>
      <c r="AO182" s="105"/>
      <c r="AP182" s="105"/>
      <c r="AQ182" s="105"/>
      <c r="AR182" s="105"/>
      <c r="AS182" s="105"/>
      <c r="AT182" s="105"/>
      <c r="AU182" s="105"/>
      <c r="AV182" s="105"/>
      <c r="AW182" s="105"/>
      <c r="AX182" s="105"/>
      <c r="AY182" s="105"/>
      <c r="AZ182" s="105"/>
      <c r="BA182" s="105"/>
      <c r="BB182" s="105"/>
      <c r="BC182" s="105"/>
      <c r="BD182" s="105"/>
      <c r="BE182" s="105"/>
      <c r="BF182" s="105"/>
      <c r="BG182" s="105"/>
      <c r="BH182" s="105"/>
      <c r="BI182" s="105"/>
      <c r="BJ182" s="105"/>
      <c r="BK182" s="105"/>
      <c r="BL182" s="105"/>
      <c r="BM182" s="105"/>
      <c r="BN182" s="105"/>
      <c r="BO182" s="105"/>
      <c r="BP182" s="105"/>
      <c r="BQ182" s="105"/>
      <c r="BR182" s="105"/>
      <c r="BS182" s="105"/>
      <c r="BT182" s="105"/>
      <c r="BU182" s="105"/>
      <c r="BV182" s="105"/>
      <c r="BW182" s="105"/>
      <c r="BX182" s="105"/>
      <c r="BY182" s="105"/>
      <c r="BZ182" s="105"/>
      <c r="CA182" s="105"/>
      <c r="CB182" s="105"/>
      <c r="CC182" s="105"/>
      <c r="CD182" s="105"/>
      <c r="CE182" s="105"/>
      <c r="CF182" s="106"/>
      <c r="CG182" s="105"/>
      <c r="CH182" s="106"/>
      <c r="CI182" s="105"/>
      <c r="CJ182" s="105"/>
      <c r="CK182" s="105"/>
      <c r="CL182" s="105"/>
      <c r="CM182" s="105"/>
    </row>
    <row r="183" spans="1:91" x14ac:dyDescent="0.2">
      <c r="A183">
        <v>0.34876727048260708</v>
      </c>
      <c r="B183" t="str">
        <f t="shared" si="2"/>
        <v>00</v>
      </c>
      <c r="C183" s="56">
        <v>41974</v>
      </c>
      <c r="D183" s="105">
        <f>+Curves!D184</f>
        <v>0</v>
      </c>
      <c r="E183" s="105">
        <f>+Curves!E184</f>
        <v>0</v>
      </c>
      <c r="F183" s="105">
        <f>Curves!G184</f>
        <v>0</v>
      </c>
      <c r="G183" s="105">
        <f>Curves!H184</f>
        <v>0</v>
      </c>
      <c r="H183" s="105">
        <f>Curves!J184</f>
        <v>0</v>
      </c>
      <c r="I183" s="105">
        <f>Curves!K184</f>
        <v>0</v>
      </c>
      <c r="J183" s="105">
        <f>Curves!M184</f>
        <v>0</v>
      </c>
      <c r="K183" s="105">
        <f>Curves!N184</f>
        <v>0</v>
      </c>
      <c r="L183" s="105">
        <f>Curves!P184</f>
        <v>0</v>
      </c>
      <c r="M183" s="105">
        <f>Curves!Q184</f>
        <v>0</v>
      </c>
      <c r="N183" s="105">
        <f>Curves!S184</f>
        <v>0</v>
      </c>
      <c r="O183" s="105">
        <f>Curves!T184</f>
        <v>0</v>
      </c>
      <c r="P183" s="105">
        <f>Curves!V184</f>
        <v>0</v>
      </c>
      <c r="Q183" s="105">
        <f>Curves!W184</f>
        <v>0</v>
      </c>
      <c r="R183" s="105">
        <f>Curves!Y184</f>
        <v>0</v>
      </c>
      <c r="S183" s="105">
        <f>Curves!Z184</f>
        <v>0</v>
      </c>
      <c r="T183" s="105">
        <f>Curves!AB184</f>
        <v>0</v>
      </c>
      <c r="U183" s="105">
        <f>Curves!AC184</f>
        <v>0</v>
      </c>
      <c r="V183" s="105">
        <f>Curves!AE184</f>
        <v>0</v>
      </c>
      <c r="W183" s="105">
        <f>Curves!AF184</f>
        <v>0</v>
      </c>
      <c r="X183" s="105">
        <f>Curves!AH184</f>
        <v>0</v>
      </c>
      <c r="Y183" s="105">
        <f>Curves!AI184</f>
        <v>0</v>
      </c>
      <c r="Z183" s="105">
        <f>Curves!AK184</f>
        <v>0</v>
      </c>
      <c r="AA183" s="105">
        <f>Curves!AL184</f>
        <v>0</v>
      </c>
      <c r="AB183" s="105">
        <f>Curves!AN184</f>
        <v>0</v>
      </c>
      <c r="AC183" s="105">
        <f>Curves!AO184</f>
        <v>0</v>
      </c>
      <c r="AD183" s="105">
        <f>Curves!AQ184</f>
        <v>0</v>
      </c>
      <c r="AE183" s="105">
        <f>Curves!AR184</f>
        <v>0</v>
      </c>
      <c r="AF183" s="105">
        <f>Curves!AT184</f>
        <v>0</v>
      </c>
      <c r="AG183" s="105">
        <f>Curves!AU184</f>
        <v>0</v>
      </c>
      <c r="AH183" s="105">
        <f>Curves!AW184</f>
        <v>0</v>
      </c>
      <c r="AI183" s="105">
        <f>Curves!AX184</f>
        <v>0</v>
      </c>
      <c r="AJ183" s="105">
        <f>Curves!AZ184</f>
        <v>0</v>
      </c>
      <c r="AK183" s="105">
        <f>Curves!BC184</f>
        <v>0</v>
      </c>
      <c r="AL183" s="105">
        <f>Curves!BF184</f>
        <v>0</v>
      </c>
      <c r="AM183" s="105">
        <f>Curves!BI184</f>
        <v>0</v>
      </c>
      <c r="AN183" s="105">
        <f>Curves!BJ184</f>
        <v>0</v>
      </c>
      <c r="AO183" s="105"/>
      <c r="AP183" s="105"/>
      <c r="AQ183" s="105"/>
      <c r="AR183" s="105"/>
      <c r="AS183" s="105"/>
      <c r="AT183" s="105"/>
      <c r="AU183" s="105"/>
      <c r="AV183" s="105"/>
      <c r="AW183" s="105"/>
      <c r="AX183" s="105"/>
      <c r="AY183" s="105"/>
      <c r="AZ183" s="105"/>
      <c r="BA183" s="105"/>
      <c r="BB183" s="105"/>
      <c r="BC183" s="105"/>
      <c r="BD183" s="105"/>
      <c r="BE183" s="105"/>
      <c r="BF183" s="105"/>
      <c r="BG183" s="105"/>
      <c r="BH183" s="105"/>
      <c r="BI183" s="105"/>
      <c r="BJ183" s="105"/>
      <c r="BK183" s="105"/>
      <c r="BL183" s="105"/>
      <c r="BM183" s="105"/>
      <c r="BN183" s="105"/>
      <c r="BO183" s="105"/>
      <c r="BP183" s="105"/>
      <c r="BQ183" s="105"/>
      <c r="BR183" s="105"/>
      <c r="BS183" s="105"/>
      <c r="BT183" s="105"/>
      <c r="BU183" s="105"/>
      <c r="BV183" s="105"/>
      <c r="BW183" s="105"/>
      <c r="BX183" s="105"/>
      <c r="BY183" s="105"/>
      <c r="BZ183" s="105"/>
      <c r="CA183" s="105"/>
      <c r="CB183" s="105"/>
      <c r="CC183" s="105"/>
      <c r="CD183" s="105"/>
      <c r="CE183" s="105"/>
      <c r="CF183" s="106"/>
      <c r="CG183" s="105"/>
      <c r="CH183" s="106"/>
      <c r="CI183" s="105"/>
      <c r="CJ183" s="105"/>
      <c r="CK183" s="105"/>
      <c r="CL183" s="105"/>
      <c r="CM183" s="105"/>
    </row>
    <row r="184" spans="1:91" x14ac:dyDescent="0.2">
      <c r="A184">
        <v>0.34660603681230401</v>
      </c>
      <c r="B184" t="str">
        <f t="shared" si="2"/>
        <v>00</v>
      </c>
      <c r="C184" s="56">
        <v>42005</v>
      </c>
      <c r="D184" s="105">
        <f>+Curves!D185</f>
        <v>0</v>
      </c>
      <c r="E184" s="105">
        <f>+Curves!E185</f>
        <v>0</v>
      </c>
      <c r="F184" s="105">
        <f>Curves!G185</f>
        <v>0</v>
      </c>
      <c r="G184" s="105">
        <f>Curves!H185</f>
        <v>0</v>
      </c>
      <c r="H184" s="105">
        <f>Curves!J185</f>
        <v>0</v>
      </c>
      <c r="I184" s="105">
        <f>Curves!K185</f>
        <v>0</v>
      </c>
      <c r="J184" s="105">
        <f>Curves!M185</f>
        <v>0</v>
      </c>
      <c r="K184" s="105">
        <f>Curves!N185</f>
        <v>0</v>
      </c>
      <c r="L184" s="105">
        <f>Curves!P185</f>
        <v>0</v>
      </c>
      <c r="M184" s="105">
        <f>Curves!Q185</f>
        <v>0</v>
      </c>
      <c r="N184" s="105">
        <f>Curves!S185</f>
        <v>0</v>
      </c>
      <c r="O184" s="105">
        <f>Curves!T185</f>
        <v>0</v>
      </c>
      <c r="P184" s="105">
        <f>Curves!V185</f>
        <v>0</v>
      </c>
      <c r="Q184" s="105">
        <f>Curves!W185</f>
        <v>0</v>
      </c>
      <c r="R184" s="105">
        <f>Curves!Y185</f>
        <v>0</v>
      </c>
      <c r="S184" s="105">
        <f>Curves!Z185</f>
        <v>0</v>
      </c>
      <c r="T184" s="105">
        <f>Curves!AB185</f>
        <v>0</v>
      </c>
      <c r="U184" s="105">
        <f>Curves!AC185</f>
        <v>0</v>
      </c>
      <c r="V184" s="105">
        <f>Curves!AE185</f>
        <v>0</v>
      </c>
      <c r="W184" s="105">
        <f>Curves!AF185</f>
        <v>0</v>
      </c>
      <c r="X184" s="105">
        <f>Curves!AH185</f>
        <v>0</v>
      </c>
      <c r="Y184" s="105">
        <f>Curves!AI185</f>
        <v>0</v>
      </c>
      <c r="Z184" s="105">
        <f>Curves!AK185</f>
        <v>0</v>
      </c>
      <c r="AA184" s="105">
        <f>Curves!AL185</f>
        <v>0</v>
      </c>
      <c r="AB184" s="105">
        <f>Curves!AN185</f>
        <v>0</v>
      </c>
      <c r="AC184" s="105">
        <f>Curves!AO185</f>
        <v>0</v>
      </c>
      <c r="AD184" s="105">
        <f>Curves!AQ185</f>
        <v>0</v>
      </c>
      <c r="AE184" s="105">
        <f>Curves!AR185</f>
        <v>0</v>
      </c>
      <c r="AF184" s="105">
        <f>Curves!AT185</f>
        <v>0</v>
      </c>
      <c r="AG184" s="105">
        <f>Curves!AU185</f>
        <v>0</v>
      </c>
      <c r="AH184" s="105">
        <f>Curves!AW185</f>
        <v>0</v>
      </c>
      <c r="AI184" s="105">
        <f>Curves!AX185</f>
        <v>0</v>
      </c>
      <c r="AJ184" s="105">
        <f>Curves!AZ185</f>
        <v>0</v>
      </c>
      <c r="AK184" s="105">
        <f>Curves!BC185</f>
        <v>0</v>
      </c>
      <c r="AL184" s="105">
        <f>Curves!BF185</f>
        <v>0</v>
      </c>
      <c r="AM184" s="105">
        <f>Curves!BI185</f>
        <v>0</v>
      </c>
      <c r="AN184" s="105">
        <f>Curves!BJ185</f>
        <v>0</v>
      </c>
      <c r="AO184" s="105"/>
      <c r="AP184" s="105"/>
      <c r="AQ184" s="105"/>
      <c r="AR184" s="105"/>
      <c r="AS184" s="105"/>
      <c r="AT184" s="105"/>
      <c r="AU184" s="105"/>
      <c r="AV184" s="105"/>
      <c r="AW184" s="105"/>
      <c r="AX184" s="105"/>
      <c r="AY184" s="105"/>
      <c r="AZ184" s="105"/>
      <c r="BA184" s="105"/>
      <c r="BB184" s="105"/>
      <c r="BC184" s="105"/>
      <c r="BD184" s="105"/>
      <c r="BE184" s="105"/>
      <c r="BF184" s="105"/>
      <c r="BG184" s="105"/>
      <c r="BH184" s="105"/>
      <c r="BI184" s="105"/>
      <c r="BJ184" s="105"/>
      <c r="BK184" s="105"/>
      <c r="BL184" s="105"/>
      <c r="BM184" s="105"/>
      <c r="BN184" s="105"/>
      <c r="BO184" s="105"/>
      <c r="BP184" s="105"/>
      <c r="BQ184" s="105"/>
      <c r="BR184" s="105"/>
      <c r="BS184" s="105"/>
      <c r="BT184" s="105"/>
      <c r="BU184" s="105"/>
      <c r="BV184" s="105"/>
      <c r="BW184" s="105"/>
      <c r="BX184" s="105"/>
      <c r="BY184" s="105"/>
      <c r="BZ184" s="105"/>
      <c r="CA184" s="105"/>
      <c r="CB184" s="105"/>
      <c r="CC184" s="105"/>
      <c r="CD184" s="105"/>
      <c r="CE184" s="105"/>
      <c r="CF184" s="106"/>
      <c r="CG184" s="105"/>
      <c r="CH184" s="106"/>
      <c r="CI184" s="105"/>
      <c r="CJ184" s="105"/>
      <c r="CK184" s="105"/>
      <c r="CL184" s="105"/>
      <c r="CM184" s="105"/>
    </row>
    <row r="185" spans="1:91" x14ac:dyDescent="0.2">
      <c r="A185">
        <v>0.3444579988363769</v>
      </c>
      <c r="B185" t="str">
        <f t="shared" si="2"/>
        <v>00</v>
      </c>
      <c r="C185" s="56">
        <v>42036</v>
      </c>
      <c r="D185" s="105">
        <f>+Curves!D186</f>
        <v>0</v>
      </c>
      <c r="E185" s="105">
        <f>+Curves!E186</f>
        <v>0</v>
      </c>
      <c r="F185" s="105">
        <f>Curves!G186</f>
        <v>0</v>
      </c>
      <c r="G185" s="105">
        <f>Curves!H186</f>
        <v>0</v>
      </c>
      <c r="H185" s="105">
        <f>Curves!J186</f>
        <v>0</v>
      </c>
      <c r="I185" s="105">
        <f>Curves!K186</f>
        <v>0</v>
      </c>
      <c r="J185" s="105">
        <f>Curves!M186</f>
        <v>0</v>
      </c>
      <c r="K185" s="105">
        <f>Curves!N186</f>
        <v>0</v>
      </c>
      <c r="L185" s="105">
        <f>Curves!P186</f>
        <v>0</v>
      </c>
      <c r="M185" s="105">
        <f>Curves!Q186</f>
        <v>0</v>
      </c>
      <c r="N185" s="105">
        <f>Curves!S186</f>
        <v>0</v>
      </c>
      <c r="O185" s="105">
        <f>Curves!T186</f>
        <v>0</v>
      </c>
      <c r="P185" s="105">
        <f>Curves!V186</f>
        <v>0</v>
      </c>
      <c r="Q185" s="105">
        <f>Curves!W186</f>
        <v>0</v>
      </c>
      <c r="R185" s="105">
        <f>Curves!Y186</f>
        <v>0</v>
      </c>
      <c r="S185" s="105">
        <f>Curves!Z186</f>
        <v>0</v>
      </c>
      <c r="T185" s="105">
        <f>Curves!AB186</f>
        <v>0</v>
      </c>
      <c r="U185" s="105">
        <f>Curves!AC186</f>
        <v>0</v>
      </c>
      <c r="V185" s="105">
        <f>Curves!AE186</f>
        <v>0</v>
      </c>
      <c r="W185" s="105">
        <f>Curves!AF186</f>
        <v>0</v>
      </c>
      <c r="X185" s="105">
        <f>Curves!AH186</f>
        <v>0</v>
      </c>
      <c r="Y185" s="105">
        <f>Curves!AI186</f>
        <v>0</v>
      </c>
      <c r="Z185" s="105">
        <f>Curves!AK186</f>
        <v>0</v>
      </c>
      <c r="AA185" s="105">
        <f>Curves!AL186</f>
        <v>0</v>
      </c>
      <c r="AB185" s="105">
        <f>Curves!AN186</f>
        <v>0</v>
      </c>
      <c r="AC185" s="105">
        <f>Curves!AO186</f>
        <v>0</v>
      </c>
      <c r="AD185" s="105">
        <f>Curves!AQ186</f>
        <v>0</v>
      </c>
      <c r="AE185" s="105">
        <f>Curves!AR186</f>
        <v>0</v>
      </c>
      <c r="AF185" s="105">
        <f>Curves!AT186</f>
        <v>0</v>
      </c>
      <c r="AG185" s="105">
        <f>Curves!AU186</f>
        <v>0</v>
      </c>
      <c r="AH185" s="105">
        <f>Curves!AW186</f>
        <v>0</v>
      </c>
      <c r="AI185" s="105">
        <f>Curves!AX186</f>
        <v>0</v>
      </c>
      <c r="AJ185" s="105">
        <f>Curves!AZ186</f>
        <v>0</v>
      </c>
      <c r="AK185" s="105">
        <f>Curves!BC186</f>
        <v>0</v>
      </c>
      <c r="AL185" s="105">
        <f>Curves!BF186</f>
        <v>0</v>
      </c>
      <c r="AM185" s="105">
        <f>Curves!BI186</f>
        <v>0</v>
      </c>
      <c r="AN185" s="105">
        <f>Curves!BJ186</f>
        <v>0</v>
      </c>
      <c r="AO185" s="105"/>
      <c r="AP185" s="105"/>
      <c r="AQ185" s="105"/>
      <c r="AR185" s="105"/>
      <c r="AS185" s="105"/>
      <c r="AT185" s="105"/>
      <c r="AU185" s="105"/>
      <c r="AV185" s="105"/>
      <c r="AW185" s="105"/>
      <c r="AX185" s="105"/>
      <c r="AY185" s="105"/>
      <c r="AZ185" s="105"/>
      <c r="BA185" s="105"/>
      <c r="BB185" s="105"/>
      <c r="BC185" s="105"/>
      <c r="BD185" s="105"/>
      <c r="BE185" s="105"/>
      <c r="BF185" s="105"/>
      <c r="BG185" s="105"/>
      <c r="BH185" s="105"/>
      <c r="BI185" s="105"/>
      <c r="BJ185" s="105"/>
      <c r="BK185" s="105"/>
      <c r="BL185" s="105"/>
      <c r="BM185" s="105"/>
      <c r="BN185" s="105"/>
      <c r="BO185" s="105"/>
      <c r="BP185" s="105"/>
      <c r="BQ185" s="105"/>
      <c r="BR185" s="105"/>
      <c r="BS185" s="105"/>
      <c r="BT185" s="105"/>
      <c r="BU185" s="105"/>
      <c r="BV185" s="105"/>
      <c r="BW185" s="105"/>
      <c r="BX185" s="105"/>
      <c r="BY185" s="105"/>
      <c r="BZ185" s="105"/>
      <c r="CA185" s="105"/>
      <c r="CB185" s="105"/>
      <c r="CC185" s="105"/>
      <c r="CD185" s="105"/>
      <c r="CE185" s="105"/>
      <c r="CF185" s="106"/>
      <c r="CG185" s="105"/>
      <c r="CH185" s="106"/>
      <c r="CI185" s="105"/>
      <c r="CJ185" s="105"/>
      <c r="CK185" s="105"/>
      <c r="CL185" s="105"/>
      <c r="CM185" s="105"/>
    </row>
    <row r="186" spans="1:91" x14ac:dyDescent="0.2">
      <c r="A186">
        <v>0.34252911148957288</v>
      </c>
      <c r="B186" t="str">
        <f t="shared" si="2"/>
        <v>00</v>
      </c>
      <c r="C186" s="56">
        <v>42064</v>
      </c>
      <c r="D186" s="105">
        <f>+Curves!D187</f>
        <v>0</v>
      </c>
      <c r="E186" s="105">
        <f>+Curves!E187</f>
        <v>0</v>
      </c>
      <c r="F186" s="105">
        <f>Curves!G187</f>
        <v>0</v>
      </c>
      <c r="G186" s="105">
        <f>Curves!H187</f>
        <v>0</v>
      </c>
      <c r="H186" s="105">
        <f>Curves!J187</f>
        <v>0</v>
      </c>
      <c r="I186" s="105">
        <f>Curves!K187</f>
        <v>0</v>
      </c>
      <c r="J186" s="105">
        <f>Curves!M187</f>
        <v>0</v>
      </c>
      <c r="K186" s="105">
        <f>Curves!N187</f>
        <v>0</v>
      </c>
      <c r="L186" s="105">
        <f>Curves!P187</f>
        <v>0</v>
      </c>
      <c r="M186" s="105">
        <f>Curves!Q187</f>
        <v>0</v>
      </c>
      <c r="N186" s="105">
        <f>Curves!S187</f>
        <v>0</v>
      </c>
      <c r="O186" s="105">
        <f>Curves!T187</f>
        <v>0</v>
      </c>
      <c r="P186" s="105">
        <f>Curves!V187</f>
        <v>0</v>
      </c>
      <c r="Q186" s="105">
        <f>Curves!W187</f>
        <v>0</v>
      </c>
      <c r="R186" s="105">
        <f>Curves!Y187</f>
        <v>0</v>
      </c>
      <c r="S186" s="105">
        <f>Curves!Z187</f>
        <v>0</v>
      </c>
      <c r="T186" s="105">
        <f>Curves!AB187</f>
        <v>0</v>
      </c>
      <c r="U186" s="105">
        <f>Curves!AC187</f>
        <v>0</v>
      </c>
      <c r="V186" s="105">
        <f>Curves!AE187</f>
        <v>0</v>
      </c>
      <c r="W186" s="105">
        <f>Curves!AF187</f>
        <v>0</v>
      </c>
      <c r="X186" s="105">
        <f>Curves!AH187</f>
        <v>0</v>
      </c>
      <c r="Y186" s="105">
        <f>Curves!AI187</f>
        <v>0</v>
      </c>
      <c r="Z186" s="105">
        <f>Curves!AK187</f>
        <v>0</v>
      </c>
      <c r="AA186" s="105">
        <f>Curves!AL187</f>
        <v>0</v>
      </c>
      <c r="AB186" s="105">
        <f>Curves!AN187</f>
        <v>0</v>
      </c>
      <c r="AC186" s="105">
        <f>Curves!AO187</f>
        <v>0</v>
      </c>
      <c r="AD186" s="105">
        <f>Curves!AQ187</f>
        <v>0</v>
      </c>
      <c r="AE186" s="105">
        <f>Curves!AR187</f>
        <v>0</v>
      </c>
      <c r="AF186" s="105">
        <f>Curves!AT187</f>
        <v>0</v>
      </c>
      <c r="AG186" s="105">
        <f>Curves!AU187</f>
        <v>0</v>
      </c>
      <c r="AH186" s="105">
        <f>Curves!AW187</f>
        <v>0</v>
      </c>
      <c r="AI186" s="105">
        <f>Curves!AX187</f>
        <v>0</v>
      </c>
      <c r="AJ186" s="105">
        <f>Curves!AZ187</f>
        <v>0</v>
      </c>
      <c r="AK186" s="105">
        <f>Curves!BC187</f>
        <v>0</v>
      </c>
      <c r="AL186" s="105">
        <f>Curves!BF187</f>
        <v>0</v>
      </c>
      <c r="AM186" s="105">
        <f>Curves!BI187</f>
        <v>0</v>
      </c>
      <c r="AN186" s="105">
        <f>Curves!BJ187</f>
        <v>0</v>
      </c>
      <c r="AO186" s="105"/>
      <c r="AP186" s="105"/>
      <c r="AQ186" s="105"/>
      <c r="AR186" s="105"/>
      <c r="AS186" s="105"/>
      <c r="AT186" s="105"/>
      <c r="AU186" s="105"/>
      <c r="AV186" s="105"/>
      <c r="AW186" s="105"/>
      <c r="AX186" s="105"/>
      <c r="AY186" s="105"/>
      <c r="AZ186" s="105"/>
      <c r="BA186" s="105"/>
      <c r="BB186" s="105"/>
      <c r="BC186" s="105"/>
      <c r="BD186" s="105"/>
      <c r="BE186" s="105"/>
      <c r="BF186" s="105"/>
      <c r="BG186" s="105"/>
      <c r="BH186" s="105"/>
      <c r="BI186" s="105"/>
      <c r="BJ186" s="105"/>
      <c r="BK186" s="105"/>
      <c r="BL186" s="105"/>
      <c r="BM186" s="105"/>
      <c r="BN186" s="105"/>
      <c r="BO186" s="105"/>
      <c r="BP186" s="105"/>
      <c r="BQ186" s="105"/>
      <c r="BR186" s="105"/>
      <c r="BS186" s="105"/>
      <c r="BT186" s="105"/>
      <c r="BU186" s="105"/>
      <c r="BV186" s="105"/>
      <c r="BW186" s="105"/>
      <c r="BX186" s="105"/>
      <c r="BY186" s="105"/>
      <c r="BZ186" s="105"/>
      <c r="CA186" s="105"/>
      <c r="CB186" s="105"/>
      <c r="CC186" s="105"/>
      <c r="CD186" s="105"/>
      <c r="CE186" s="105"/>
      <c r="CF186" s="106"/>
      <c r="CG186" s="105"/>
      <c r="CH186" s="106"/>
      <c r="CI186" s="105"/>
      <c r="CJ186" s="105"/>
      <c r="CK186" s="105"/>
      <c r="CL186" s="105"/>
      <c r="CM186" s="105"/>
    </row>
    <row r="187" spans="1:91" x14ac:dyDescent="0.2">
      <c r="A187">
        <v>0.34040596912538978</v>
      </c>
      <c r="B187" t="str">
        <f t="shared" si="2"/>
        <v>00</v>
      </c>
      <c r="C187" s="56">
        <v>42095</v>
      </c>
      <c r="D187" s="105">
        <f>+Curves!D188</f>
        <v>0</v>
      </c>
      <c r="E187" s="105">
        <f>+Curves!E188</f>
        <v>0</v>
      </c>
      <c r="F187" s="105">
        <f>Curves!G188</f>
        <v>0</v>
      </c>
      <c r="G187" s="105">
        <f>Curves!H188</f>
        <v>0</v>
      </c>
      <c r="H187" s="105">
        <f>Curves!J188</f>
        <v>0</v>
      </c>
      <c r="I187" s="105">
        <f>Curves!K188</f>
        <v>0</v>
      </c>
      <c r="J187" s="105">
        <f>Curves!M188</f>
        <v>0</v>
      </c>
      <c r="K187" s="105">
        <f>Curves!N188</f>
        <v>0</v>
      </c>
      <c r="L187" s="105">
        <f>Curves!P188</f>
        <v>0</v>
      </c>
      <c r="M187" s="105">
        <f>Curves!Q188</f>
        <v>0</v>
      </c>
      <c r="N187" s="105">
        <f>Curves!S188</f>
        <v>0</v>
      </c>
      <c r="O187" s="105">
        <f>Curves!T188</f>
        <v>0</v>
      </c>
      <c r="P187" s="105">
        <f>Curves!V188</f>
        <v>0</v>
      </c>
      <c r="Q187" s="105">
        <f>Curves!W188</f>
        <v>0</v>
      </c>
      <c r="R187" s="105">
        <f>Curves!Y188</f>
        <v>0</v>
      </c>
      <c r="S187" s="105">
        <f>Curves!Z188</f>
        <v>0</v>
      </c>
      <c r="T187" s="105">
        <f>Curves!AB188</f>
        <v>0</v>
      </c>
      <c r="U187" s="105">
        <f>Curves!AC188</f>
        <v>0</v>
      </c>
      <c r="V187" s="105">
        <f>Curves!AE188</f>
        <v>0</v>
      </c>
      <c r="W187" s="105">
        <f>Curves!AF188</f>
        <v>0</v>
      </c>
      <c r="X187" s="105">
        <f>Curves!AH188</f>
        <v>0</v>
      </c>
      <c r="Y187" s="105">
        <f>Curves!AI188</f>
        <v>0</v>
      </c>
      <c r="Z187" s="105">
        <f>Curves!AK188</f>
        <v>0</v>
      </c>
      <c r="AA187" s="105">
        <f>Curves!AL188</f>
        <v>0</v>
      </c>
      <c r="AB187" s="105">
        <f>Curves!AN188</f>
        <v>0</v>
      </c>
      <c r="AC187" s="105">
        <f>Curves!AO188</f>
        <v>0</v>
      </c>
      <c r="AD187" s="105">
        <f>Curves!AQ188</f>
        <v>0</v>
      </c>
      <c r="AE187" s="105">
        <f>Curves!AR188</f>
        <v>0</v>
      </c>
      <c r="AF187" s="105">
        <f>Curves!AT188</f>
        <v>0</v>
      </c>
      <c r="AG187" s="105">
        <f>Curves!AU188</f>
        <v>0</v>
      </c>
      <c r="AH187" s="105">
        <f>Curves!AW188</f>
        <v>0</v>
      </c>
      <c r="AI187" s="105">
        <f>Curves!AX188</f>
        <v>0</v>
      </c>
      <c r="AJ187" s="105">
        <f>Curves!AZ188</f>
        <v>0</v>
      </c>
      <c r="AK187" s="105">
        <f>Curves!BC188</f>
        <v>0</v>
      </c>
      <c r="AL187" s="105">
        <f>Curves!BF188</f>
        <v>0</v>
      </c>
      <c r="AM187" s="105">
        <f>Curves!BI188</f>
        <v>0</v>
      </c>
      <c r="AN187" s="105">
        <f>Curves!BJ188</f>
        <v>0</v>
      </c>
      <c r="AO187" s="105"/>
      <c r="AP187" s="105"/>
      <c r="AQ187" s="105"/>
      <c r="AR187" s="105"/>
      <c r="AS187" s="105"/>
      <c r="AT187" s="105"/>
      <c r="AU187" s="105"/>
      <c r="AV187" s="105"/>
      <c r="AW187" s="105"/>
      <c r="AX187" s="105"/>
      <c r="AY187" s="105"/>
      <c r="AZ187" s="105"/>
      <c r="BA187" s="105"/>
      <c r="BB187" s="105"/>
      <c r="BC187" s="105"/>
      <c r="BD187" s="105"/>
      <c r="BE187" s="105"/>
      <c r="BF187" s="105"/>
      <c r="BG187" s="105"/>
      <c r="BH187" s="105"/>
      <c r="BI187" s="105"/>
      <c r="BJ187" s="105"/>
      <c r="BK187" s="105"/>
      <c r="BL187" s="105"/>
      <c r="BM187" s="105"/>
      <c r="BN187" s="105"/>
      <c r="BO187" s="105"/>
      <c r="BP187" s="105"/>
      <c r="BQ187" s="105"/>
      <c r="BR187" s="105"/>
      <c r="BS187" s="105"/>
      <c r="BT187" s="105"/>
      <c r="BU187" s="105"/>
      <c r="BV187" s="105"/>
      <c r="BW187" s="105"/>
      <c r="BX187" s="105"/>
      <c r="BY187" s="105"/>
      <c r="BZ187" s="105"/>
      <c r="CA187" s="105"/>
      <c r="CB187" s="105"/>
      <c r="CC187" s="105"/>
      <c r="CD187" s="105"/>
      <c r="CE187" s="105"/>
      <c r="CF187" s="106"/>
      <c r="CG187" s="105"/>
      <c r="CH187" s="106"/>
      <c r="CI187" s="105"/>
      <c r="CJ187" s="105"/>
      <c r="CK187" s="105"/>
      <c r="CL187" s="105"/>
      <c r="CM187" s="105"/>
    </row>
    <row r="188" spans="1:91" x14ac:dyDescent="0.2">
      <c r="A188">
        <v>0.33836366203031709</v>
      </c>
      <c r="B188" t="str">
        <f t="shared" si="2"/>
        <v>00</v>
      </c>
      <c r="C188" s="56">
        <v>42125</v>
      </c>
      <c r="D188" s="105">
        <f>+Curves!D189</f>
        <v>0</v>
      </c>
      <c r="E188" s="105">
        <f>+Curves!E189</f>
        <v>0</v>
      </c>
      <c r="F188" s="105">
        <f>Curves!G189</f>
        <v>0</v>
      </c>
      <c r="G188" s="105">
        <f>Curves!H189</f>
        <v>0</v>
      </c>
      <c r="H188" s="105">
        <f>Curves!J189</f>
        <v>0</v>
      </c>
      <c r="I188" s="105">
        <f>Curves!K189</f>
        <v>0</v>
      </c>
      <c r="J188" s="105">
        <f>Curves!M189</f>
        <v>0</v>
      </c>
      <c r="K188" s="105">
        <f>Curves!N189</f>
        <v>0</v>
      </c>
      <c r="L188" s="105">
        <f>Curves!P189</f>
        <v>0</v>
      </c>
      <c r="M188" s="105">
        <f>Curves!Q189</f>
        <v>0</v>
      </c>
      <c r="N188" s="105">
        <f>Curves!S189</f>
        <v>0</v>
      </c>
      <c r="O188" s="105">
        <f>Curves!T189</f>
        <v>0</v>
      </c>
      <c r="P188" s="105">
        <f>Curves!V189</f>
        <v>0</v>
      </c>
      <c r="Q188" s="105">
        <f>Curves!W189</f>
        <v>0</v>
      </c>
      <c r="R188" s="105">
        <f>Curves!Y189</f>
        <v>0</v>
      </c>
      <c r="S188" s="105">
        <f>Curves!Z189</f>
        <v>0</v>
      </c>
      <c r="T188" s="105">
        <f>Curves!AB189</f>
        <v>0</v>
      </c>
      <c r="U188" s="105">
        <f>Curves!AC189</f>
        <v>0</v>
      </c>
      <c r="V188" s="105">
        <f>Curves!AE189</f>
        <v>0</v>
      </c>
      <c r="W188" s="105">
        <f>Curves!AF189</f>
        <v>0</v>
      </c>
      <c r="X188" s="105">
        <f>Curves!AH189</f>
        <v>0</v>
      </c>
      <c r="Y188" s="105">
        <f>Curves!AI189</f>
        <v>0</v>
      </c>
      <c r="Z188" s="105">
        <f>Curves!AK189</f>
        <v>0</v>
      </c>
      <c r="AA188" s="105">
        <f>Curves!AL189</f>
        <v>0</v>
      </c>
      <c r="AB188" s="105">
        <f>Curves!AN189</f>
        <v>0</v>
      </c>
      <c r="AC188" s="105">
        <f>Curves!AO189</f>
        <v>0</v>
      </c>
      <c r="AD188" s="105">
        <f>Curves!AQ189</f>
        <v>0</v>
      </c>
      <c r="AE188" s="105">
        <f>Curves!AR189</f>
        <v>0</v>
      </c>
      <c r="AF188" s="105">
        <f>Curves!AT189</f>
        <v>0</v>
      </c>
      <c r="AG188" s="105">
        <f>Curves!AU189</f>
        <v>0</v>
      </c>
      <c r="AH188" s="105">
        <f>Curves!AW189</f>
        <v>0</v>
      </c>
      <c r="AI188" s="105">
        <f>Curves!AX189</f>
        <v>0</v>
      </c>
      <c r="AJ188" s="105">
        <f>Curves!AZ189</f>
        <v>0</v>
      </c>
      <c r="AK188" s="105">
        <f>Curves!BC189</f>
        <v>0</v>
      </c>
      <c r="AL188" s="105">
        <f>Curves!BF189</f>
        <v>0</v>
      </c>
      <c r="AM188" s="105">
        <f>Curves!BI189</f>
        <v>0</v>
      </c>
      <c r="AN188" s="105">
        <f>Curves!BJ189</f>
        <v>0</v>
      </c>
      <c r="AO188" s="105"/>
      <c r="AP188" s="105"/>
      <c r="AQ188" s="105"/>
      <c r="AR188" s="105"/>
      <c r="AS188" s="105"/>
      <c r="AT188" s="105"/>
      <c r="AU188" s="105"/>
      <c r="AV188" s="105"/>
      <c r="AW188" s="105"/>
      <c r="AX188" s="105"/>
      <c r="AY188" s="105"/>
      <c r="AZ188" s="105"/>
      <c r="BA188" s="105"/>
      <c r="BB188" s="105"/>
      <c r="BC188" s="105"/>
      <c r="BD188" s="105"/>
      <c r="BE188" s="105"/>
      <c r="BF188" s="105"/>
      <c r="BG188" s="105"/>
      <c r="BH188" s="105"/>
      <c r="BI188" s="105"/>
      <c r="BJ188" s="105"/>
      <c r="BK188" s="105"/>
      <c r="BL188" s="105"/>
      <c r="BM188" s="105"/>
      <c r="BN188" s="105"/>
      <c r="BO188" s="105"/>
      <c r="BP188" s="105"/>
      <c r="BQ188" s="105"/>
      <c r="BR188" s="105"/>
      <c r="BS188" s="105"/>
      <c r="BT188" s="105"/>
      <c r="BU188" s="105"/>
      <c r="BV188" s="105"/>
      <c r="BW188" s="105"/>
      <c r="BX188" s="105"/>
      <c r="BY188" s="105"/>
      <c r="BZ188" s="105"/>
      <c r="CA188" s="105"/>
      <c r="CB188" s="105"/>
      <c r="CC188" s="105"/>
      <c r="CD188" s="105"/>
      <c r="CE188" s="105"/>
      <c r="CF188" s="106"/>
      <c r="CG188" s="105"/>
      <c r="CH188" s="106"/>
      <c r="CI188" s="105"/>
      <c r="CJ188" s="105"/>
      <c r="CK188" s="105"/>
      <c r="CL188" s="105"/>
      <c r="CM188" s="105"/>
    </row>
    <row r="189" spans="1:91" x14ac:dyDescent="0.2">
      <c r="A189">
        <v>0.33626596049946761</v>
      </c>
      <c r="B189" t="str">
        <f t="shared" si="2"/>
        <v>00</v>
      </c>
      <c r="C189" s="56">
        <v>42156</v>
      </c>
      <c r="D189" s="105">
        <f>+Curves!D190</f>
        <v>0</v>
      </c>
      <c r="E189" s="105">
        <f>+Curves!E190</f>
        <v>0</v>
      </c>
      <c r="F189" s="105">
        <f>Curves!G190</f>
        <v>0</v>
      </c>
      <c r="G189" s="105">
        <f>Curves!H190</f>
        <v>0</v>
      </c>
      <c r="H189" s="105">
        <f>Curves!J190</f>
        <v>0</v>
      </c>
      <c r="I189" s="105">
        <f>Curves!K190</f>
        <v>0</v>
      </c>
      <c r="J189" s="105">
        <f>Curves!M190</f>
        <v>0</v>
      </c>
      <c r="K189" s="105">
        <f>Curves!N190</f>
        <v>0</v>
      </c>
      <c r="L189" s="105">
        <f>Curves!P190</f>
        <v>0</v>
      </c>
      <c r="M189" s="105">
        <f>Curves!Q190</f>
        <v>0</v>
      </c>
      <c r="N189" s="105">
        <f>Curves!S190</f>
        <v>0</v>
      </c>
      <c r="O189" s="105">
        <f>Curves!T190</f>
        <v>0</v>
      </c>
      <c r="P189" s="105">
        <f>Curves!V190</f>
        <v>0</v>
      </c>
      <c r="Q189" s="105">
        <f>Curves!W190</f>
        <v>0</v>
      </c>
      <c r="R189" s="105">
        <f>Curves!Y190</f>
        <v>0</v>
      </c>
      <c r="S189" s="105">
        <f>Curves!Z190</f>
        <v>0</v>
      </c>
      <c r="T189" s="105">
        <f>Curves!AB190</f>
        <v>0</v>
      </c>
      <c r="U189" s="105">
        <f>Curves!AC190</f>
        <v>0</v>
      </c>
      <c r="V189" s="105">
        <f>Curves!AE190</f>
        <v>0</v>
      </c>
      <c r="W189" s="105">
        <f>Curves!AF190</f>
        <v>0</v>
      </c>
      <c r="X189" s="105">
        <f>Curves!AH190</f>
        <v>0</v>
      </c>
      <c r="Y189" s="105">
        <f>Curves!AI190</f>
        <v>0</v>
      </c>
      <c r="Z189" s="105">
        <f>Curves!AK190</f>
        <v>0</v>
      </c>
      <c r="AA189" s="105">
        <f>Curves!AL190</f>
        <v>0</v>
      </c>
      <c r="AB189" s="105">
        <f>Curves!AN190</f>
        <v>0</v>
      </c>
      <c r="AC189" s="105">
        <f>Curves!AO190</f>
        <v>0</v>
      </c>
      <c r="AD189" s="105">
        <f>Curves!AQ190</f>
        <v>0</v>
      </c>
      <c r="AE189" s="105">
        <f>Curves!AR190</f>
        <v>0</v>
      </c>
      <c r="AF189" s="105">
        <f>Curves!AT190</f>
        <v>0</v>
      </c>
      <c r="AG189" s="105">
        <f>Curves!AU190</f>
        <v>0</v>
      </c>
      <c r="AH189" s="105">
        <f>Curves!AW190</f>
        <v>0</v>
      </c>
      <c r="AI189" s="105">
        <f>Curves!AX190</f>
        <v>0</v>
      </c>
      <c r="AJ189" s="105">
        <f>Curves!AZ190</f>
        <v>0</v>
      </c>
      <c r="AK189" s="105">
        <f>Curves!BC190</f>
        <v>0</v>
      </c>
      <c r="AL189" s="105">
        <f>Curves!BF190</f>
        <v>0</v>
      </c>
      <c r="AM189" s="105">
        <f>Curves!BI190</f>
        <v>0</v>
      </c>
      <c r="AN189" s="105">
        <f>Curves!BJ190</f>
        <v>0</v>
      </c>
      <c r="AO189" s="105"/>
      <c r="AP189" s="105"/>
      <c r="AQ189" s="105"/>
      <c r="AR189" s="105"/>
      <c r="AS189" s="105"/>
      <c r="AT189" s="105"/>
      <c r="AU189" s="105"/>
      <c r="AV189" s="105"/>
      <c r="AW189" s="105"/>
      <c r="AX189" s="105"/>
      <c r="AY189" s="105"/>
      <c r="AZ189" s="105"/>
      <c r="BA189" s="105"/>
      <c r="BB189" s="105"/>
      <c r="BC189" s="105"/>
      <c r="BD189" s="105"/>
      <c r="BE189" s="105"/>
      <c r="BF189" s="105"/>
      <c r="BG189" s="105"/>
      <c r="BH189" s="105"/>
      <c r="BI189" s="105"/>
      <c r="BJ189" s="105"/>
      <c r="BK189" s="105"/>
      <c r="BL189" s="105"/>
      <c r="BM189" s="105"/>
      <c r="BN189" s="105"/>
      <c r="BO189" s="105"/>
      <c r="BP189" s="105"/>
      <c r="BQ189" s="105"/>
      <c r="BR189" s="105"/>
      <c r="BS189" s="105"/>
      <c r="BT189" s="105"/>
      <c r="BU189" s="105"/>
      <c r="BV189" s="105"/>
      <c r="BW189" s="105"/>
      <c r="BX189" s="105"/>
      <c r="BY189" s="105"/>
      <c r="BZ189" s="105"/>
      <c r="CA189" s="105"/>
      <c r="CB189" s="105"/>
      <c r="CC189" s="105"/>
      <c r="CD189" s="105"/>
      <c r="CE189" s="105"/>
      <c r="CF189" s="106"/>
      <c r="CG189" s="105"/>
      <c r="CH189" s="106"/>
      <c r="CI189" s="105"/>
      <c r="CJ189" s="105"/>
      <c r="CK189" s="105"/>
      <c r="CL189" s="105"/>
      <c r="CM189" s="105"/>
    </row>
    <row r="190" spans="1:91" x14ac:dyDescent="0.2">
      <c r="A190">
        <v>0.33424812788658292</v>
      </c>
      <c r="B190" t="str">
        <f t="shared" si="2"/>
        <v>00</v>
      </c>
      <c r="C190" s="56">
        <v>42186</v>
      </c>
      <c r="D190" s="105">
        <f>+Curves!D191</f>
        <v>0</v>
      </c>
      <c r="E190" s="105">
        <f>+Curves!E191</f>
        <v>0</v>
      </c>
      <c r="F190" s="105">
        <f>Curves!G191</f>
        <v>0</v>
      </c>
      <c r="G190" s="105">
        <f>Curves!H191</f>
        <v>0</v>
      </c>
      <c r="H190" s="105">
        <f>Curves!J191</f>
        <v>0</v>
      </c>
      <c r="I190" s="105">
        <f>Curves!K191</f>
        <v>0</v>
      </c>
      <c r="J190" s="105">
        <f>Curves!M191</f>
        <v>0</v>
      </c>
      <c r="K190" s="105">
        <f>Curves!N191</f>
        <v>0</v>
      </c>
      <c r="L190" s="105">
        <f>Curves!P191</f>
        <v>0</v>
      </c>
      <c r="M190" s="105">
        <f>Curves!Q191</f>
        <v>0</v>
      </c>
      <c r="N190" s="105">
        <f>Curves!S191</f>
        <v>0</v>
      </c>
      <c r="O190" s="105">
        <f>Curves!T191</f>
        <v>0</v>
      </c>
      <c r="P190" s="105">
        <f>Curves!V191</f>
        <v>0</v>
      </c>
      <c r="Q190" s="105">
        <f>Curves!W191</f>
        <v>0</v>
      </c>
      <c r="R190" s="105">
        <f>Curves!Y191</f>
        <v>0</v>
      </c>
      <c r="S190" s="105">
        <f>Curves!Z191</f>
        <v>0</v>
      </c>
      <c r="T190" s="105">
        <f>Curves!AB191</f>
        <v>0</v>
      </c>
      <c r="U190" s="105">
        <f>Curves!AC191</f>
        <v>0</v>
      </c>
      <c r="V190" s="105">
        <f>Curves!AE191</f>
        <v>0</v>
      </c>
      <c r="W190" s="105">
        <f>Curves!AF191</f>
        <v>0</v>
      </c>
      <c r="X190" s="105">
        <f>Curves!AH191</f>
        <v>0</v>
      </c>
      <c r="Y190" s="105">
        <f>Curves!AI191</f>
        <v>0</v>
      </c>
      <c r="Z190" s="105">
        <f>Curves!AK191</f>
        <v>0</v>
      </c>
      <c r="AA190" s="105">
        <f>Curves!AL191</f>
        <v>0</v>
      </c>
      <c r="AB190" s="105">
        <f>Curves!AN191</f>
        <v>0</v>
      </c>
      <c r="AC190" s="105">
        <f>Curves!AO191</f>
        <v>0</v>
      </c>
      <c r="AD190" s="105">
        <f>Curves!AQ191</f>
        <v>0</v>
      </c>
      <c r="AE190" s="105">
        <f>Curves!AR191</f>
        <v>0</v>
      </c>
      <c r="AF190" s="105">
        <f>Curves!AT191</f>
        <v>0</v>
      </c>
      <c r="AG190" s="105">
        <f>Curves!AU191</f>
        <v>0</v>
      </c>
      <c r="AH190" s="105">
        <f>Curves!AW191</f>
        <v>0</v>
      </c>
      <c r="AI190" s="105">
        <f>Curves!AX191</f>
        <v>0</v>
      </c>
      <c r="AJ190" s="105">
        <f>Curves!AZ191</f>
        <v>0</v>
      </c>
      <c r="AK190" s="105">
        <f>Curves!BC191</f>
        <v>0</v>
      </c>
      <c r="AL190" s="105">
        <f>Curves!BF191</f>
        <v>0</v>
      </c>
      <c r="AM190" s="105">
        <f>Curves!BI191</f>
        <v>0</v>
      </c>
      <c r="AN190" s="105">
        <f>Curves!BJ191</f>
        <v>0</v>
      </c>
      <c r="AO190" s="105"/>
      <c r="AP190" s="105"/>
      <c r="AQ190" s="105"/>
      <c r="AR190" s="105"/>
      <c r="AS190" s="105"/>
      <c r="AT190" s="105"/>
      <c r="AU190" s="105"/>
      <c r="AV190" s="105"/>
      <c r="AW190" s="105"/>
      <c r="AX190" s="105"/>
      <c r="AY190" s="105"/>
      <c r="AZ190" s="105"/>
      <c r="BA190" s="105"/>
      <c r="BB190" s="105"/>
      <c r="BC190" s="105"/>
      <c r="BD190" s="105"/>
      <c r="BE190" s="105"/>
      <c r="BF190" s="105"/>
      <c r="BG190" s="105"/>
      <c r="BH190" s="105"/>
      <c r="BI190" s="105"/>
      <c r="BJ190" s="105"/>
      <c r="BK190" s="105"/>
      <c r="BL190" s="105"/>
      <c r="BM190" s="105"/>
      <c r="BN190" s="105"/>
      <c r="BO190" s="105"/>
      <c r="BP190" s="105"/>
      <c r="BQ190" s="105"/>
      <c r="BR190" s="105"/>
      <c r="BS190" s="105"/>
      <c r="BT190" s="105"/>
      <c r="BU190" s="105"/>
      <c r="BV190" s="105"/>
      <c r="BW190" s="105"/>
      <c r="BX190" s="105"/>
      <c r="BY190" s="105"/>
      <c r="BZ190" s="105"/>
      <c r="CA190" s="105"/>
      <c r="CB190" s="105"/>
      <c r="CC190" s="105"/>
      <c r="CD190" s="105"/>
      <c r="CE190" s="105"/>
      <c r="CF190" s="106"/>
      <c r="CG190" s="105"/>
      <c r="CH190" s="106"/>
      <c r="CI190" s="105"/>
      <c r="CJ190" s="105"/>
      <c r="CK190" s="105"/>
      <c r="CL190" s="105"/>
      <c r="CM190" s="105"/>
    </row>
    <row r="191" spans="1:91" x14ac:dyDescent="0.2">
      <c r="A191">
        <v>0.33217556700004147</v>
      </c>
      <c r="B191" t="str">
        <f t="shared" si="2"/>
        <v>00</v>
      </c>
      <c r="C191" s="56">
        <v>42217</v>
      </c>
      <c r="D191" s="105">
        <f>+Curves!D192</f>
        <v>0</v>
      </c>
      <c r="E191" s="105">
        <f>+Curves!E192</f>
        <v>0</v>
      </c>
      <c r="F191" s="105">
        <f>Curves!G192</f>
        <v>0</v>
      </c>
      <c r="G191" s="105">
        <f>Curves!H192</f>
        <v>0</v>
      </c>
      <c r="H191" s="105">
        <f>Curves!J192</f>
        <v>0</v>
      </c>
      <c r="I191" s="105">
        <f>Curves!K192</f>
        <v>0</v>
      </c>
      <c r="J191" s="105">
        <f>Curves!M192</f>
        <v>0</v>
      </c>
      <c r="K191" s="105">
        <f>Curves!N192</f>
        <v>0</v>
      </c>
      <c r="L191" s="105">
        <f>Curves!P192</f>
        <v>0</v>
      </c>
      <c r="M191" s="105">
        <f>Curves!Q192</f>
        <v>0</v>
      </c>
      <c r="N191" s="105">
        <f>Curves!S192</f>
        <v>0</v>
      </c>
      <c r="O191" s="105">
        <f>Curves!T192</f>
        <v>0</v>
      </c>
      <c r="P191" s="105">
        <f>Curves!V192</f>
        <v>0</v>
      </c>
      <c r="Q191" s="105">
        <f>Curves!W192</f>
        <v>0</v>
      </c>
      <c r="R191" s="105">
        <f>Curves!Y192</f>
        <v>0</v>
      </c>
      <c r="S191" s="105">
        <f>Curves!Z192</f>
        <v>0</v>
      </c>
      <c r="T191" s="105">
        <f>Curves!AB192</f>
        <v>0</v>
      </c>
      <c r="U191" s="105">
        <f>Curves!AC192</f>
        <v>0</v>
      </c>
      <c r="V191" s="105">
        <f>Curves!AE192</f>
        <v>0</v>
      </c>
      <c r="W191" s="105">
        <f>Curves!AF192</f>
        <v>0</v>
      </c>
      <c r="X191" s="105">
        <f>Curves!AH192</f>
        <v>0</v>
      </c>
      <c r="Y191" s="105">
        <f>Curves!AI192</f>
        <v>0</v>
      </c>
      <c r="Z191" s="105">
        <f>Curves!AK192</f>
        <v>0</v>
      </c>
      <c r="AA191" s="105">
        <f>Curves!AL192</f>
        <v>0</v>
      </c>
      <c r="AB191" s="105">
        <f>Curves!AN192</f>
        <v>0</v>
      </c>
      <c r="AC191" s="105">
        <f>Curves!AO192</f>
        <v>0</v>
      </c>
      <c r="AD191" s="105">
        <f>Curves!AQ192</f>
        <v>0</v>
      </c>
      <c r="AE191" s="105">
        <f>Curves!AR192</f>
        <v>0</v>
      </c>
      <c r="AF191" s="105">
        <f>Curves!AT192</f>
        <v>0</v>
      </c>
      <c r="AG191" s="105">
        <f>Curves!AU192</f>
        <v>0</v>
      </c>
      <c r="AH191" s="105">
        <f>Curves!AW192</f>
        <v>0</v>
      </c>
      <c r="AI191" s="105">
        <f>Curves!AX192</f>
        <v>0</v>
      </c>
      <c r="AJ191" s="105">
        <f>Curves!AZ192</f>
        <v>0</v>
      </c>
      <c r="AK191" s="105">
        <f>Curves!BC192</f>
        <v>0</v>
      </c>
      <c r="AL191" s="105">
        <f>Curves!BF192</f>
        <v>0</v>
      </c>
      <c r="AM191" s="105">
        <f>Curves!BI192</f>
        <v>0</v>
      </c>
      <c r="AN191" s="105">
        <f>Curves!BJ192</f>
        <v>0</v>
      </c>
      <c r="AO191" s="105"/>
      <c r="AP191" s="105"/>
      <c r="AQ191" s="105"/>
      <c r="AR191" s="105"/>
      <c r="AS191" s="105"/>
      <c r="AT191" s="105"/>
      <c r="AU191" s="105"/>
      <c r="AV191" s="105"/>
      <c r="AW191" s="105"/>
      <c r="AX191" s="105"/>
      <c r="AY191" s="105"/>
      <c r="AZ191" s="105"/>
      <c r="BA191" s="105"/>
      <c r="BB191" s="105"/>
      <c r="BC191" s="105"/>
      <c r="BD191" s="105"/>
      <c r="BE191" s="105"/>
      <c r="BF191" s="105"/>
      <c r="BG191" s="105"/>
      <c r="BH191" s="105"/>
      <c r="BI191" s="105"/>
      <c r="BJ191" s="105"/>
      <c r="BK191" s="105"/>
      <c r="BL191" s="105"/>
      <c r="BM191" s="105"/>
      <c r="BN191" s="105"/>
      <c r="BO191" s="105"/>
      <c r="BP191" s="105"/>
      <c r="BQ191" s="105"/>
      <c r="BR191" s="105"/>
      <c r="BS191" s="105"/>
      <c r="BT191" s="105"/>
      <c r="BU191" s="105"/>
      <c r="BV191" s="105"/>
      <c r="BW191" s="105"/>
      <c r="BX191" s="105"/>
      <c r="BY191" s="105"/>
      <c r="BZ191" s="105"/>
      <c r="CA191" s="105"/>
      <c r="CB191" s="105"/>
      <c r="CC191" s="105"/>
      <c r="CD191" s="105"/>
      <c r="CE191" s="105"/>
      <c r="CF191" s="106"/>
      <c r="CG191" s="105"/>
      <c r="CH191" s="106"/>
      <c r="CI191" s="105"/>
      <c r="CJ191" s="105"/>
      <c r="CK191" s="105"/>
      <c r="CL191" s="105"/>
      <c r="CM191" s="105"/>
    </row>
    <row r="192" spans="1:91" x14ac:dyDescent="0.2">
      <c r="A192">
        <v>0.33011566858324848</v>
      </c>
      <c r="B192" t="str">
        <f t="shared" si="2"/>
        <v>00</v>
      </c>
      <c r="C192" s="56">
        <v>42248</v>
      </c>
      <c r="D192" s="105">
        <f>+Curves!D193</f>
        <v>0</v>
      </c>
      <c r="E192" s="105">
        <f>+Curves!E193</f>
        <v>0</v>
      </c>
      <c r="F192" s="105">
        <f>Curves!G193</f>
        <v>0</v>
      </c>
      <c r="G192" s="105">
        <f>Curves!H193</f>
        <v>0</v>
      </c>
      <c r="H192" s="105">
        <f>Curves!J193</f>
        <v>0</v>
      </c>
      <c r="I192" s="105">
        <f>Curves!K193</f>
        <v>0</v>
      </c>
      <c r="J192" s="105">
        <f>Curves!M193</f>
        <v>0</v>
      </c>
      <c r="K192" s="105">
        <f>Curves!N193</f>
        <v>0</v>
      </c>
      <c r="L192" s="105">
        <f>Curves!P193</f>
        <v>0</v>
      </c>
      <c r="M192" s="105">
        <f>Curves!Q193</f>
        <v>0</v>
      </c>
      <c r="N192" s="105">
        <f>Curves!S193</f>
        <v>0</v>
      </c>
      <c r="O192" s="105">
        <f>Curves!T193</f>
        <v>0</v>
      </c>
      <c r="P192" s="105">
        <f>Curves!V193</f>
        <v>0</v>
      </c>
      <c r="Q192" s="105">
        <f>Curves!W193</f>
        <v>0</v>
      </c>
      <c r="R192" s="105">
        <f>Curves!Y193</f>
        <v>0</v>
      </c>
      <c r="S192" s="105">
        <f>Curves!Z193</f>
        <v>0</v>
      </c>
      <c r="T192" s="105">
        <f>Curves!AB193</f>
        <v>0</v>
      </c>
      <c r="U192" s="105">
        <f>Curves!AC193</f>
        <v>0</v>
      </c>
      <c r="V192" s="105">
        <f>Curves!AE193</f>
        <v>0</v>
      </c>
      <c r="W192" s="105">
        <f>Curves!AF193</f>
        <v>0</v>
      </c>
      <c r="X192" s="105">
        <f>Curves!AH193</f>
        <v>0</v>
      </c>
      <c r="Y192" s="105">
        <f>Curves!AI193</f>
        <v>0</v>
      </c>
      <c r="Z192" s="105">
        <f>Curves!AK193</f>
        <v>0</v>
      </c>
      <c r="AA192" s="105">
        <f>Curves!AL193</f>
        <v>0</v>
      </c>
      <c r="AB192" s="105">
        <f>Curves!AN193</f>
        <v>0</v>
      </c>
      <c r="AC192" s="105">
        <f>Curves!AO193</f>
        <v>0</v>
      </c>
      <c r="AD192" s="105">
        <f>Curves!AQ193</f>
        <v>0</v>
      </c>
      <c r="AE192" s="105">
        <f>Curves!AR193</f>
        <v>0</v>
      </c>
      <c r="AF192" s="105">
        <f>Curves!AT193</f>
        <v>0</v>
      </c>
      <c r="AG192" s="105">
        <f>Curves!AU193</f>
        <v>0</v>
      </c>
      <c r="AH192" s="105">
        <f>Curves!AW193</f>
        <v>0</v>
      </c>
      <c r="AI192" s="105">
        <f>Curves!AX193</f>
        <v>0</v>
      </c>
      <c r="AJ192" s="105">
        <f>Curves!AZ193</f>
        <v>0</v>
      </c>
      <c r="AK192" s="105">
        <f>Curves!BC193</f>
        <v>0</v>
      </c>
      <c r="AL192" s="105">
        <f>Curves!BF193</f>
        <v>0</v>
      </c>
      <c r="AM192" s="105">
        <f>Curves!BI193</f>
        <v>0</v>
      </c>
      <c r="AN192" s="105">
        <f>Curves!BJ193</f>
        <v>0</v>
      </c>
      <c r="AO192" s="105"/>
      <c r="AP192" s="105"/>
      <c r="AQ192" s="105"/>
      <c r="AR192" s="105"/>
      <c r="AS192" s="105"/>
      <c r="AT192" s="105"/>
      <c r="AU192" s="105"/>
      <c r="AV192" s="105"/>
      <c r="AW192" s="105"/>
      <c r="AX192" s="105"/>
      <c r="AY192" s="105"/>
      <c r="AZ192" s="105"/>
      <c r="BA192" s="105"/>
      <c r="BB192" s="105"/>
      <c r="BC192" s="105"/>
      <c r="BD192" s="105"/>
      <c r="BE192" s="105"/>
      <c r="BF192" s="105"/>
      <c r="BG192" s="105"/>
      <c r="BH192" s="105"/>
      <c r="BI192" s="105"/>
      <c r="BJ192" s="105"/>
      <c r="BK192" s="105"/>
      <c r="BL192" s="105"/>
      <c r="BM192" s="105"/>
      <c r="BN192" s="105"/>
      <c r="BO192" s="105"/>
      <c r="BP192" s="105"/>
      <c r="BQ192" s="105"/>
      <c r="BR192" s="105"/>
      <c r="BS192" s="105"/>
      <c r="BT192" s="105"/>
      <c r="BU192" s="105"/>
      <c r="BV192" s="105"/>
      <c r="BW192" s="105"/>
      <c r="BX192" s="105"/>
      <c r="BY192" s="105"/>
      <c r="BZ192" s="105"/>
      <c r="CA192" s="105"/>
      <c r="CB192" s="105"/>
      <c r="CC192" s="105"/>
      <c r="CD192" s="105"/>
      <c r="CE192" s="105"/>
      <c r="CF192" s="106"/>
      <c r="CG192" s="105"/>
      <c r="CH192" s="106"/>
      <c r="CI192" s="105"/>
      <c r="CJ192" s="105"/>
      <c r="CK192" s="105"/>
      <c r="CL192" s="105"/>
      <c r="CM192" s="105"/>
    </row>
    <row r="193" spans="1:91" x14ac:dyDescent="0.2">
      <c r="A193">
        <v>0.32813420310917046</v>
      </c>
      <c r="B193" t="str">
        <f t="shared" si="2"/>
        <v>00</v>
      </c>
      <c r="C193" s="56">
        <v>42278</v>
      </c>
      <c r="D193" s="105">
        <f>+Curves!D194</f>
        <v>0</v>
      </c>
      <c r="E193" s="105">
        <f>+Curves!E194</f>
        <v>0</v>
      </c>
      <c r="F193" s="105">
        <f>Curves!G194</f>
        <v>0</v>
      </c>
      <c r="G193" s="105">
        <f>Curves!H194</f>
        <v>0</v>
      </c>
      <c r="H193" s="105">
        <f>Curves!J194</f>
        <v>0</v>
      </c>
      <c r="I193" s="105">
        <f>Curves!K194</f>
        <v>0</v>
      </c>
      <c r="J193" s="105">
        <f>Curves!M194</f>
        <v>0</v>
      </c>
      <c r="K193" s="105">
        <f>Curves!N194</f>
        <v>0</v>
      </c>
      <c r="L193" s="105">
        <f>Curves!P194</f>
        <v>0</v>
      </c>
      <c r="M193" s="105">
        <f>Curves!Q194</f>
        <v>0</v>
      </c>
      <c r="N193" s="105">
        <f>Curves!S194</f>
        <v>0</v>
      </c>
      <c r="O193" s="105">
        <f>Curves!T194</f>
        <v>0</v>
      </c>
      <c r="P193" s="105">
        <f>Curves!V194</f>
        <v>0</v>
      </c>
      <c r="Q193" s="105">
        <f>Curves!W194</f>
        <v>0</v>
      </c>
      <c r="R193" s="105">
        <f>Curves!Y194</f>
        <v>0</v>
      </c>
      <c r="S193" s="105">
        <f>Curves!Z194</f>
        <v>0</v>
      </c>
      <c r="T193" s="105">
        <f>Curves!AB194</f>
        <v>0</v>
      </c>
      <c r="U193" s="105">
        <f>Curves!AC194</f>
        <v>0</v>
      </c>
      <c r="V193" s="105">
        <f>Curves!AE194</f>
        <v>0</v>
      </c>
      <c r="W193" s="105">
        <f>Curves!AF194</f>
        <v>0</v>
      </c>
      <c r="X193" s="105">
        <f>Curves!AH194</f>
        <v>0</v>
      </c>
      <c r="Y193" s="105">
        <f>Curves!AI194</f>
        <v>0</v>
      </c>
      <c r="Z193" s="105">
        <f>Curves!AK194</f>
        <v>0</v>
      </c>
      <c r="AA193" s="105">
        <f>Curves!AL194</f>
        <v>0</v>
      </c>
      <c r="AB193" s="105">
        <f>Curves!AN194</f>
        <v>0</v>
      </c>
      <c r="AC193" s="105">
        <f>Curves!AO194</f>
        <v>0</v>
      </c>
      <c r="AD193" s="105">
        <f>Curves!AQ194</f>
        <v>0</v>
      </c>
      <c r="AE193" s="105">
        <f>Curves!AR194</f>
        <v>0</v>
      </c>
      <c r="AF193" s="105">
        <f>Curves!AT194</f>
        <v>0</v>
      </c>
      <c r="AG193" s="105">
        <f>Curves!AU194</f>
        <v>0</v>
      </c>
      <c r="AH193" s="105">
        <f>Curves!AW194</f>
        <v>0</v>
      </c>
      <c r="AI193" s="105">
        <f>Curves!AX194</f>
        <v>0</v>
      </c>
      <c r="AJ193" s="105">
        <f>Curves!AZ194</f>
        <v>0</v>
      </c>
      <c r="AK193" s="105">
        <f>Curves!BC194</f>
        <v>0</v>
      </c>
      <c r="AL193" s="105">
        <f>Curves!BF194</f>
        <v>0</v>
      </c>
      <c r="AM193" s="105">
        <f>Curves!BI194</f>
        <v>0</v>
      </c>
      <c r="AN193" s="105">
        <f>Curves!BJ194</f>
        <v>0</v>
      </c>
      <c r="AO193" s="105"/>
      <c r="AP193" s="105"/>
      <c r="AQ193" s="105"/>
      <c r="AR193" s="105"/>
      <c r="AS193" s="105"/>
      <c r="AT193" s="105"/>
      <c r="AU193" s="105"/>
      <c r="AV193" s="105"/>
      <c r="AW193" s="105"/>
      <c r="AX193" s="105"/>
      <c r="AY193" s="105"/>
      <c r="AZ193" s="105"/>
      <c r="BA193" s="105"/>
      <c r="BB193" s="105"/>
      <c r="BC193" s="105"/>
      <c r="BD193" s="105"/>
      <c r="BE193" s="105"/>
      <c r="BF193" s="105"/>
      <c r="BG193" s="105"/>
      <c r="BH193" s="105"/>
      <c r="BI193" s="105"/>
      <c r="BJ193" s="105"/>
      <c r="BK193" s="105"/>
      <c r="BL193" s="105"/>
      <c r="BM193" s="105"/>
      <c r="BN193" s="105"/>
      <c r="BO193" s="105"/>
      <c r="BP193" s="105"/>
      <c r="BQ193" s="105"/>
      <c r="BR193" s="105"/>
      <c r="BS193" s="105"/>
      <c r="BT193" s="105"/>
      <c r="BU193" s="105"/>
      <c r="BV193" s="105"/>
      <c r="BW193" s="105"/>
      <c r="BX193" s="105"/>
      <c r="BY193" s="105"/>
      <c r="BZ193" s="105"/>
      <c r="CA193" s="105"/>
      <c r="CB193" s="105"/>
      <c r="CC193" s="105"/>
      <c r="CD193" s="105"/>
      <c r="CE193" s="105"/>
      <c r="CF193" s="106"/>
      <c r="CG193" s="105"/>
      <c r="CH193" s="106"/>
      <c r="CI193" s="105"/>
      <c r="CJ193" s="105"/>
      <c r="CK193" s="105"/>
      <c r="CL193" s="105"/>
      <c r="CM193" s="105"/>
    </row>
    <row r="194" spans="1:91" x14ac:dyDescent="0.2">
      <c r="A194">
        <v>0.32609899917201762</v>
      </c>
      <c r="B194" t="str">
        <f t="shared" si="2"/>
        <v>00</v>
      </c>
      <c r="C194" s="56">
        <v>42309</v>
      </c>
      <c r="D194" s="105">
        <f>+Curves!D195</f>
        <v>0</v>
      </c>
      <c r="E194" s="105">
        <f>+Curves!E195</f>
        <v>0</v>
      </c>
      <c r="F194" s="105">
        <f>Curves!G195</f>
        <v>0</v>
      </c>
      <c r="G194" s="105">
        <f>Curves!H195</f>
        <v>0</v>
      </c>
      <c r="H194" s="105">
        <f>Curves!J195</f>
        <v>0</v>
      </c>
      <c r="I194" s="105">
        <f>Curves!K195</f>
        <v>0</v>
      </c>
      <c r="J194" s="105">
        <f>Curves!M195</f>
        <v>0</v>
      </c>
      <c r="K194" s="105">
        <f>Curves!N195</f>
        <v>0</v>
      </c>
      <c r="L194" s="105">
        <f>Curves!P195</f>
        <v>0</v>
      </c>
      <c r="M194" s="105">
        <f>Curves!Q195</f>
        <v>0</v>
      </c>
      <c r="N194" s="105">
        <f>Curves!S195</f>
        <v>0</v>
      </c>
      <c r="O194" s="105">
        <f>Curves!T195</f>
        <v>0</v>
      </c>
      <c r="P194" s="105">
        <f>Curves!V195</f>
        <v>0</v>
      </c>
      <c r="Q194" s="105">
        <f>Curves!W195</f>
        <v>0</v>
      </c>
      <c r="R194" s="105">
        <f>Curves!Y195</f>
        <v>0</v>
      </c>
      <c r="S194" s="105">
        <f>Curves!Z195</f>
        <v>0</v>
      </c>
      <c r="T194" s="105">
        <f>Curves!AB195</f>
        <v>0</v>
      </c>
      <c r="U194" s="105">
        <f>Curves!AC195</f>
        <v>0</v>
      </c>
      <c r="V194" s="105">
        <f>Curves!AE195</f>
        <v>0</v>
      </c>
      <c r="W194" s="105">
        <f>Curves!AF195</f>
        <v>0</v>
      </c>
      <c r="X194" s="105">
        <f>Curves!AH195</f>
        <v>0</v>
      </c>
      <c r="Y194" s="105">
        <f>Curves!AI195</f>
        <v>0</v>
      </c>
      <c r="Z194" s="105">
        <f>Curves!AK195</f>
        <v>0</v>
      </c>
      <c r="AA194" s="105">
        <f>Curves!AL195</f>
        <v>0</v>
      </c>
      <c r="AB194" s="105">
        <f>Curves!AN195</f>
        <v>0</v>
      </c>
      <c r="AC194" s="105">
        <f>Curves!AO195</f>
        <v>0</v>
      </c>
      <c r="AD194" s="105">
        <f>Curves!AQ195</f>
        <v>0</v>
      </c>
      <c r="AE194" s="105">
        <f>Curves!AR195</f>
        <v>0</v>
      </c>
      <c r="AF194" s="105">
        <f>Curves!AT195</f>
        <v>0</v>
      </c>
      <c r="AG194" s="105">
        <f>Curves!AU195</f>
        <v>0</v>
      </c>
      <c r="AH194" s="105">
        <f>Curves!AW195</f>
        <v>0</v>
      </c>
      <c r="AI194" s="105">
        <f>Curves!AX195</f>
        <v>0</v>
      </c>
      <c r="AJ194" s="105">
        <f>Curves!AZ195</f>
        <v>0</v>
      </c>
      <c r="AK194" s="105">
        <f>Curves!BC195</f>
        <v>0</v>
      </c>
      <c r="AL194" s="105">
        <f>Curves!BF195</f>
        <v>0</v>
      </c>
      <c r="AM194" s="105">
        <f>Curves!BI195</f>
        <v>0</v>
      </c>
      <c r="AN194" s="105">
        <f>Curves!BJ195</f>
        <v>0</v>
      </c>
      <c r="AO194" s="105"/>
      <c r="AP194" s="105"/>
      <c r="AQ194" s="105"/>
      <c r="AR194" s="105"/>
      <c r="AS194" s="105"/>
      <c r="AT194" s="105"/>
      <c r="AU194" s="105"/>
      <c r="AV194" s="105"/>
      <c r="AW194" s="105"/>
      <c r="AX194" s="105"/>
      <c r="AY194" s="105"/>
      <c r="AZ194" s="105"/>
      <c r="BA194" s="105"/>
      <c r="BB194" s="105"/>
      <c r="BC194" s="105"/>
      <c r="BD194" s="105"/>
      <c r="BE194" s="105"/>
      <c r="BF194" s="105"/>
      <c r="BG194" s="105"/>
      <c r="BH194" s="105"/>
      <c r="BI194" s="105"/>
      <c r="BJ194" s="105"/>
      <c r="BK194" s="105"/>
      <c r="BL194" s="105"/>
      <c r="BM194" s="105"/>
      <c r="BN194" s="105"/>
      <c r="BO194" s="105"/>
      <c r="BP194" s="105"/>
      <c r="BQ194" s="105"/>
      <c r="BR194" s="105"/>
      <c r="BS194" s="105"/>
      <c r="BT194" s="105"/>
      <c r="BU194" s="105"/>
      <c r="BV194" s="105"/>
      <c r="BW194" s="105"/>
      <c r="BX194" s="105"/>
      <c r="BY194" s="105"/>
      <c r="BZ194" s="105"/>
      <c r="CA194" s="105"/>
      <c r="CB194" s="105"/>
      <c r="CC194" s="105"/>
      <c r="CD194" s="105"/>
      <c r="CE194" s="105"/>
      <c r="CF194" s="106"/>
      <c r="CG194" s="105"/>
      <c r="CH194" s="106"/>
      <c r="CI194" s="105"/>
      <c r="CJ194" s="105"/>
      <c r="CK194" s="105"/>
      <c r="CL194" s="105"/>
      <c r="CM194" s="105"/>
    </row>
    <row r="195" spans="1:91" x14ac:dyDescent="0.2">
      <c r="A195">
        <v>0.32414129010804288</v>
      </c>
      <c r="B195" t="str">
        <f t="shared" si="2"/>
        <v>00</v>
      </c>
      <c r="C195" s="56">
        <v>42339</v>
      </c>
      <c r="D195" s="105">
        <f>+Curves!D196</f>
        <v>0</v>
      </c>
      <c r="E195" s="105">
        <f>+Curves!E196</f>
        <v>0</v>
      </c>
      <c r="F195" s="105">
        <f>Curves!G196</f>
        <v>0</v>
      </c>
      <c r="G195" s="105">
        <f>Curves!H196</f>
        <v>0</v>
      </c>
      <c r="H195" s="105">
        <f>Curves!J196</f>
        <v>0</v>
      </c>
      <c r="I195" s="105">
        <f>Curves!K196</f>
        <v>0</v>
      </c>
      <c r="J195" s="105">
        <f>Curves!M196</f>
        <v>0</v>
      </c>
      <c r="K195" s="105">
        <f>Curves!N196</f>
        <v>0</v>
      </c>
      <c r="L195" s="105">
        <f>Curves!P196</f>
        <v>0</v>
      </c>
      <c r="M195" s="105">
        <f>Curves!Q196</f>
        <v>0</v>
      </c>
      <c r="N195" s="105">
        <f>Curves!S196</f>
        <v>0</v>
      </c>
      <c r="O195" s="105">
        <f>Curves!T196</f>
        <v>0</v>
      </c>
      <c r="P195" s="105">
        <f>Curves!V196</f>
        <v>0</v>
      </c>
      <c r="Q195" s="105">
        <f>Curves!W196</f>
        <v>0</v>
      </c>
      <c r="R195" s="105">
        <f>Curves!Y196</f>
        <v>0</v>
      </c>
      <c r="S195" s="105">
        <f>Curves!Z196</f>
        <v>0</v>
      </c>
      <c r="T195" s="105">
        <f>Curves!AB196</f>
        <v>0</v>
      </c>
      <c r="U195" s="105">
        <f>Curves!AC196</f>
        <v>0</v>
      </c>
      <c r="V195" s="105">
        <f>Curves!AE196</f>
        <v>0</v>
      </c>
      <c r="W195" s="105">
        <f>Curves!AF196</f>
        <v>0</v>
      </c>
      <c r="X195" s="105">
        <f>Curves!AH196</f>
        <v>0</v>
      </c>
      <c r="Y195" s="105">
        <f>Curves!AI196</f>
        <v>0</v>
      </c>
      <c r="Z195" s="105">
        <f>Curves!AK196</f>
        <v>0</v>
      </c>
      <c r="AA195" s="105">
        <f>Curves!AL196</f>
        <v>0</v>
      </c>
      <c r="AB195" s="105">
        <f>Curves!AN196</f>
        <v>0</v>
      </c>
      <c r="AC195" s="105">
        <f>Curves!AO196</f>
        <v>0</v>
      </c>
      <c r="AD195" s="105">
        <f>Curves!AQ196</f>
        <v>0</v>
      </c>
      <c r="AE195" s="105">
        <f>Curves!AR196</f>
        <v>0</v>
      </c>
      <c r="AF195" s="105">
        <f>Curves!AT196</f>
        <v>0</v>
      </c>
      <c r="AG195" s="105">
        <f>Curves!AU196</f>
        <v>0</v>
      </c>
      <c r="AH195" s="105">
        <f>Curves!AW196</f>
        <v>0</v>
      </c>
      <c r="AI195" s="105">
        <f>Curves!AX196</f>
        <v>0</v>
      </c>
      <c r="AJ195" s="105">
        <f>Curves!AZ196</f>
        <v>0</v>
      </c>
      <c r="AK195" s="105">
        <f>Curves!BC196</f>
        <v>0</v>
      </c>
      <c r="AL195" s="105">
        <f>Curves!BF196</f>
        <v>0</v>
      </c>
      <c r="AM195" s="105">
        <f>Curves!BI196</f>
        <v>0</v>
      </c>
      <c r="AN195" s="105">
        <f>Curves!BJ196</f>
        <v>0</v>
      </c>
      <c r="AO195" s="105"/>
      <c r="AP195" s="105"/>
      <c r="AQ195" s="105"/>
      <c r="AR195" s="105"/>
      <c r="AS195" s="105"/>
      <c r="AT195" s="105"/>
      <c r="AU195" s="105"/>
      <c r="AV195" s="105"/>
      <c r="AW195" s="105"/>
      <c r="AX195" s="105"/>
      <c r="AY195" s="105"/>
      <c r="AZ195" s="105"/>
      <c r="BA195" s="105"/>
      <c r="BB195" s="105"/>
      <c r="BC195" s="105"/>
      <c r="BD195" s="105"/>
      <c r="BE195" s="105"/>
      <c r="BF195" s="105"/>
      <c r="BG195" s="105"/>
      <c r="BH195" s="105"/>
      <c r="BI195" s="105"/>
      <c r="BJ195" s="105"/>
      <c r="BK195" s="105"/>
      <c r="BL195" s="105"/>
      <c r="BM195" s="105"/>
      <c r="BN195" s="105"/>
      <c r="BO195" s="105"/>
      <c r="BP195" s="105"/>
      <c r="BQ195" s="105"/>
      <c r="BR195" s="105"/>
      <c r="BS195" s="105"/>
      <c r="BT195" s="105"/>
      <c r="BU195" s="105"/>
      <c r="BV195" s="105"/>
      <c r="BW195" s="105"/>
      <c r="BX195" s="105"/>
      <c r="BY195" s="105"/>
      <c r="BZ195" s="105"/>
      <c r="CA195" s="105"/>
      <c r="CB195" s="105"/>
      <c r="CC195" s="105"/>
      <c r="CD195" s="105"/>
      <c r="CE195" s="105"/>
      <c r="CF195" s="106"/>
      <c r="CG195" s="105"/>
      <c r="CH195" s="106"/>
      <c r="CI195" s="105"/>
      <c r="CJ195" s="105"/>
      <c r="CK195" s="105"/>
      <c r="CL195" s="105"/>
      <c r="CM195" s="105"/>
    </row>
    <row r="196" spans="1:91" x14ac:dyDescent="0.2">
      <c r="A196">
        <v>0.32213048912825859</v>
      </c>
      <c r="B196" t="str">
        <f t="shared" si="2"/>
        <v>00</v>
      </c>
      <c r="C196" s="56">
        <v>42370</v>
      </c>
      <c r="D196" s="105">
        <f>+Curves!D197</f>
        <v>0</v>
      </c>
      <c r="E196" s="105">
        <f>+Curves!E197</f>
        <v>0</v>
      </c>
      <c r="F196" s="105">
        <f>Curves!G197</f>
        <v>0</v>
      </c>
      <c r="G196" s="105">
        <f>Curves!H197</f>
        <v>0</v>
      </c>
      <c r="H196" s="105">
        <f>Curves!J197</f>
        <v>0</v>
      </c>
      <c r="I196" s="105">
        <f>Curves!K197</f>
        <v>0</v>
      </c>
      <c r="J196" s="105">
        <f>Curves!M197</f>
        <v>0</v>
      </c>
      <c r="K196" s="105">
        <f>Curves!N197</f>
        <v>0</v>
      </c>
      <c r="L196" s="105">
        <f>Curves!P197</f>
        <v>0</v>
      </c>
      <c r="M196" s="105">
        <f>Curves!Q197</f>
        <v>0</v>
      </c>
      <c r="N196" s="105">
        <f>Curves!S197</f>
        <v>0</v>
      </c>
      <c r="O196" s="105">
        <f>Curves!T197</f>
        <v>0</v>
      </c>
      <c r="P196" s="105">
        <f>Curves!V197</f>
        <v>0</v>
      </c>
      <c r="Q196" s="105">
        <f>Curves!W197</f>
        <v>0</v>
      </c>
      <c r="R196" s="105">
        <f>Curves!Y197</f>
        <v>0</v>
      </c>
      <c r="S196" s="105">
        <f>Curves!Z197</f>
        <v>0</v>
      </c>
      <c r="T196" s="105">
        <f>Curves!AB197</f>
        <v>0</v>
      </c>
      <c r="U196" s="105">
        <f>Curves!AC197</f>
        <v>0</v>
      </c>
      <c r="V196" s="105">
        <f>Curves!AE197</f>
        <v>0</v>
      </c>
      <c r="W196" s="105">
        <f>Curves!AF197</f>
        <v>0</v>
      </c>
      <c r="X196" s="105">
        <f>Curves!AH197</f>
        <v>0</v>
      </c>
      <c r="Y196" s="105">
        <f>Curves!AI197</f>
        <v>0</v>
      </c>
      <c r="Z196" s="105">
        <f>Curves!AK197</f>
        <v>0</v>
      </c>
      <c r="AA196" s="105">
        <f>Curves!AL197</f>
        <v>0</v>
      </c>
      <c r="AB196" s="105">
        <f>Curves!AN197</f>
        <v>0</v>
      </c>
      <c r="AC196" s="105">
        <f>Curves!AO197</f>
        <v>0</v>
      </c>
      <c r="AD196" s="105">
        <f>Curves!AQ197</f>
        <v>0</v>
      </c>
      <c r="AE196" s="105">
        <f>Curves!AR197</f>
        <v>0</v>
      </c>
      <c r="AF196" s="105">
        <f>Curves!AT197</f>
        <v>0</v>
      </c>
      <c r="AG196" s="105">
        <f>Curves!AU197</f>
        <v>0</v>
      </c>
      <c r="AH196" s="105">
        <f>Curves!AW197</f>
        <v>0</v>
      </c>
      <c r="AI196" s="105">
        <f>Curves!AX197</f>
        <v>0</v>
      </c>
      <c r="AJ196" s="105">
        <f>Curves!AZ197</f>
        <v>0</v>
      </c>
      <c r="AK196" s="105">
        <f>Curves!BC197</f>
        <v>0</v>
      </c>
      <c r="AL196" s="105">
        <f>Curves!BF197</f>
        <v>0</v>
      </c>
      <c r="AM196" s="105">
        <f>Curves!BI197</f>
        <v>0</v>
      </c>
      <c r="AN196" s="105">
        <f>Curves!BJ197</f>
        <v>0</v>
      </c>
      <c r="AO196" s="105"/>
      <c r="AP196" s="105"/>
      <c r="AQ196" s="105"/>
      <c r="AR196" s="105"/>
      <c r="AS196" s="105"/>
      <c r="AT196" s="105"/>
      <c r="AU196" s="105"/>
      <c r="AV196" s="105"/>
      <c r="AW196" s="105"/>
      <c r="AX196" s="105"/>
      <c r="AY196" s="105"/>
      <c r="AZ196" s="105"/>
      <c r="BA196" s="105"/>
      <c r="BB196" s="105"/>
      <c r="BC196" s="105"/>
      <c r="BD196" s="105"/>
      <c r="BE196" s="105"/>
      <c r="BF196" s="105"/>
      <c r="BG196" s="105"/>
      <c r="BH196" s="105"/>
      <c r="BI196" s="105"/>
      <c r="BJ196" s="105"/>
      <c r="BK196" s="105"/>
      <c r="BL196" s="105"/>
      <c r="BM196" s="105"/>
      <c r="BN196" s="105"/>
      <c r="BO196" s="105"/>
      <c r="BP196" s="105"/>
      <c r="BQ196" s="105"/>
      <c r="BR196" s="105"/>
      <c r="BS196" s="105"/>
      <c r="BT196" s="105"/>
      <c r="BU196" s="105"/>
      <c r="BV196" s="105"/>
      <c r="BW196" s="105"/>
      <c r="BX196" s="105"/>
      <c r="BY196" s="105"/>
      <c r="BZ196" s="105"/>
      <c r="CA196" s="105"/>
      <c r="CB196" s="105"/>
      <c r="CC196" s="105"/>
      <c r="CD196" s="105"/>
      <c r="CE196" s="105"/>
      <c r="CF196" s="106"/>
      <c r="CG196" s="105"/>
      <c r="CH196" s="106"/>
      <c r="CI196" s="105"/>
      <c r="CJ196" s="105"/>
      <c r="CK196" s="105"/>
      <c r="CL196" s="105"/>
      <c r="CM196" s="105"/>
    </row>
    <row r="197" spans="1:91" x14ac:dyDescent="0.2">
      <c r="A197">
        <v>0.3201319790177149</v>
      </c>
      <c r="B197" t="str">
        <f t="shared" si="2"/>
        <v>00</v>
      </c>
      <c r="C197" s="56">
        <v>42401</v>
      </c>
      <c r="D197" s="105">
        <f>+Curves!D198</f>
        <v>0</v>
      </c>
      <c r="E197" s="105">
        <f>+Curves!E198</f>
        <v>0</v>
      </c>
      <c r="F197" s="105">
        <f>Curves!G198</f>
        <v>0</v>
      </c>
      <c r="G197" s="105">
        <f>Curves!H198</f>
        <v>0</v>
      </c>
      <c r="H197" s="105">
        <f>Curves!J198</f>
        <v>0</v>
      </c>
      <c r="I197" s="105">
        <f>Curves!K198</f>
        <v>0</v>
      </c>
      <c r="J197" s="105">
        <f>Curves!M198</f>
        <v>0</v>
      </c>
      <c r="K197" s="105">
        <f>Curves!N198</f>
        <v>0</v>
      </c>
      <c r="L197" s="105">
        <f>Curves!P198</f>
        <v>0</v>
      </c>
      <c r="M197" s="105">
        <f>Curves!Q198</f>
        <v>0</v>
      </c>
      <c r="N197" s="105">
        <f>Curves!S198</f>
        <v>0</v>
      </c>
      <c r="O197" s="105">
        <f>Curves!T198</f>
        <v>0</v>
      </c>
      <c r="P197" s="105">
        <f>Curves!V198</f>
        <v>0</v>
      </c>
      <c r="Q197" s="105">
        <f>Curves!W198</f>
        <v>0</v>
      </c>
      <c r="R197" s="105">
        <f>Curves!Y198</f>
        <v>0</v>
      </c>
      <c r="S197" s="105">
        <f>Curves!Z198</f>
        <v>0</v>
      </c>
      <c r="T197" s="105">
        <f>Curves!AB198</f>
        <v>0</v>
      </c>
      <c r="U197" s="105">
        <f>Curves!AC198</f>
        <v>0</v>
      </c>
      <c r="V197" s="105">
        <f>Curves!AE198</f>
        <v>0</v>
      </c>
      <c r="W197" s="105">
        <f>Curves!AF198</f>
        <v>0</v>
      </c>
      <c r="X197" s="105">
        <f>Curves!AH198</f>
        <v>0</v>
      </c>
      <c r="Y197" s="105">
        <f>Curves!AI198</f>
        <v>0</v>
      </c>
      <c r="Z197" s="105">
        <f>Curves!AK198</f>
        <v>0</v>
      </c>
      <c r="AA197" s="105">
        <f>Curves!AL198</f>
        <v>0</v>
      </c>
      <c r="AB197" s="105">
        <f>Curves!AN198</f>
        <v>0</v>
      </c>
      <c r="AC197" s="105">
        <f>Curves!AO198</f>
        <v>0</v>
      </c>
      <c r="AD197" s="105">
        <f>Curves!AQ198</f>
        <v>0</v>
      </c>
      <c r="AE197" s="105">
        <f>Curves!AR198</f>
        <v>0</v>
      </c>
      <c r="AF197" s="105">
        <f>Curves!AT198</f>
        <v>0</v>
      </c>
      <c r="AG197" s="105">
        <f>Curves!AU198</f>
        <v>0</v>
      </c>
      <c r="AH197" s="105">
        <f>Curves!AW198</f>
        <v>0</v>
      </c>
      <c r="AI197" s="105">
        <f>Curves!AX198</f>
        <v>0</v>
      </c>
      <c r="AJ197" s="105">
        <f>Curves!AZ198</f>
        <v>0</v>
      </c>
      <c r="AK197" s="105">
        <f>Curves!BC198</f>
        <v>0</v>
      </c>
      <c r="AL197" s="105">
        <f>Curves!BF198</f>
        <v>0</v>
      </c>
      <c r="AM197" s="105">
        <f>Curves!BI198</f>
        <v>0</v>
      </c>
      <c r="AN197" s="105">
        <f>Curves!BJ198</f>
        <v>0</v>
      </c>
      <c r="AO197" s="105"/>
      <c r="AP197" s="105"/>
      <c r="AQ197" s="105"/>
      <c r="AR197" s="105"/>
      <c r="AS197" s="105"/>
      <c r="AT197" s="105"/>
      <c r="AU197" s="105"/>
      <c r="AV197" s="105"/>
      <c r="AW197" s="105"/>
      <c r="AX197" s="105"/>
      <c r="AY197" s="105"/>
      <c r="AZ197" s="105"/>
      <c r="BA197" s="105"/>
      <c r="BB197" s="105"/>
      <c r="BC197" s="105"/>
      <c r="BD197" s="105"/>
      <c r="BE197" s="105"/>
      <c r="BF197" s="105"/>
      <c r="BG197" s="105"/>
      <c r="BH197" s="105"/>
      <c r="BI197" s="105"/>
      <c r="BJ197" s="105"/>
      <c r="BK197" s="105"/>
      <c r="BL197" s="105"/>
      <c r="BM197" s="105"/>
      <c r="BN197" s="105"/>
      <c r="BO197" s="105"/>
      <c r="BP197" s="105"/>
      <c r="BQ197" s="105"/>
      <c r="BR197" s="105"/>
      <c r="BS197" s="105"/>
      <c r="BT197" s="105"/>
      <c r="BU197" s="105"/>
      <c r="BV197" s="105"/>
      <c r="BW197" s="105"/>
      <c r="BX197" s="105"/>
      <c r="BY197" s="105"/>
      <c r="BZ197" s="105"/>
      <c r="CA197" s="105"/>
      <c r="CB197" s="105"/>
      <c r="CC197" s="105"/>
      <c r="CD197" s="105"/>
      <c r="CE197" s="105"/>
      <c r="CF197" s="106"/>
      <c r="CG197" s="105"/>
      <c r="CH197" s="106"/>
      <c r="CI197" s="105"/>
      <c r="CJ197" s="105"/>
      <c r="CK197" s="105"/>
      <c r="CL197" s="105"/>
      <c r="CM197" s="105"/>
    </row>
    <row r="198" spans="1:91" x14ac:dyDescent="0.2">
      <c r="A198">
        <v>0.31827346651795507</v>
      </c>
      <c r="B198" t="str">
        <f t="shared" si="2"/>
        <v>00</v>
      </c>
      <c r="C198" s="56">
        <v>42430</v>
      </c>
      <c r="D198" s="105">
        <f>+Curves!D199</f>
        <v>0</v>
      </c>
      <c r="E198" s="105">
        <f>+Curves!E199</f>
        <v>0</v>
      </c>
      <c r="F198" s="105">
        <f>Curves!G199</f>
        <v>0</v>
      </c>
      <c r="G198" s="105">
        <f>Curves!H199</f>
        <v>0</v>
      </c>
      <c r="H198" s="105">
        <f>Curves!J199</f>
        <v>0</v>
      </c>
      <c r="I198" s="105">
        <f>Curves!K199</f>
        <v>0</v>
      </c>
      <c r="J198" s="105">
        <f>Curves!M199</f>
        <v>0</v>
      </c>
      <c r="K198" s="105">
        <f>Curves!N199</f>
        <v>0</v>
      </c>
      <c r="L198" s="105">
        <f>Curves!P199</f>
        <v>0</v>
      </c>
      <c r="M198" s="105">
        <f>Curves!Q199</f>
        <v>0</v>
      </c>
      <c r="N198" s="105">
        <f>Curves!S199</f>
        <v>0</v>
      </c>
      <c r="O198" s="105">
        <f>Curves!T199</f>
        <v>0</v>
      </c>
      <c r="P198" s="105">
        <f>Curves!V199</f>
        <v>0</v>
      </c>
      <c r="Q198" s="105">
        <f>Curves!W199</f>
        <v>0</v>
      </c>
      <c r="R198" s="105">
        <f>Curves!Y199</f>
        <v>0</v>
      </c>
      <c r="S198" s="105">
        <f>Curves!Z199</f>
        <v>0</v>
      </c>
      <c r="T198" s="105">
        <f>Curves!AB199</f>
        <v>0</v>
      </c>
      <c r="U198" s="105">
        <f>Curves!AC199</f>
        <v>0</v>
      </c>
      <c r="V198" s="105">
        <f>Curves!AE199</f>
        <v>0</v>
      </c>
      <c r="W198" s="105">
        <f>Curves!AF199</f>
        <v>0</v>
      </c>
      <c r="X198" s="105">
        <f>Curves!AH199</f>
        <v>0</v>
      </c>
      <c r="Y198" s="105">
        <f>Curves!AI199</f>
        <v>0</v>
      </c>
      <c r="Z198" s="105">
        <f>Curves!AK199</f>
        <v>0</v>
      </c>
      <c r="AA198" s="105">
        <f>Curves!AL199</f>
        <v>0</v>
      </c>
      <c r="AB198" s="105">
        <f>Curves!AN199</f>
        <v>0</v>
      </c>
      <c r="AC198" s="105">
        <f>Curves!AO199</f>
        <v>0</v>
      </c>
      <c r="AD198" s="105">
        <f>Curves!AQ199</f>
        <v>0</v>
      </c>
      <c r="AE198" s="105">
        <f>Curves!AR199</f>
        <v>0</v>
      </c>
      <c r="AF198" s="105">
        <f>Curves!AT199</f>
        <v>0</v>
      </c>
      <c r="AG198" s="105">
        <f>Curves!AU199</f>
        <v>0</v>
      </c>
      <c r="AH198" s="105">
        <f>Curves!AW199</f>
        <v>0</v>
      </c>
      <c r="AI198" s="105">
        <f>Curves!AX199</f>
        <v>0</v>
      </c>
      <c r="AJ198" s="105">
        <f>Curves!AZ199</f>
        <v>0</v>
      </c>
      <c r="AK198" s="105">
        <f>Curves!BC199</f>
        <v>0</v>
      </c>
      <c r="AL198" s="105">
        <f>Curves!BF199</f>
        <v>0</v>
      </c>
      <c r="AM198" s="105">
        <f>Curves!BI199</f>
        <v>0</v>
      </c>
      <c r="AN198" s="105">
        <f>Curves!BJ199</f>
        <v>0</v>
      </c>
      <c r="AO198" s="105"/>
      <c r="AP198" s="105"/>
      <c r="AQ198" s="105"/>
      <c r="AR198" s="105"/>
      <c r="AS198" s="105"/>
      <c r="AT198" s="105"/>
      <c r="AU198" s="105"/>
      <c r="AV198" s="105"/>
      <c r="AW198" s="105"/>
      <c r="AX198" s="105"/>
      <c r="AY198" s="105"/>
      <c r="AZ198" s="105"/>
      <c r="BA198" s="105"/>
      <c r="BB198" s="105"/>
      <c r="BC198" s="105"/>
      <c r="BD198" s="105"/>
      <c r="BE198" s="105"/>
      <c r="BF198" s="105"/>
      <c r="BG198" s="105"/>
      <c r="BH198" s="105"/>
      <c r="BI198" s="105"/>
      <c r="BJ198" s="105"/>
      <c r="BK198" s="105"/>
      <c r="BL198" s="105"/>
      <c r="BM198" s="105"/>
      <c r="BN198" s="105"/>
      <c r="BO198" s="105"/>
      <c r="BP198" s="105"/>
      <c r="BQ198" s="105"/>
      <c r="BR198" s="105"/>
      <c r="BS198" s="105"/>
      <c r="BT198" s="105"/>
      <c r="BU198" s="105"/>
      <c r="BV198" s="105"/>
      <c r="BW198" s="105"/>
      <c r="BX198" s="105"/>
      <c r="BY198" s="105"/>
      <c r="BZ198" s="105"/>
      <c r="CA198" s="105"/>
      <c r="CB198" s="105"/>
      <c r="CC198" s="105"/>
      <c r="CD198" s="105"/>
      <c r="CE198" s="105"/>
      <c r="CF198" s="106"/>
      <c r="CG198" s="105"/>
      <c r="CH198" s="106"/>
      <c r="CI198" s="105"/>
      <c r="CJ198" s="105"/>
      <c r="CK198" s="105"/>
      <c r="CL198" s="105"/>
      <c r="CM198" s="105"/>
    </row>
    <row r="199" spans="1:91" x14ac:dyDescent="0.2">
      <c r="A199">
        <v>0.31629853543052516</v>
      </c>
      <c r="B199" t="str">
        <f t="shared" si="2"/>
        <v>00</v>
      </c>
      <c r="C199" s="56">
        <v>42461</v>
      </c>
      <c r="D199" s="105">
        <f>+Curves!D200</f>
        <v>0</v>
      </c>
      <c r="E199" s="105">
        <f>+Curves!E200</f>
        <v>0</v>
      </c>
      <c r="F199" s="105">
        <f>Curves!G200</f>
        <v>0</v>
      </c>
      <c r="G199" s="105">
        <f>Curves!H200</f>
        <v>0</v>
      </c>
      <c r="H199" s="105">
        <f>Curves!J200</f>
        <v>0</v>
      </c>
      <c r="I199" s="105">
        <f>Curves!K200</f>
        <v>0</v>
      </c>
      <c r="J199" s="105">
        <f>Curves!M200</f>
        <v>0</v>
      </c>
      <c r="K199" s="105">
        <f>Curves!N200</f>
        <v>0</v>
      </c>
      <c r="L199" s="105">
        <f>Curves!P200</f>
        <v>0</v>
      </c>
      <c r="M199" s="105">
        <f>Curves!Q200</f>
        <v>0</v>
      </c>
      <c r="N199" s="105">
        <f>Curves!S200</f>
        <v>0</v>
      </c>
      <c r="O199" s="105">
        <f>Curves!T200</f>
        <v>0</v>
      </c>
      <c r="P199" s="105">
        <f>Curves!V200</f>
        <v>0</v>
      </c>
      <c r="Q199" s="105">
        <f>Curves!W200</f>
        <v>0</v>
      </c>
      <c r="R199" s="105">
        <f>Curves!Y200</f>
        <v>0</v>
      </c>
      <c r="S199" s="105">
        <f>Curves!Z200</f>
        <v>0</v>
      </c>
      <c r="T199" s="105">
        <f>Curves!AB200</f>
        <v>0</v>
      </c>
      <c r="U199" s="105">
        <f>Curves!AC200</f>
        <v>0</v>
      </c>
      <c r="V199" s="105">
        <f>Curves!AE200</f>
        <v>0</v>
      </c>
      <c r="W199" s="105">
        <f>Curves!AF200</f>
        <v>0</v>
      </c>
      <c r="X199" s="105">
        <f>Curves!AH200</f>
        <v>0</v>
      </c>
      <c r="Y199" s="105">
        <f>Curves!AI200</f>
        <v>0</v>
      </c>
      <c r="Z199" s="105">
        <f>Curves!AK200</f>
        <v>0</v>
      </c>
      <c r="AA199" s="105">
        <f>Curves!AL200</f>
        <v>0</v>
      </c>
      <c r="AB199" s="105">
        <f>Curves!AN200</f>
        <v>0</v>
      </c>
      <c r="AC199" s="105">
        <f>Curves!AO200</f>
        <v>0</v>
      </c>
      <c r="AD199" s="105">
        <f>Curves!AQ200</f>
        <v>0</v>
      </c>
      <c r="AE199" s="105">
        <f>Curves!AR200</f>
        <v>0</v>
      </c>
      <c r="AF199" s="105">
        <f>Curves!AT200</f>
        <v>0</v>
      </c>
      <c r="AG199" s="105">
        <f>Curves!AU200</f>
        <v>0</v>
      </c>
      <c r="AH199" s="105">
        <f>Curves!AW200</f>
        <v>0</v>
      </c>
      <c r="AI199" s="105">
        <f>Curves!AX200</f>
        <v>0</v>
      </c>
      <c r="AJ199" s="105">
        <f>Curves!AZ200</f>
        <v>0</v>
      </c>
      <c r="AK199" s="105">
        <f>Curves!BC200</f>
        <v>0</v>
      </c>
      <c r="AL199" s="105">
        <f>Curves!BF200</f>
        <v>0</v>
      </c>
      <c r="AM199" s="105">
        <f>Curves!BI200</f>
        <v>0</v>
      </c>
      <c r="AN199" s="105">
        <f>Curves!BJ200</f>
        <v>0</v>
      </c>
      <c r="AO199" s="105"/>
      <c r="AP199" s="105"/>
      <c r="AQ199" s="105"/>
      <c r="AR199" s="105"/>
      <c r="AS199" s="105"/>
      <c r="AT199" s="105"/>
      <c r="AU199" s="105"/>
      <c r="AV199" s="105"/>
      <c r="AW199" s="105"/>
      <c r="AX199" s="105"/>
      <c r="AY199" s="105"/>
      <c r="AZ199" s="105"/>
      <c r="BA199" s="105"/>
      <c r="BB199" s="105"/>
      <c r="BC199" s="105"/>
      <c r="BD199" s="105"/>
      <c r="BE199" s="105"/>
      <c r="BF199" s="105"/>
      <c r="BG199" s="105"/>
      <c r="BH199" s="105"/>
      <c r="BI199" s="105"/>
      <c r="BJ199" s="105"/>
      <c r="BK199" s="105"/>
      <c r="BL199" s="105"/>
      <c r="BM199" s="105"/>
      <c r="BN199" s="105"/>
      <c r="BO199" s="105"/>
      <c r="BP199" s="105"/>
      <c r="BQ199" s="105"/>
      <c r="BR199" s="105"/>
      <c r="BS199" s="105"/>
      <c r="BT199" s="105"/>
      <c r="BU199" s="105"/>
      <c r="BV199" s="105"/>
      <c r="BW199" s="105"/>
      <c r="BX199" s="105"/>
      <c r="BY199" s="105"/>
      <c r="BZ199" s="105"/>
      <c r="CA199" s="105"/>
      <c r="CB199" s="105"/>
      <c r="CC199" s="105"/>
      <c r="CD199" s="105"/>
      <c r="CE199" s="105"/>
      <c r="CF199" s="106"/>
      <c r="CG199" s="105"/>
      <c r="CH199" s="106"/>
      <c r="CI199" s="105"/>
      <c r="CJ199" s="105"/>
      <c r="CK199" s="105"/>
      <c r="CL199" s="105"/>
      <c r="CM199" s="105"/>
    </row>
    <row r="200" spans="1:91" x14ac:dyDescent="0.2">
      <c r="A200">
        <v>0.31439880951540627</v>
      </c>
      <c r="B200" t="str">
        <f t="shared" si="2"/>
        <v/>
      </c>
      <c r="C200" s="56">
        <v>42491</v>
      </c>
      <c r="D200" s="73"/>
      <c r="E200" s="73"/>
      <c r="F200" s="105">
        <f>Curves!G201</f>
        <v>0</v>
      </c>
      <c r="G200" s="105">
        <f>Curves!H201</f>
        <v>0</v>
      </c>
      <c r="H200" s="105">
        <f>Curves!J201</f>
        <v>0</v>
      </c>
      <c r="I200" s="105">
        <f>Curves!K201</f>
        <v>0</v>
      </c>
      <c r="J200" s="105">
        <f>Curves!M201</f>
        <v>0</v>
      </c>
      <c r="K200" s="105">
        <f>Curves!N201</f>
        <v>0</v>
      </c>
      <c r="L200" s="105">
        <f>Curves!P201</f>
        <v>0</v>
      </c>
      <c r="M200" s="105">
        <f>Curves!Q201</f>
        <v>0</v>
      </c>
      <c r="N200" s="105">
        <f>Curves!S201</f>
        <v>0</v>
      </c>
      <c r="O200" s="105">
        <f>Curves!T201</f>
        <v>0</v>
      </c>
      <c r="P200" s="105">
        <f>Curves!V201</f>
        <v>0</v>
      </c>
      <c r="Q200" s="105">
        <f>Curves!W201</f>
        <v>0</v>
      </c>
      <c r="R200" s="105">
        <f>Curves!Y201</f>
        <v>0</v>
      </c>
      <c r="S200" s="105">
        <f>Curves!Z201</f>
        <v>0</v>
      </c>
      <c r="T200" s="105">
        <f>Curves!AB201</f>
        <v>0</v>
      </c>
      <c r="U200" s="105">
        <f>Curves!AC201</f>
        <v>0</v>
      </c>
      <c r="V200" s="105">
        <f>Curves!AE201</f>
        <v>0</v>
      </c>
      <c r="W200" s="105">
        <f>Curves!AF201</f>
        <v>0</v>
      </c>
      <c r="X200" s="105">
        <f>Curves!AH201</f>
        <v>0</v>
      </c>
      <c r="Y200" s="105">
        <f>Curves!AI201</f>
        <v>0</v>
      </c>
      <c r="Z200" s="105">
        <f>Curves!AK201</f>
        <v>0</v>
      </c>
      <c r="AA200" s="105">
        <f>Curves!AL201</f>
        <v>0</v>
      </c>
      <c r="AB200" s="105">
        <f>Curves!AN201</f>
        <v>0</v>
      </c>
      <c r="AC200" s="105">
        <f>Curves!AO201</f>
        <v>0</v>
      </c>
      <c r="AD200" s="105">
        <f>Curves!AQ201</f>
        <v>0</v>
      </c>
      <c r="AE200" s="105">
        <f>Curves!AR201</f>
        <v>0</v>
      </c>
      <c r="AF200" s="105">
        <f>Curves!AT201</f>
        <v>0</v>
      </c>
      <c r="AG200" s="105">
        <f>Curves!AU201</f>
        <v>0</v>
      </c>
      <c r="AH200" s="105">
        <f>Curves!AW201</f>
        <v>0</v>
      </c>
      <c r="AI200" s="105">
        <f>Curves!AX201</f>
        <v>0</v>
      </c>
      <c r="AJ200" s="105">
        <f>Curves!AZ201</f>
        <v>0</v>
      </c>
      <c r="AK200" s="105">
        <f>Curves!BC201</f>
        <v>0</v>
      </c>
      <c r="AL200" s="105">
        <f>Curves!BF201</f>
        <v>0</v>
      </c>
      <c r="AM200" s="105">
        <f>Curves!BI201</f>
        <v>0</v>
      </c>
      <c r="AN200" s="105">
        <f>Curves!BJ201</f>
        <v>0</v>
      </c>
      <c r="AO200" s="73"/>
      <c r="AP200" s="73"/>
      <c r="AQ200" s="73"/>
      <c r="AR200" s="73"/>
      <c r="AS200" s="73"/>
      <c r="AT200" s="73"/>
      <c r="AU200" s="73"/>
      <c r="AV200" s="73"/>
      <c r="AW200" s="73"/>
      <c r="AX200" s="73"/>
      <c r="AY200" s="73"/>
      <c r="AZ200" s="73"/>
      <c r="BA200" s="73"/>
      <c r="BB200" s="73"/>
      <c r="BC200" s="73"/>
      <c r="BD200" s="73"/>
      <c r="BE200" s="73"/>
      <c r="BF200" s="73"/>
      <c r="BG200" s="73"/>
      <c r="BH200" s="73"/>
      <c r="BI200" s="73"/>
      <c r="BJ200" s="73"/>
      <c r="BK200" s="73"/>
      <c r="BL200" s="73" t="e">
        <f>+#REF!</f>
        <v>#REF!</v>
      </c>
      <c r="BM200" s="73"/>
      <c r="BN200" s="73"/>
      <c r="BO200" s="73"/>
      <c r="BP200" s="73" t="e">
        <f>+#REF!</f>
        <v>#REF!</v>
      </c>
      <c r="BQ200" s="73"/>
      <c r="BR200" s="73"/>
      <c r="BS200" s="73"/>
      <c r="BT200" s="73"/>
      <c r="BU200" s="73"/>
      <c r="BV200" s="73"/>
      <c r="BW200" s="73"/>
      <c r="BX200" s="73"/>
      <c r="BY200" s="73"/>
      <c r="BZ200" s="73"/>
      <c r="CA200" s="73"/>
      <c r="CB200" s="73"/>
      <c r="CC200" s="73"/>
      <c r="CD200" s="73"/>
      <c r="CE200" s="73"/>
      <c r="CF200" s="73"/>
      <c r="CG200" s="73"/>
      <c r="CH200" s="73"/>
      <c r="CI200" s="73"/>
      <c r="CJ200" s="73"/>
      <c r="CK200" s="73"/>
      <c r="CL200" s="73"/>
      <c r="CM200" s="73"/>
    </row>
    <row r="201" spans="1:91" x14ac:dyDescent="0.2">
      <c r="A201">
        <v>0.31244756961785347</v>
      </c>
      <c r="B201" t="str">
        <f t="shared" ref="B201:B218" si="3">(D201 &amp; E201)</f>
        <v/>
      </c>
      <c r="C201" s="56">
        <v>42522</v>
      </c>
      <c r="D201" s="73"/>
      <c r="E201" s="73"/>
      <c r="F201" s="105">
        <f>Curves!G202</f>
        <v>0</v>
      </c>
      <c r="G201" s="105">
        <f>Curves!H202</f>
        <v>0</v>
      </c>
      <c r="H201" s="105">
        <f>Curves!J202</f>
        <v>0</v>
      </c>
      <c r="I201" s="105">
        <f>Curves!K202</f>
        <v>0</v>
      </c>
      <c r="J201" s="105">
        <f>Curves!M202</f>
        <v>0</v>
      </c>
      <c r="K201" s="105">
        <f>Curves!N202</f>
        <v>0</v>
      </c>
      <c r="L201" s="105">
        <f>Curves!P202</f>
        <v>0</v>
      </c>
      <c r="M201" s="105">
        <f>Curves!Q202</f>
        <v>0</v>
      </c>
      <c r="N201" s="105">
        <f>Curves!S202</f>
        <v>0</v>
      </c>
      <c r="O201" s="105">
        <f>Curves!T202</f>
        <v>0</v>
      </c>
      <c r="P201" s="105">
        <f>Curves!V202</f>
        <v>0</v>
      </c>
      <c r="Q201" s="105">
        <f>Curves!W202</f>
        <v>0</v>
      </c>
      <c r="R201" s="105">
        <f>Curves!Y202</f>
        <v>0</v>
      </c>
      <c r="S201" s="105">
        <f>Curves!Z202</f>
        <v>0</v>
      </c>
      <c r="T201" s="105">
        <f>Curves!AB202</f>
        <v>0</v>
      </c>
      <c r="U201" s="105">
        <f>Curves!AC202</f>
        <v>0</v>
      </c>
      <c r="V201" s="105">
        <f>Curves!AE202</f>
        <v>0</v>
      </c>
      <c r="W201" s="105">
        <f>Curves!AF202</f>
        <v>0</v>
      </c>
      <c r="X201" s="105">
        <f>Curves!AH202</f>
        <v>0</v>
      </c>
      <c r="Y201" s="105">
        <f>Curves!AI202</f>
        <v>0</v>
      </c>
      <c r="Z201" s="105">
        <f>Curves!AK202</f>
        <v>0</v>
      </c>
      <c r="AA201" s="105">
        <f>Curves!AL202</f>
        <v>0</v>
      </c>
      <c r="AB201" s="105">
        <f>Curves!AN202</f>
        <v>0</v>
      </c>
      <c r="AC201" s="105">
        <f>Curves!AO202</f>
        <v>0</v>
      </c>
      <c r="AD201" s="105">
        <f>Curves!AQ202</f>
        <v>0</v>
      </c>
      <c r="AE201" s="105">
        <f>Curves!AR202</f>
        <v>0</v>
      </c>
      <c r="AF201" s="105">
        <f>Curves!AT202</f>
        <v>0</v>
      </c>
      <c r="AG201" s="105">
        <f>Curves!AU202</f>
        <v>0</v>
      </c>
      <c r="AH201" s="105">
        <f>Curves!AW202</f>
        <v>0</v>
      </c>
      <c r="AI201" s="105">
        <f>Curves!AX202</f>
        <v>0</v>
      </c>
      <c r="AJ201" s="105">
        <f>Curves!AZ202</f>
        <v>0</v>
      </c>
      <c r="AK201" s="105">
        <f>Curves!BC202</f>
        <v>0</v>
      </c>
      <c r="AL201" s="105">
        <f>Curves!BF202</f>
        <v>0</v>
      </c>
      <c r="AM201" s="105">
        <f>Curves!BI202</f>
        <v>0</v>
      </c>
      <c r="AN201" s="105">
        <f>Curves!BJ202</f>
        <v>0</v>
      </c>
      <c r="AO201" s="73"/>
      <c r="AP201" s="73"/>
      <c r="AQ201" s="73"/>
      <c r="AR201" s="73"/>
      <c r="AS201" s="73"/>
      <c r="AT201" s="73"/>
      <c r="AU201" s="73"/>
      <c r="AV201" s="73"/>
      <c r="AW201" s="73"/>
      <c r="AX201" s="73"/>
      <c r="AY201" s="73"/>
      <c r="AZ201" s="73"/>
      <c r="BA201" s="73"/>
      <c r="BB201" s="73"/>
      <c r="BC201" s="73"/>
      <c r="BD201" s="73"/>
      <c r="BE201" s="73"/>
      <c r="BF201" s="73"/>
      <c r="BG201" s="73"/>
      <c r="BH201" s="73"/>
      <c r="BI201" s="73"/>
      <c r="BJ201" s="73"/>
      <c r="BK201" s="73"/>
      <c r="BL201" s="73" t="e">
        <f>+#REF!</f>
        <v>#REF!</v>
      </c>
      <c r="BM201" s="73"/>
      <c r="BN201" s="73"/>
      <c r="BO201" s="73"/>
      <c r="BP201" s="73" t="e">
        <f>+#REF!</f>
        <v>#REF!</v>
      </c>
      <c r="BQ201" s="73"/>
      <c r="BR201" s="73"/>
      <c r="BS201" s="73"/>
      <c r="BT201" s="73"/>
      <c r="BU201" s="73"/>
      <c r="BV201" s="73"/>
      <c r="BW201" s="73"/>
      <c r="BX201" s="73"/>
      <c r="BY201" s="73"/>
      <c r="BZ201" s="73"/>
      <c r="CA201" s="73"/>
      <c r="CB201" s="73"/>
      <c r="CC201" s="73"/>
      <c r="CD201" s="73"/>
      <c r="CE201" s="73"/>
      <c r="CF201" s="73"/>
      <c r="CG201" s="73"/>
      <c r="CH201" s="73"/>
      <c r="CI201" s="73"/>
      <c r="CJ201" s="73"/>
      <c r="CK201" s="73"/>
      <c r="CL201" s="73"/>
      <c r="CM201" s="73"/>
    </row>
    <row r="202" spans="1:91" x14ac:dyDescent="0.2">
      <c r="A202">
        <v>0.31057063484415343</v>
      </c>
      <c r="B202" t="str">
        <f t="shared" si="3"/>
        <v/>
      </c>
      <c r="C202" s="56">
        <v>42552</v>
      </c>
      <c r="D202" s="73"/>
      <c r="E202" s="73"/>
      <c r="F202" s="105">
        <f>Curves!G203</f>
        <v>0</v>
      </c>
      <c r="G202" s="105">
        <f>Curves!H203</f>
        <v>0</v>
      </c>
      <c r="H202" s="105">
        <f>Curves!J203</f>
        <v>0</v>
      </c>
      <c r="I202" s="105">
        <f>Curves!K203</f>
        <v>0</v>
      </c>
      <c r="J202" s="105">
        <f>Curves!M203</f>
        <v>0</v>
      </c>
      <c r="K202" s="105">
        <f>Curves!N203</f>
        <v>0</v>
      </c>
      <c r="L202" s="105">
        <f>Curves!P203</f>
        <v>0</v>
      </c>
      <c r="M202" s="105">
        <f>Curves!Q203</f>
        <v>0</v>
      </c>
      <c r="N202" s="105">
        <f>Curves!S203</f>
        <v>0</v>
      </c>
      <c r="O202" s="105">
        <f>Curves!T203</f>
        <v>0</v>
      </c>
      <c r="P202" s="105">
        <f>Curves!V203</f>
        <v>0</v>
      </c>
      <c r="Q202" s="105">
        <f>Curves!W203</f>
        <v>0</v>
      </c>
      <c r="R202" s="105">
        <f>Curves!Y203</f>
        <v>0</v>
      </c>
      <c r="S202" s="105">
        <f>Curves!Z203</f>
        <v>0</v>
      </c>
      <c r="T202" s="105">
        <f>Curves!AB203</f>
        <v>0</v>
      </c>
      <c r="U202" s="105">
        <f>Curves!AC203</f>
        <v>0</v>
      </c>
      <c r="V202" s="105">
        <f>Curves!AE203</f>
        <v>0</v>
      </c>
      <c r="W202" s="105">
        <f>Curves!AF203</f>
        <v>0</v>
      </c>
      <c r="X202" s="105">
        <f>Curves!AH203</f>
        <v>0</v>
      </c>
      <c r="Y202" s="105">
        <f>Curves!AI203</f>
        <v>0</v>
      </c>
      <c r="Z202" s="105">
        <f>Curves!AK203</f>
        <v>0</v>
      </c>
      <c r="AA202" s="105">
        <f>Curves!AL203</f>
        <v>0</v>
      </c>
      <c r="AB202" s="105">
        <f>Curves!AN203</f>
        <v>0</v>
      </c>
      <c r="AC202" s="105">
        <f>Curves!AO203</f>
        <v>0</v>
      </c>
      <c r="AD202" s="105">
        <f>Curves!AQ203</f>
        <v>0</v>
      </c>
      <c r="AE202" s="105">
        <f>Curves!AR203</f>
        <v>0</v>
      </c>
      <c r="AF202" s="105">
        <f>Curves!AT203</f>
        <v>0</v>
      </c>
      <c r="AG202" s="105">
        <f>Curves!AU203</f>
        <v>0</v>
      </c>
      <c r="AH202" s="105">
        <f>Curves!AW203</f>
        <v>0</v>
      </c>
      <c r="AI202" s="105">
        <f>Curves!AX203</f>
        <v>0</v>
      </c>
      <c r="AJ202" s="105">
        <f>Curves!AZ203</f>
        <v>0</v>
      </c>
      <c r="AK202" s="105">
        <f>Curves!BC203</f>
        <v>0</v>
      </c>
      <c r="AL202" s="105">
        <f>Curves!BF203</f>
        <v>0</v>
      </c>
      <c r="AM202" s="105">
        <f>Curves!BI203</f>
        <v>0</v>
      </c>
      <c r="AN202" s="105">
        <f>Curves!BJ203</f>
        <v>0</v>
      </c>
      <c r="AO202" s="73"/>
      <c r="AP202" s="73"/>
      <c r="AQ202" s="73"/>
      <c r="AR202" s="73"/>
      <c r="AS202" s="73"/>
      <c r="AT202" s="73"/>
      <c r="AU202" s="73"/>
      <c r="AV202" s="73"/>
      <c r="AW202" s="73"/>
      <c r="AX202" s="73"/>
      <c r="AY202" s="73"/>
      <c r="AZ202" s="73"/>
      <c r="BA202" s="73"/>
      <c r="BB202" s="73"/>
      <c r="BC202" s="73"/>
      <c r="BD202" s="73"/>
      <c r="BE202" s="73"/>
      <c r="BF202" s="73"/>
      <c r="BG202" s="73"/>
      <c r="BH202" s="73"/>
      <c r="BI202" s="73"/>
      <c r="BJ202" s="73"/>
      <c r="BK202" s="73"/>
      <c r="BL202" s="73" t="e">
        <f>+#REF!</f>
        <v>#REF!</v>
      </c>
      <c r="BM202" s="73"/>
      <c r="BN202" s="73"/>
      <c r="BO202" s="73"/>
      <c r="BP202" s="73" t="e">
        <f>+#REF!</f>
        <v>#REF!</v>
      </c>
      <c r="BQ202" s="73"/>
      <c r="BR202" s="73"/>
      <c r="BS202" s="73"/>
      <c r="BT202" s="73"/>
      <c r="BU202" s="73"/>
      <c r="BV202" s="73"/>
      <c r="BW202" s="73"/>
      <c r="BX202" s="73"/>
      <c r="BY202" s="73"/>
      <c r="BZ202" s="73"/>
      <c r="CA202" s="73"/>
      <c r="CB202" s="73"/>
      <c r="CC202" s="73"/>
      <c r="CD202" s="73"/>
      <c r="CE202" s="73"/>
      <c r="CF202" s="73"/>
      <c r="CG202" s="73"/>
      <c r="CH202" s="73"/>
      <c r="CI202" s="73"/>
      <c r="CJ202" s="73"/>
      <c r="CK202" s="73"/>
      <c r="CL202" s="73"/>
      <c r="CM202" s="73"/>
    </row>
    <row r="203" spans="1:91" x14ac:dyDescent="0.2">
      <c r="A203">
        <v>0.30864280627143736</v>
      </c>
      <c r="B203" t="str">
        <f t="shared" si="3"/>
        <v/>
      </c>
      <c r="C203" s="56">
        <v>42583</v>
      </c>
      <c r="D203" s="73"/>
      <c r="E203" s="73"/>
      <c r="F203" s="105">
        <f>Curves!G204</f>
        <v>0</v>
      </c>
      <c r="G203" s="105">
        <f>Curves!H204</f>
        <v>0</v>
      </c>
      <c r="H203" s="105">
        <f>Curves!J204</f>
        <v>0</v>
      </c>
      <c r="I203" s="105">
        <f>Curves!K204</f>
        <v>0</v>
      </c>
      <c r="J203" s="105">
        <f>Curves!M204</f>
        <v>0</v>
      </c>
      <c r="K203" s="105">
        <f>Curves!N204</f>
        <v>0</v>
      </c>
      <c r="L203" s="105">
        <f>Curves!P204</f>
        <v>0</v>
      </c>
      <c r="M203" s="105">
        <f>Curves!Q204</f>
        <v>0</v>
      </c>
      <c r="N203" s="105">
        <f>Curves!S204</f>
        <v>0</v>
      </c>
      <c r="O203" s="105">
        <f>Curves!T204</f>
        <v>0</v>
      </c>
      <c r="P203" s="105">
        <f>Curves!V204</f>
        <v>0</v>
      </c>
      <c r="Q203" s="105">
        <f>Curves!W204</f>
        <v>0</v>
      </c>
      <c r="R203" s="105">
        <f>Curves!Y204</f>
        <v>0</v>
      </c>
      <c r="S203" s="105">
        <f>Curves!Z204</f>
        <v>0</v>
      </c>
      <c r="T203" s="105">
        <f>Curves!AB204</f>
        <v>0</v>
      </c>
      <c r="U203" s="105">
        <f>Curves!AC204</f>
        <v>0</v>
      </c>
      <c r="V203" s="105">
        <f>Curves!AE204</f>
        <v>0</v>
      </c>
      <c r="W203" s="105">
        <f>Curves!AF204</f>
        <v>0</v>
      </c>
      <c r="X203" s="105">
        <f>Curves!AH204</f>
        <v>0</v>
      </c>
      <c r="Y203" s="105">
        <f>Curves!AI204</f>
        <v>0</v>
      </c>
      <c r="Z203" s="105">
        <f>Curves!AK204</f>
        <v>0</v>
      </c>
      <c r="AA203" s="105">
        <f>Curves!AL204</f>
        <v>0</v>
      </c>
      <c r="AB203" s="105">
        <f>Curves!AN204</f>
        <v>0</v>
      </c>
      <c r="AC203" s="105">
        <f>Curves!AO204</f>
        <v>0</v>
      </c>
      <c r="AD203" s="105">
        <f>Curves!AQ204</f>
        <v>0</v>
      </c>
      <c r="AE203" s="105">
        <f>Curves!AR204</f>
        <v>0</v>
      </c>
      <c r="AF203" s="105">
        <f>Curves!AT204</f>
        <v>0</v>
      </c>
      <c r="AG203" s="105">
        <f>Curves!AU204</f>
        <v>0</v>
      </c>
      <c r="AH203" s="105">
        <f>Curves!AW204</f>
        <v>0</v>
      </c>
      <c r="AI203" s="105">
        <f>Curves!AX204</f>
        <v>0</v>
      </c>
      <c r="AJ203" s="105">
        <f>Curves!AZ204</f>
        <v>0</v>
      </c>
      <c r="AK203" s="105">
        <f>Curves!BC204</f>
        <v>0</v>
      </c>
      <c r="AL203" s="105">
        <f>Curves!BF204</f>
        <v>0</v>
      </c>
      <c r="AM203" s="105">
        <f>Curves!BI204</f>
        <v>0</v>
      </c>
      <c r="AN203" s="105">
        <f>Curves!BJ204</f>
        <v>0</v>
      </c>
      <c r="AO203" s="73"/>
      <c r="AP203" s="73"/>
      <c r="AQ203" s="73"/>
      <c r="AR203" s="73"/>
      <c r="AS203" s="73"/>
      <c r="AT203" s="73"/>
      <c r="AU203" s="73"/>
      <c r="AV203" s="73"/>
      <c r="AW203" s="73"/>
      <c r="AX203" s="73"/>
      <c r="AY203" s="73"/>
      <c r="AZ203" s="73"/>
      <c r="BA203" s="73"/>
      <c r="BB203" s="73"/>
      <c r="BC203" s="73"/>
      <c r="BD203" s="73"/>
      <c r="BE203" s="73"/>
      <c r="BF203" s="73"/>
      <c r="BG203" s="73"/>
      <c r="BH203" s="73"/>
      <c r="BI203" s="73"/>
      <c r="BJ203" s="73"/>
      <c r="BK203" s="73"/>
      <c r="BL203" s="73" t="e">
        <f>+#REF!</f>
        <v>#REF!</v>
      </c>
      <c r="BM203" s="73"/>
      <c r="BN203" s="73"/>
      <c r="BO203" s="73"/>
      <c r="BP203" s="73" t="e">
        <f>+#REF!</f>
        <v>#REF!</v>
      </c>
      <c r="BQ203" s="73"/>
      <c r="BR203" s="73"/>
      <c r="BS203" s="73"/>
      <c r="BT203" s="73"/>
      <c r="BU203" s="73"/>
      <c r="BV203" s="73"/>
      <c r="BW203" s="73"/>
      <c r="BX203" s="73"/>
      <c r="BY203" s="73"/>
      <c r="BZ203" s="73"/>
      <c r="CA203" s="73"/>
      <c r="CB203" s="73"/>
      <c r="CC203" s="73"/>
      <c r="CD203" s="73"/>
      <c r="CE203" s="73"/>
      <c r="CF203" s="73"/>
      <c r="CG203" s="73"/>
      <c r="CH203" s="73"/>
      <c r="CI203" s="73"/>
      <c r="CJ203" s="73"/>
      <c r="CK203" s="73"/>
      <c r="CL203" s="73"/>
      <c r="CM203" s="73"/>
    </row>
    <row r="204" spans="1:91" x14ac:dyDescent="0.2">
      <c r="A204">
        <v>0.30672676904829443</v>
      </c>
      <c r="B204" t="str">
        <f t="shared" si="3"/>
        <v/>
      </c>
      <c r="C204" s="56">
        <v>42614</v>
      </c>
      <c r="D204" s="73"/>
      <c r="E204" s="73"/>
      <c r="F204" s="105">
        <f>Curves!G205</f>
        <v>0</v>
      </c>
      <c r="G204" s="105">
        <f>Curves!H205</f>
        <v>0</v>
      </c>
      <c r="H204" s="105">
        <f>Curves!J205</f>
        <v>0</v>
      </c>
      <c r="I204" s="105">
        <f>Curves!K205</f>
        <v>0</v>
      </c>
      <c r="J204" s="105">
        <f>Curves!M205</f>
        <v>0</v>
      </c>
      <c r="K204" s="105">
        <f>Curves!N205</f>
        <v>0</v>
      </c>
      <c r="L204" s="105">
        <f>Curves!P205</f>
        <v>0</v>
      </c>
      <c r="M204" s="105">
        <f>Curves!Q205</f>
        <v>0</v>
      </c>
      <c r="N204" s="105">
        <f>Curves!S205</f>
        <v>0</v>
      </c>
      <c r="O204" s="105">
        <f>Curves!T205</f>
        <v>0</v>
      </c>
      <c r="P204" s="105">
        <f>Curves!V205</f>
        <v>0</v>
      </c>
      <c r="Q204" s="105">
        <f>Curves!W205</f>
        <v>0</v>
      </c>
      <c r="R204" s="105">
        <f>Curves!Y205</f>
        <v>0</v>
      </c>
      <c r="S204" s="105">
        <f>Curves!Z205</f>
        <v>0</v>
      </c>
      <c r="T204" s="105">
        <f>Curves!AB205</f>
        <v>0</v>
      </c>
      <c r="U204" s="105">
        <f>Curves!AC205</f>
        <v>0</v>
      </c>
      <c r="V204" s="105">
        <f>Curves!AE205</f>
        <v>0</v>
      </c>
      <c r="W204" s="105">
        <f>Curves!AF205</f>
        <v>0</v>
      </c>
      <c r="X204" s="105">
        <f>Curves!AH205</f>
        <v>0</v>
      </c>
      <c r="Y204" s="105">
        <f>Curves!AI205</f>
        <v>0</v>
      </c>
      <c r="Z204" s="105">
        <f>Curves!AK205</f>
        <v>0</v>
      </c>
      <c r="AA204" s="105">
        <f>Curves!AL205</f>
        <v>0</v>
      </c>
      <c r="AB204" s="105">
        <f>Curves!AN205</f>
        <v>0</v>
      </c>
      <c r="AC204" s="105">
        <f>Curves!AO205</f>
        <v>0</v>
      </c>
      <c r="AD204" s="105">
        <f>Curves!AQ205</f>
        <v>0</v>
      </c>
      <c r="AE204" s="105">
        <f>Curves!AR205</f>
        <v>0</v>
      </c>
      <c r="AF204" s="105">
        <f>Curves!AT205</f>
        <v>0</v>
      </c>
      <c r="AG204" s="105">
        <f>Curves!AU205</f>
        <v>0</v>
      </c>
      <c r="AH204" s="105">
        <f>Curves!AW205</f>
        <v>0</v>
      </c>
      <c r="AI204" s="105">
        <f>Curves!AX205</f>
        <v>0</v>
      </c>
      <c r="AJ204" s="105">
        <f>Curves!AZ205</f>
        <v>0</v>
      </c>
      <c r="AK204" s="105">
        <f>Curves!BC205</f>
        <v>0</v>
      </c>
      <c r="AL204" s="105">
        <f>Curves!BF205</f>
        <v>0</v>
      </c>
      <c r="AM204" s="105">
        <f>Curves!BI205</f>
        <v>0</v>
      </c>
      <c r="AN204" s="105">
        <f>Curves!BJ205</f>
        <v>0</v>
      </c>
      <c r="AO204" s="73"/>
      <c r="AP204" s="73"/>
      <c r="AQ204" s="73"/>
      <c r="AR204" s="73"/>
      <c r="AS204" s="73"/>
      <c r="AT204" s="73"/>
      <c r="AU204" s="73"/>
      <c r="AV204" s="73"/>
      <c r="AW204" s="73"/>
      <c r="AX204" s="73"/>
      <c r="AY204" s="73"/>
      <c r="AZ204" s="73"/>
      <c r="BA204" s="73"/>
      <c r="BB204" s="73"/>
      <c r="BC204" s="73"/>
      <c r="BD204" s="73"/>
      <c r="BE204" s="73"/>
      <c r="BF204" s="73"/>
      <c r="BG204" s="73"/>
      <c r="BH204" s="73"/>
      <c r="BI204" s="73"/>
      <c r="BJ204" s="73"/>
      <c r="BK204" s="73"/>
      <c r="BL204" s="73" t="e">
        <f>+#REF!</f>
        <v>#REF!</v>
      </c>
      <c r="BM204" s="73"/>
      <c r="BN204" s="73"/>
      <c r="BO204" s="73"/>
      <c r="BP204" s="73" t="e">
        <f>+#REF!</f>
        <v>#REF!</v>
      </c>
      <c r="BQ204" s="73"/>
      <c r="BR204" s="73"/>
      <c r="BS204" s="73"/>
      <c r="BT204" s="73"/>
      <c r="BU204" s="73"/>
      <c r="BV204" s="73"/>
      <c r="BW204" s="73"/>
      <c r="BX204" s="73"/>
      <c r="BY204" s="73"/>
      <c r="BZ204" s="73"/>
      <c r="CA204" s="73"/>
      <c r="CB204" s="73"/>
      <c r="CC204" s="73"/>
      <c r="CD204" s="73"/>
      <c r="CE204" s="73"/>
      <c r="CF204" s="73"/>
      <c r="CG204" s="73"/>
      <c r="CH204" s="73"/>
      <c r="CI204" s="73"/>
      <c r="CJ204" s="73"/>
      <c r="CK204" s="73"/>
      <c r="CL204" s="73"/>
      <c r="CM204" s="73"/>
    </row>
    <row r="205" spans="1:91" x14ac:dyDescent="0.2">
      <c r="A205">
        <v>0.30488369952098893</v>
      </c>
      <c r="B205" t="str">
        <f t="shared" si="3"/>
        <v/>
      </c>
      <c r="C205" s="56">
        <v>42644</v>
      </c>
      <c r="D205" s="73"/>
      <c r="E205" s="73"/>
      <c r="F205" s="105">
        <f>Curves!G206</f>
        <v>0</v>
      </c>
      <c r="G205" s="105">
        <f>Curves!H206</f>
        <v>0</v>
      </c>
      <c r="H205" s="105">
        <f>Curves!J206</f>
        <v>0</v>
      </c>
      <c r="I205" s="105">
        <f>Curves!K206</f>
        <v>0</v>
      </c>
      <c r="J205" s="105">
        <f>Curves!M206</f>
        <v>0</v>
      </c>
      <c r="K205" s="105">
        <f>Curves!N206</f>
        <v>0</v>
      </c>
      <c r="L205" s="105">
        <f>Curves!P206</f>
        <v>0</v>
      </c>
      <c r="M205" s="105">
        <f>Curves!Q206</f>
        <v>0</v>
      </c>
      <c r="N205" s="105">
        <f>Curves!S206</f>
        <v>0</v>
      </c>
      <c r="O205" s="105">
        <f>Curves!T206</f>
        <v>0</v>
      </c>
      <c r="P205" s="105">
        <f>Curves!V206</f>
        <v>0</v>
      </c>
      <c r="Q205" s="105">
        <f>Curves!W206</f>
        <v>0</v>
      </c>
      <c r="R205" s="105">
        <f>Curves!Y206</f>
        <v>0</v>
      </c>
      <c r="S205" s="105">
        <f>Curves!Z206</f>
        <v>0</v>
      </c>
      <c r="T205" s="105">
        <f>Curves!AB206</f>
        <v>0</v>
      </c>
      <c r="U205" s="105">
        <f>Curves!AC206</f>
        <v>0</v>
      </c>
      <c r="V205" s="105">
        <f>Curves!AE206</f>
        <v>0</v>
      </c>
      <c r="W205" s="105">
        <f>Curves!AF206</f>
        <v>0</v>
      </c>
      <c r="X205" s="105">
        <f>Curves!AH206</f>
        <v>0</v>
      </c>
      <c r="Y205" s="105">
        <f>Curves!AI206</f>
        <v>0</v>
      </c>
      <c r="Z205" s="105">
        <f>Curves!AK206</f>
        <v>0</v>
      </c>
      <c r="AA205" s="105">
        <f>Curves!AL206</f>
        <v>0</v>
      </c>
      <c r="AB205" s="105">
        <f>Curves!AN206</f>
        <v>0</v>
      </c>
      <c r="AC205" s="105">
        <f>Curves!AO206</f>
        <v>0</v>
      </c>
      <c r="AD205" s="105">
        <f>Curves!AQ206</f>
        <v>0</v>
      </c>
      <c r="AE205" s="105">
        <f>Curves!AR206</f>
        <v>0</v>
      </c>
      <c r="AF205" s="105">
        <f>Curves!AT206</f>
        <v>0</v>
      </c>
      <c r="AG205" s="105">
        <f>Curves!AU206</f>
        <v>0</v>
      </c>
      <c r="AH205" s="105">
        <f>Curves!AW206</f>
        <v>0</v>
      </c>
      <c r="AI205" s="105">
        <f>Curves!AX206</f>
        <v>0</v>
      </c>
      <c r="AJ205" s="105">
        <f>Curves!AZ206</f>
        <v>0</v>
      </c>
      <c r="AK205" s="105">
        <f>Curves!BC206</f>
        <v>0</v>
      </c>
      <c r="AL205" s="105">
        <f>Curves!BF206</f>
        <v>0</v>
      </c>
      <c r="AM205" s="105">
        <f>Curves!BI206</f>
        <v>0</v>
      </c>
      <c r="AN205" s="105">
        <f>Curves!BJ206</f>
        <v>0</v>
      </c>
      <c r="AO205" s="73"/>
      <c r="AP205" s="73"/>
      <c r="AQ205" s="73"/>
      <c r="AR205" s="73"/>
      <c r="AS205" s="73"/>
      <c r="AT205" s="73"/>
      <c r="AU205" s="73"/>
      <c r="AV205" s="73"/>
      <c r="AW205" s="73"/>
      <c r="AX205" s="73"/>
      <c r="AY205" s="73"/>
      <c r="AZ205" s="73"/>
      <c r="BA205" s="73"/>
      <c r="BB205" s="73"/>
      <c r="BC205" s="73"/>
      <c r="BD205" s="73"/>
      <c r="BE205" s="73"/>
      <c r="BF205" s="73"/>
      <c r="BG205" s="73"/>
      <c r="BH205" s="73"/>
      <c r="BI205" s="73"/>
      <c r="BJ205" s="73"/>
      <c r="BK205" s="73"/>
      <c r="BL205" s="73" t="e">
        <f>+#REF!</f>
        <v>#REF!</v>
      </c>
      <c r="BM205" s="73"/>
      <c r="BN205" s="73"/>
      <c r="BO205" s="73"/>
      <c r="BP205" s="73" t="e">
        <f>+#REF!</f>
        <v>#REF!</v>
      </c>
      <c r="BQ205" s="73"/>
      <c r="BR205" s="73"/>
      <c r="BS205" s="73"/>
      <c r="BT205" s="73"/>
      <c r="BU205" s="73"/>
      <c r="BV205" s="73"/>
      <c r="BW205" s="73"/>
      <c r="BX205" s="73"/>
      <c r="BY205" s="73"/>
      <c r="BZ205" s="73"/>
      <c r="CA205" s="73"/>
      <c r="CB205" s="73"/>
      <c r="CC205" s="73"/>
      <c r="CD205" s="73"/>
      <c r="CE205" s="73"/>
      <c r="CF205" s="73"/>
      <c r="CG205" s="73"/>
      <c r="CH205" s="73"/>
      <c r="CI205" s="73"/>
      <c r="CJ205" s="73"/>
      <c r="CK205" s="73"/>
      <c r="CL205" s="73"/>
      <c r="CM205" s="73"/>
    </row>
    <row r="206" spans="1:91" x14ac:dyDescent="0.2">
      <c r="A206">
        <v>0.30299065767242517</v>
      </c>
      <c r="B206" t="str">
        <f t="shared" si="3"/>
        <v/>
      </c>
      <c r="C206" s="56">
        <v>42675</v>
      </c>
      <c r="D206" s="73"/>
      <c r="E206" s="73"/>
      <c r="F206" s="105">
        <f>Curves!G207</f>
        <v>0</v>
      </c>
      <c r="G206" s="105">
        <f>Curves!H207</f>
        <v>0</v>
      </c>
      <c r="H206" s="105">
        <f>Curves!J207</f>
        <v>0</v>
      </c>
      <c r="I206" s="105">
        <f>Curves!K207</f>
        <v>0</v>
      </c>
      <c r="J206" s="105">
        <f>Curves!M207</f>
        <v>0</v>
      </c>
      <c r="K206" s="105">
        <f>Curves!N207</f>
        <v>0</v>
      </c>
      <c r="L206" s="105">
        <f>Curves!P207</f>
        <v>0</v>
      </c>
      <c r="M206" s="105">
        <f>Curves!Q207</f>
        <v>0</v>
      </c>
      <c r="N206" s="105">
        <f>Curves!S207</f>
        <v>0</v>
      </c>
      <c r="O206" s="105">
        <f>Curves!T207</f>
        <v>0</v>
      </c>
      <c r="P206" s="105">
        <f>Curves!V207</f>
        <v>0</v>
      </c>
      <c r="Q206" s="105">
        <f>Curves!W207</f>
        <v>0</v>
      </c>
      <c r="R206" s="105">
        <f>Curves!Y207</f>
        <v>0</v>
      </c>
      <c r="S206" s="105">
        <f>Curves!Z207</f>
        <v>0</v>
      </c>
      <c r="T206" s="105">
        <f>Curves!AB207</f>
        <v>0</v>
      </c>
      <c r="U206" s="105">
        <f>Curves!AC207</f>
        <v>0</v>
      </c>
      <c r="V206" s="105">
        <f>Curves!AE207</f>
        <v>0</v>
      </c>
      <c r="W206" s="105">
        <f>Curves!AF207</f>
        <v>0</v>
      </c>
      <c r="X206" s="105">
        <f>Curves!AH207</f>
        <v>0</v>
      </c>
      <c r="Y206" s="105">
        <f>Curves!AI207</f>
        <v>0</v>
      </c>
      <c r="Z206" s="105">
        <f>Curves!AK207</f>
        <v>0</v>
      </c>
      <c r="AA206" s="105">
        <f>Curves!AL207</f>
        <v>0</v>
      </c>
      <c r="AB206" s="105">
        <f>Curves!AN207</f>
        <v>0</v>
      </c>
      <c r="AC206" s="105">
        <f>Curves!AO207</f>
        <v>0</v>
      </c>
      <c r="AD206" s="105">
        <f>Curves!AQ207</f>
        <v>0</v>
      </c>
      <c r="AE206" s="105">
        <f>Curves!AR207</f>
        <v>0</v>
      </c>
      <c r="AF206" s="105">
        <f>Curves!AT207</f>
        <v>0</v>
      </c>
      <c r="AG206" s="105">
        <f>Curves!AU207</f>
        <v>0</v>
      </c>
      <c r="AH206" s="105">
        <f>Curves!AW207</f>
        <v>0</v>
      </c>
      <c r="AI206" s="105">
        <f>Curves!AX207</f>
        <v>0</v>
      </c>
      <c r="AJ206" s="105">
        <f>Curves!AZ207</f>
        <v>0</v>
      </c>
      <c r="AK206" s="105">
        <f>Curves!BC207</f>
        <v>0</v>
      </c>
      <c r="AL206" s="105">
        <f>Curves!BF207</f>
        <v>0</v>
      </c>
      <c r="AM206" s="105">
        <f>Curves!BI207</f>
        <v>0</v>
      </c>
      <c r="AN206" s="105">
        <f>Curves!BJ207</f>
        <v>0</v>
      </c>
      <c r="AO206" s="73"/>
      <c r="AP206" s="73"/>
      <c r="AQ206" s="73"/>
      <c r="AR206" s="73"/>
      <c r="AS206" s="73"/>
      <c r="AT206" s="73"/>
      <c r="AU206" s="73"/>
      <c r="AV206" s="73"/>
      <c r="AW206" s="73"/>
      <c r="AX206" s="73"/>
      <c r="AY206" s="73"/>
      <c r="AZ206" s="73"/>
      <c r="BA206" s="73"/>
      <c r="BB206" s="73"/>
      <c r="BC206" s="73"/>
      <c r="BD206" s="73"/>
      <c r="BE206" s="73"/>
      <c r="BF206" s="73"/>
      <c r="BG206" s="73"/>
      <c r="BH206" s="73"/>
      <c r="BI206" s="73"/>
      <c r="BJ206" s="73"/>
      <c r="BK206" s="73"/>
      <c r="BL206" s="73" t="e">
        <f>+#REF!</f>
        <v>#REF!</v>
      </c>
      <c r="BM206" s="73"/>
      <c r="BN206" s="73"/>
      <c r="BO206" s="73"/>
      <c r="BP206" s="73" t="e">
        <f>+#REF!</f>
        <v>#REF!</v>
      </c>
      <c r="BQ206" s="73"/>
      <c r="BR206" s="73"/>
      <c r="BS206" s="73"/>
      <c r="BT206" s="73"/>
      <c r="BU206" s="73"/>
      <c r="BV206" s="73"/>
      <c r="BW206" s="73"/>
      <c r="BX206" s="73"/>
      <c r="BY206" s="73"/>
      <c r="BZ206" s="73"/>
      <c r="CA206" s="73"/>
      <c r="CB206" s="73"/>
      <c r="CC206" s="73"/>
      <c r="CD206" s="73"/>
      <c r="CE206" s="73"/>
      <c r="CF206" s="73"/>
      <c r="CG206" s="73"/>
      <c r="CH206" s="73"/>
      <c r="CI206" s="73"/>
      <c r="CJ206" s="73"/>
      <c r="CK206" s="73"/>
      <c r="CL206" s="73"/>
      <c r="CM206" s="73"/>
    </row>
    <row r="207" spans="1:91" x14ac:dyDescent="0.2">
      <c r="A207">
        <v>0.30116970984247937</v>
      </c>
      <c r="B207" t="str">
        <f t="shared" si="3"/>
        <v/>
      </c>
      <c r="C207" s="56">
        <v>42705</v>
      </c>
      <c r="D207" s="73"/>
      <c r="E207" s="73"/>
      <c r="F207" s="105">
        <f>Curves!G208</f>
        <v>0</v>
      </c>
      <c r="G207" s="105">
        <f>Curves!H208</f>
        <v>0</v>
      </c>
      <c r="H207" s="105">
        <f>Curves!J208</f>
        <v>0</v>
      </c>
      <c r="I207" s="105">
        <f>Curves!K208</f>
        <v>0</v>
      </c>
      <c r="J207" s="105">
        <f>Curves!M208</f>
        <v>0</v>
      </c>
      <c r="K207" s="105">
        <f>Curves!N208</f>
        <v>0</v>
      </c>
      <c r="L207" s="105">
        <f>Curves!P208</f>
        <v>0</v>
      </c>
      <c r="M207" s="105">
        <f>Curves!Q208</f>
        <v>0</v>
      </c>
      <c r="N207" s="105">
        <f>Curves!S208</f>
        <v>0</v>
      </c>
      <c r="O207" s="105">
        <f>Curves!T208</f>
        <v>0</v>
      </c>
      <c r="P207" s="105">
        <f>Curves!V208</f>
        <v>0</v>
      </c>
      <c r="Q207" s="105">
        <f>Curves!W208</f>
        <v>0</v>
      </c>
      <c r="R207" s="105">
        <f>Curves!Y208</f>
        <v>0</v>
      </c>
      <c r="S207" s="105">
        <f>Curves!Z208</f>
        <v>0</v>
      </c>
      <c r="T207" s="105">
        <f>Curves!AB208</f>
        <v>0</v>
      </c>
      <c r="U207" s="105">
        <f>Curves!AC208</f>
        <v>0</v>
      </c>
      <c r="V207" s="105">
        <f>Curves!AE208</f>
        <v>0</v>
      </c>
      <c r="W207" s="105">
        <f>Curves!AF208</f>
        <v>0</v>
      </c>
      <c r="X207" s="105">
        <f>Curves!AH208</f>
        <v>0</v>
      </c>
      <c r="Y207" s="105">
        <f>Curves!AI208</f>
        <v>0</v>
      </c>
      <c r="Z207" s="105">
        <f>Curves!AK208</f>
        <v>0</v>
      </c>
      <c r="AA207" s="105">
        <f>Curves!AL208</f>
        <v>0</v>
      </c>
      <c r="AB207" s="105">
        <f>Curves!AN208</f>
        <v>0</v>
      </c>
      <c r="AC207" s="105">
        <f>Curves!AO208</f>
        <v>0</v>
      </c>
      <c r="AD207" s="105">
        <f>Curves!AQ208</f>
        <v>0</v>
      </c>
      <c r="AE207" s="105">
        <f>Curves!AR208</f>
        <v>0</v>
      </c>
      <c r="AF207" s="105">
        <f>Curves!AT208</f>
        <v>0</v>
      </c>
      <c r="AG207" s="105">
        <f>Curves!AU208</f>
        <v>0</v>
      </c>
      <c r="AH207" s="105">
        <f>Curves!AW208</f>
        <v>0</v>
      </c>
      <c r="AI207" s="105">
        <f>Curves!AX208</f>
        <v>0</v>
      </c>
      <c r="AJ207" s="105">
        <f>Curves!AZ208</f>
        <v>0</v>
      </c>
      <c r="AK207" s="105">
        <f>Curves!BC208</f>
        <v>0</v>
      </c>
      <c r="AL207" s="105">
        <f>Curves!BF208</f>
        <v>0</v>
      </c>
      <c r="AM207" s="105">
        <f>Curves!BI208</f>
        <v>0</v>
      </c>
      <c r="AN207" s="105">
        <f>Curves!BJ208</f>
        <v>0</v>
      </c>
      <c r="AO207" s="73"/>
      <c r="AP207" s="73"/>
      <c r="AQ207" s="73"/>
      <c r="AR207" s="73"/>
      <c r="AS207" s="73"/>
      <c r="AT207" s="73"/>
      <c r="AU207" s="73"/>
      <c r="AV207" s="73"/>
      <c r="AW207" s="73"/>
      <c r="AX207" s="73"/>
      <c r="AY207" s="73"/>
      <c r="AZ207" s="73"/>
      <c r="BA207" s="73"/>
      <c r="BB207" s="73"/>
      <c r="BC207" s="73"/>
      <c r="BD207" s="73"/>
      <c r="BE207" s="73"/>
      <c r="BF207" s="73"/>
      <c r="BG207" s="73"/>
      <c r="BH207" s="73"/>
      <c r="BI207" s="73"/>
      <c r="BJ207" s="73"/>
      <c r="BK207" s="73"/>
      <c r="BL207" s="73" t="e">
        <f>+#REF!</f>
        <v>#REF!</v>
      </c>
      <c r="BM207" s="73"/>
      <c r="BN207" s="73"/>
      <c r="BO207" s="73"/>
      <c r="BP207" s="73" t="e">
        <f>+#REF!</f>
        <v>#REF!</v>
      </c>
      <c r="BQ207" s="73"/>
      <c r="BR207" s="73"/>
      <c r="BS207" s="73"/>
      <c r="BT207" s="73"/>
      <c r="BU207" s="73"/>
      <c r="BV207" s="73"/>
      <c r="BW207" s="73"/>
      <c r="BX207" s="73"/>
      <c r="BY207" s="73"/>
      <c r="BZ207" s="73"/>
      <c r="CA207" s="73"/>
      <c r="CB207" s="73"/>
      <c r="CC207" s="73"/>
      <c r="CD207" s="73"/>
      <c r="CE207" s="73"/>
      <c r="CF207" s="73"/>
      <c r="CG207" s="73"/>
      <c r="CH207" s="73"/>
      <c r="CI207" s="73"/>
      <c r="CJ207" s="73"/>
      <c r="CK207" s="73"/>
      <c r="CL207" s="73"/>
      <c r="CM207" s="73"/>
    </row>
    <row r="208" spans="1:91" x14ac:dyDescent="0.2">
      <c r="A208">
        <v>0.29929939159295099</v>
      </c>
      <c r="B208" t="str">
        <f t="shared" si="3"/>
        <v/>
      </c>
      <c r="C208" s="56">
        <v>42736</v>
      </c>
      <c r="D208" s="73"/>
      <c r="E208" s="73"/>
      <c r="F208" s="105">
        <f>Curves!G209</f>
        <v>0</v>
      </c>
      <c r="G208" s="105">
        <f>Curves!H209</f>
        <v>0</v>
      </c>
      <c r="H208" s="105">
        <f>Curves!J209</f>
        <v>0</v>
      </c>
      <c r="I208" s="105">
        <f>Curves!K209</f>
        <v>0</v>
      </c>
      <c r="J208" s="105">
        <f>Curves!M209</f>
        <v>0</v>
      </c>
      <c r="K208" s="105">
        <f>Curves!N209</f>
        <v>0</v>
      </c>
      <c r="L208" s="105">
        <f>Curves!P209</f>
        <v>0</v>
      </c>
      <c r="M208" s="105">
        <f>Curves!Q209</f>
        <v>0</v>
      </c>
      <c r="N208" s="105">
        <f>Curves!S209</f>
        <v>0</v>
      </c>
      <c r="O208" s="105">
        <f>Curves!T209</f>
        <v>0</v>
      </c>
      <c r="P208" s="105">
        <f>Curves!V209</f>
        <v>0</v>
      </c>
      <c r="Q208" s="105">
        <f>Curves!W209</f>
        <v>0</v>
      </c>
      <c r="R208" s="105">
        <f>Curves!Y209</f>
        <v>0</v>
      </c>
      <c r="S208" s="105">
        <f>Curves!Z209</f>
        <v>0</v>
      </c>
      <c r="T208" s="105">
        <f>Curves!AB209</f>
        <v>0</v>
      </c>
      <c r="U208" s="105">
        <f>Curves!AC209</f>
        <v>0</v>
      </c>
      <c r="V208" s="105">
        <f>Curves!AE209</f>
        <v>0</v>
      </c>
      <c r="W208" s="105">
        <f>Curves!AF209</f>
        <v>0</v>
      </c>
      <c r="X208" s="105">
        <f>Curves!AH209</f>
        <v>0</v>
      </c>
      <c r="Y208" s="105">
        <f>Curves!AI209</f>
        <v>0</v>
      </c>
      <c r="Z208" s="105">
        <f>Curves!AK209</f>
        <v>0</v>
      </c>
      <c r="AA208" s="105">
        <f>Curves!AL209</f>
        <v>0</v>
      </c>
      <c r="AB208" s="105">
        <f>Curves!AN209</f>
        <v>0</v>
      </c>
      <c r="AC208" s="105">
        <f>Curves!AO209</f>
        <v>0</v>
      </c>
      <c r="AD208" s="105">
        <f>Curves!AQ209</f>
        <v>0</v>
      </c>
      <c r="AE208" s="105">
        <f>Curves!AR209</f>
        <v>0</v>
      </c>
      <c r="AF208" s="105">
        <f>Curves!AT209</f>
        <v>0</v>
      </c>
      <c r="AG208" s="105">
        <f>Curves!AU209</f>
        <v>0</v>
      </c>
      <c r="AH208" s="105">
        <f>Curves!AW209</f>
        <v>0</v>
      </c>
      <c r="AI208" s="105">
        <f>Curves!AX209</f>
        <v>0</v>
      </c>
      <c r="AJ208" s="105">
        <f>Curves!AZ209</f>
        <v>0</v>
      </c>
      <c r="AK208" s="105">
        <f>Curves!BC209</f>
        <v>0</v>
      </c>
      <c r="AL208" s="105">
        <f>Curves!BF209</f>
        <v>0</v>
      </c>
      <c r="AM208" s="105">
        <f>Curves!BI209</f>
        <v>0</v>
      </c>
      <c r="AN208" s="105">
        <f>Curves!BJ209</f>
        <v>0</v>
      </c>
      <c r="AO208" s="73"/>
      <c r="AP208" s="73"/>
      <c r="AQ208" s="73"/>
      <c r="AR208" s="73"/>
      <c r="AS208" s="73"/>
      <c r="AT208" s="73"/>
      <c r="AU208" s="73"/>
      <c r="AV208" s="73"/>
      <c r="AW208" s="73"/>
      <c r="AX208" s="73"/>
      <c r="AY208" s="73"/>
      <c r="AZ208" s="73"/>
      <c r="BA208" s="73"/>
      <c r="BB208" s="73"/>
      <c r="BC208" s="73"/>
      <c r="BD208" s="73"/>
      <c r="BE208" s="73"/>
      <c r="BF208" s="73"/>
      <c r="BG208" s="73"/>
      <c r="BH208" s="73"/>
      <c r="BI208" s="73"/>
      <c r="BJ208" s="73"/>
      <c r="BK208" s="73"/>
      <c r="BL208" s="73" t="e">
        <f>+#REF!</f>
        <v>#REF!</v>
      </c>
      <c r="BM208" s="73"/>
      <c r="BN208" s="73"/>
      <c r="BO208" s="73"/>
      <c r="BP208" s="73" t="e">
        <f>+#REF!</f>
        <v>#REF!</v>
      </c>
      <c r="BQ208" s="73"/>
      <c r="BR208" s="73"/>
      <c r="BS208" s="73"/>
      <c r="BT208" s="73"/>
      <c r="BU208" s="73"/>
      <c r="BV208" s="73"/>
      <c r="BW208" s="73"/>
      <c r="BX208" s="73"/>
      <c r="BY208" s="73"/>
      <c r="BZ208" s="73"/>
      <c r="CA208" s="73"/>
      <c r="CB208" s="73"/>
      <c r="CC208" s="73"/>
      <c r="CD208" s="73"/>
      <c r="CE208" s="73"/>
      <c r="CF208" s="73"/>
      <c r="CG208" s="73"/>
      <c r="CH208" s="73"/>
      <c r="CI208" s="73"/>
      <c r="CJ208" s="73"/>
      <c r="CK208" s="73"/>
      <c r="CL208" s="73"/>
      <c r="CM208" s="73"/>
    </row>
    <row r="209" spans="1:91" x14ac:dyDescent="0.2">
      <c r="A209">
        <v>0.29744051826346946</v>
      </c>
      <c r="B209" t="str">
        <f t="shared" si="3"/>
        <v/>
      </c>
      <c r="C209" s="56">
        <v>42767</v>
      </c>
      <c r="D209" s="73"/>
      <c r="E209" s="73"/>
      <c r="F209" s="105">
        <f>Curves!G210</f>
        <v>0</v>
      </c>
      <c r="G209" s="105">
        <f>Curves!H210</f>
        <v>0</v>
      </c>
      <c r="H209" s="105">
        <f>Curves!J210</f>
        <v>0</v>
      </c>
      <c r="I209" s="105">
        <f>Curves!K210</f>
        <v>0</v>
      </c>
      <c r="J209" s="105">
        <f>Curves!M210</f>
        <v>0</v>
      </c>
      <c r="K209" s="105">
        <f>Curves!N210</f>
        <v>0</v>
      </c>
      <c r="L209" s="105">
        <f>Curves!P210</f>
        <v>0</v>
      </c>
      <c r="M209" s="105">
        <f>Curves!Q210</f>
        <v>0</v>
      </c>
      <c r="N209" s="105">
        <f>Curves!S210</f>
        <v>0</v>
      </c>
      <c r="O209" s="105">
        <f>Curves!T210</f>
        <v>0</v>
      </c>
      <c r="P209" s="105">
        <f>Curves!V210</f>
        <v>0</v>
      </c>
      <c r="Q209" s="105">
        <f>Curves!W210</f>
        <v>0</v>
      </c>
      <c r="R209" s="105">
        <f>Curves!Y210</f>
        <v>0</v>
      </c>
      <c r="S209" s="105">
        <f>Curves!Z210</f>
        <v>0</v>
      </c>
      <c r="T209" s="105">
        <f>Curves!AB210</f>
        <v>0</v>
      </c>
      <c r="U209" s="105">
        <f>Curves!AC210</f>
        <v>0</v>
      </c>
      <c r="V209" s="105">
        <f>Curves!AE210</f>
        <v>0</v>
      </c>
      <c r="W209" s="105">
        <f>Curves!AF210</f>
        <v>0</v>
      </c>
      <c r="X209" s="105">
        <f>Curves!AH210</f>
        <v>0</v>
      </c>
      <c r="Y209" s="105">
        <f>Curves!AI210</f>
        <v>0</v>
      </c>
      <c r="Z209" s="105">
        <f>Curves!AK210</f>
        <v>0</v>
      </c>
      <c r="AA209" s="105">
        <f>Curves!AL210</f>
        <v>0</v>
      </c>
      <c r="AB209" s="105">
        <f>Curves!AN210</f>
        <v>0</v>
      </c>
      <c r="AC209" s="105">
        <f>Curves!AO210</f>
        <v>0</v>
      </c>
      <c r="AD209" s="105">
        <f>Curves!AQ210</f>
        <v>0</v>
      </c>
      <c r="AE209" s="105">
        <f>Curves!AR210</f>
        <v>0</v>
      </c>
      <c r="AF209" s="105">
        <f>Curves!AT210</f>
        <v>0</v>
      </c>
      <c r="AG209" s="105">
        <f>Curves!AU210</f>
        <v>0</v>
      </c>
      <c r="AH209" s="105">
        <f>Curves!AW210</f>
        <v>0</v>
      </c>
      <c r="AI209" s="105">
        <f>Curves!AX210</f>
        <v>0</v>
      </c>
      <c r="AJ209" s="105">
        <f>Curves!AZ210</f>
        <v>0</v>
      </c>
      <c r="AK209" s="105">
        <f>Curves!BC210</f>
        <v>0</v>
      </c>
      <c r="AL209" s="105">
        <f>Curves!BF210</f>
        <v>0</v>
      </c>
      <c r="AM209" s="105">
        <f>Curves!BI210</f>
        <v>0</v>
      </c>
      <c r="AN209" s="105">
        <f>Curves!BJ210</f>
        <v>0</v>
      </c>
      <c r="AO209" s="73"/>
      <c r="AP209" s="73"/>
      <c r="AQ209" s="73"/>
      <c r="AR209" s="73"/>
      <c r="AS209" s="73"/>
      <c r="AT209" s="73"/>
      <c r="AU209" s="73"/>
      <c r="AV209" s="73"/>
      <c r="AW209" s="73"/>
      <c r="AX209" s="73"/>
      <c r="AY209" s="73"/>
      <c r="AZ209" s="73"/>
      <c r="BA209" s="73"/>
      <c r="BB209" s="73"/>
      <c r="BC209" s="73"/>
      <c r="BD209" s="73"/>
      <c r="BE209" s="73"/>
      <c r="BF209" s="73"/>
      <c r="BG209" s="73"/>
      <c r="BH209" s="73"/>
      <c r="BI209" s="73"/>
      <c r="BJ209" s="73"/>
      <c r="BK209" s="73"/>
      <c r="BL209" s="73" t="e">
        <f>+#REF!</f>
        <v>#REF!</v>
      </c>
      <c r="BM209" s="73"/>
      <c r="BN209" s="73"/>
      <c r="BO209" s="73"/>
      <c r="BP209" s="73" t="e">
        <f>+#REF!</f>
        <v>#REF!</v>
      </c>
      <c r="BQ209" s="73"/>
      <c r="BR209" s="73"/>
      <c r="BS209" s="73"/>
      <c r="BT209" s="73"/>
      <c r="BU209" s="73"/>
      <c r="BV209" s="73"/>
      <c r="BW209" s="73"/>
      <c r="BX209" s="73"/>
      <c r="BY209" s="73"/>
      <c r="BZ209" s="73"/>
      <c r="CA209" s="73"/>
      <c r="CB209" s="73"/>
      <c r="CC209" s="73"/>
      <c r="CD209" s="73"/>
      <c r="CE209" s="73"/>
      <c r="CF209" s="73"/>
      <c r="CG209" s="73"/>
      <c r="CH209" s="73"/>
      <c r="CI209" s="73"/>
      <c r="CJ209" s="73"/>
      <c r="CK209" s="73"/>
      <c r="CL209" s="73"/>
      <c r="CM209" s="73"/>
    </row>
    <row r="210" spans="1:91" x14ac:dyDescent="0.2">
      <c r="A210">
        <v>0.29577131568407572</v>
      </c>
      <c r="B210" t="str">
        <f t="shared" si="3"/>
        <v/>
      </c>
      <c r="C210" s="56">
        <v>42795</v>
      </c>
      <c r="D210" s="73"/>
      <c r="E210" s="73"/>
      <c r="F210" s="105">
        <f>Curves!G211</f>
        <v>0</v>
      </c>
      <c r="G210" s="105">
        <f>Curves!H211</f>
        <v>0</v>
      </c>
      <c r="H210" s="105">
        <f>Curves!J211</f>
        <v>0</v>
      </c>
      <c r="I210" s="105">
        <f>Curves!K211</f>
        <v>0</v>
      </c>
      <c r="J210" s="105">
        <f>Curves!M211</f>
        <v>0</v>
      </c>
      <c r="K210" s="105">
        <f>Curves!N211</f>
        <v>0</v>
      </c>
      <c r="L210" s="105">
        <f>Curves!P211</f>
        <v>0</v>
      </c>
      <c r="M210" s="105">
        <f>Curves!Q211</f>
        <v>0</v>
      </c>
      <c r="N210" s="105">
        <f>Curves!S211</f>
        <v>0</v>
      </c>
      <c r="O210" s="105">
        <f>Curves!T211</f>
        <v>0</v>
      </c>
      <c r="P210" s="105">
        <f>Curves!V211</f>
        <v>0</v>
      </c>
      <c r="Q210" s="105">
        <f>Curves!W211</f>
        <v>0</v>
      </c>
      <c r="R210" s="105">
        <f>Curves!Y211</f>
        <v>0</v>
      </c>
      <c r="S210" s="105">
        <f>Curves!Z211</f>
        <v>0</v>
      </c>
      <c r="T210" s="105">
        <f>Curves!AB211</f>
        <v>0</v>
      </c>
      <c r="U210" s="105">
        <f>Curves!AC211</f>
        <v>0</v>
      </c>
      <c r="V210" s="105">
        <f>Curves!AE211</f>
        <v>0</v>
      </c>
      <c r="W210" s="105">
        <f>Curves!AF211</f>
        <v>0</v>
      </c>
      <c r="X210" s="105">
        <f>Curves!AH211</f>
        <v>0</v>
      </c>
      <c r="Y210" s="105">
        <f>Curves!AI211</f>
        <v>0</v>
      </c>
      <c r="Z210" s="105">
        <f>Curves!AK211</f>
        <v>0</v>
      </c>
      <c r="AA210" s="105">
        <f>Curves!AL211</f>
        <v>0</v>
      </c>
      <c r="AB210" s="105">
        <f>Curves!AN211</f>
        <v>0</v>
      </c>
      <c r="AC210" s="105">
        <f>Curves!AO211</f>
        <v>0</v>
      </c>
      <c r="AD210" s="105">
        <f>Curves!AQ211</f>
        <v>0</v>
      </c>
      <c r="AE210" s="105">
        <f>Curves!AR211</f>
        <v>0</v>
      </c>
      <c r="AF210" s="105">
        <f>Curves!AT211</f>
        <v>0</v>
      </c>
      <c r="AG210" s="105">
        <f>Curves!AU211</f>
        <v>0</v>
      </c>
      <c r="AH210" s="105">
        <f>Curves!AW211</f>
        <v>0</v>
      </c>
      <c r="AI210" s="105">
        <f>Curves!AX211</f>
        <v>0</v>
      </c>
      <c r="AJ210" s="105">
        <f>Curves!AZ211</f>
        <v>0</v>
      </c>
      <c r="AK210" s="105">
        <f>Curves!BC211</f>
        <v>0</v>
      </c>
      <c r="AL210" s="105">
        <f>Curves!BF211</f>
        <v>0</v>
      </c>
      <c r="AM210" s="105">
        <f>Curves!BI211</f>
        <v>0</v>
      </c>
      <c r="AN210" s="105">
        <f>Curves!BJ211</f>
        <v>0</v>
      </c>
      <c r="AO210" s="73"/>
      <c r="AP210" s="73"/>
      <c r="AQ210" s="73"/>
      <c r="AR210" s="73"/>
      <c r="AS210" s="73"/>
      <c r="AT210" s="73"/>
      <c r="AU210" s="73"/>
      <c r="AV210" s="73"/>
      <c r="AW210" s="73"/>
      <c r="AX210" s="73"/>
      <c r="AY210" s="73"/>
      <c r="AZ210" s="73"/>
      <c r="BA210" s="73"/>
      <c r="BB210" s="73"/>
      <c r="BC210" s="73"/>
      <c r="BD210" s="73"/>
      <c r="BE210" s="73"/>
      <c r="BF210" s="73"/>
      <c r="BG210" s="73"/>
      <c r="BH210" s="73"/>
      <c r="BI210" s="73"/>
      <c r="BJ210" s="73"/>
      <c r="BK210" s="73"/>
      <c r="BL210" s="73" t="e">
        <f>+#REF!</f>
        <v>#REF!</v>
      </c>
      <c r="BM210" s="73"/>
      <c r="BN210" s="73"/>
      <c r="BO210" s="73"/>
      <c r="BP210" s="73" t="e">
        <f>+#REF!</f>
        <v>#REF!</v>
      </c>
      <c r="BQ210" s="73"/>
      <c r="BR210" s="73"/>
      <c r="BS210" s="73"/>
      <c r="BT210" s="73"/>
      <c r="BU210" s="73"/>
      <c r="BV210" s="73"/>
      <c r="BW210" s="73"/>
      <c r="BX210" s="73"/>
      <c r="BY210" s="73"/>
      <c r="BZ210" s="73"/>
      <c r="CA210" s="73"/>
      <c r="CB210" s="73"/>
      <c r="CC210" s="73"/>
      <c r="CD210" s="73"/>
      <c r="CE210" s="73"/>
      <c r="CF210" s="73"/>
      <c r="CG210" s="73"/>
      <c r="CH210" s="73"/>
      <c r="CI210" s="73"/>
      <c r="CJ210" s="73"/>
      <c r="CK210" s="73"/>
      <c r="CL210" s="73"/>
      <c r="CM210" s="73"/>
    </row>
    <row r="211" spans="1:91" x14ac:dyDescent="0.2">
      <c r="A211">
        <v>0.29393403443824229</v>
      </c>
      <c r="B211" t="str">
        <f t="shared" si="3"/>
        <v/>
      </c>
      <c r="C211" s="56">
        <v>42826</v>
      </c>
      <c r="D211" s="73"/>
      <c r="E211" s="73"/>
      <c r="F211" s="105">
        <f>Curves!G212</f>
        <v>0</v>
      </c>
      <c r="G211" s="105">
        <f>Curves!H212</f>
        <v>0</v>
      </c>
      <c r="H211" s="105">
        <f>Curves!J212</f>
        <v>0</v>
      </c>
      <c r="I211" s="105">
        <f>Curves!K212</f>
        <v>0</v>
      </c>
      <c r="J211" s="105">
        <f>Curves!M212</f>
        <v>0</v>
      </c>
      <c r="K211" s="105">
        <f>Curves!N212</f>
        <v>0</v>
      </c>
      <c r="L211" s="105">
        <f>Curves!P212</f>
        <v>0</v>
      </c>
      <c r="M211" s="105">
        <f>Curves!Q212</f>
        <v>0</v>
      </c>
      <c r="N211" s="105">
        <f>Curves!S212</f>
        <v>0</v>
      </c>
      <c r="O211" s="105">
        <f>Curves!T212</f>
        <v>0</v>
      </c>
      <c r="P211" s="105">
        <f>Curves!V212</f>
        <v>0</v>
      </c>
      <c r="Q211" s="105">
        <f>Curves!W212</f>
        <v>0</v>
      </c>
      <c r="R211" s="105">
        <f>Curves!Y212</f>
        <v>0</v>
      </c>
      <c r="S211" s="105">
        <f>Curves!Z212</f>
        <v>0</v>
      </c>
      <c r="T211" s="105">
        <f>Curves!AB212</f>
        <v>0</v>
      </c>
      <c r="U211" s="105">
        <f>Curves!AC212</f>
        <v>0</v>
      </c>
      <c r="V211" s="105">
        <f>Curves!AE212</f>
        <v>0</v>
      </c>
      <c r="W211" s="105">
        <f>Curves!AF212</f>
        <v>0</v>
      </c>
      <c r="X211" s="105">
        <f>Curves!AH212</f>
        <v>0</v>
      </c>
      <c r="Y211" s="105">
        <f>Curves!AI212</f>
        <v>0</v>
      </c>
      <c r="Z211" s="105">
        <f>Curves!AK212</f>
        <v>0</v>
      </c>
      <c r="AA211" s="105">
        <f>Curves!AL212</f>
        <v>0</v>
      </c>
      <c r="AB211" s="105">
        <f>Curves!AN212</f>
        <v>0</v>
      </c>
      <c r="AC211" s="105">
        <f>Curves!AO212</f>
        <v>0</v>
      </c>
      <c r="AD211" s="105">
        <f>Curves!AQ212</f>
        <v>0</v>
      </c>
      <c r="AE211" s="105">
        <f>Curves!AR212</f>
        <v>0</v>
      </c>
      <c r="AF211" s="105">
        <f>Curves!AT212</f>
        <v>0</v>
      </c>
      <c r="AG211" s="105">
        <f>Curves!AU212</f>
        <v>0</v>
      </c>
      <c r="AH211" s="105">
        <f>Curves!AW212</f>
        <v>0</v>
      </c>
      <c r="AI211" s="105">
        <f>Curves!AX212</f>
        <v>0</v>
      </c>
      <c r="AJ211" s="105">
        <f>Curves!AZ212</f>
        <v>0</v>
      </c>
      <c r="AK211" s="105">
        <f>Curves!BC212</f>
        <v>0</v>
      </c>
      <c r="AL211" s="105">
        <f>Curves!BF212</f>
        <v>0</v>
      </c>
      <c r="AM211" s="105">
        <f>Curves!BI212</f>
        <v>0</v>
      </c>
      <c r="AN211" s="105">
        <f>Curves!BJ212</f>
        <v>0</v>
      </c>
      <c r="AO211" s="73"/>
      <c r="AP211" s="73"/>
      <c r="AQ211" s="73"/>
      <c r="AR211" s="73"/>
      <c r="AS211" s="73"/>
      <c r="AT211" s="73"/>
      <c r="AU211" s="73"/>
      <c r="AV211" s="73"/>
      <c r="AW211" s="73"/>
      <c r="AX211" s="73"/>
      <c r="AY211" s="73"/>
      <c r="AZ211" s="73"/>
      <c r="BA211" s="73"/>
      <c r="BB211" s="73"/>
      <c r="BC211" s="73"/>
      <c r="BD211" s="73"/>
      <c r="BE211" s="73"/>
      <c r="BF211" s="73"/>
      <c r="BG211" s="73"/>
      <c r="BH211" s="73"/>
      <c r="BI211" s="73"/>
      <c r="BJ211" s="73"/>
      <c r="BK211" s="73"/>
      <c r="BL211" s="73" t="e">
        <f>+#REF!</f>
        <v>#REF!</v>
      </c>
      <c r="BM211" s="73"/>
      <c r="BN211" s="73"/>
      <c r="BO211" s="73"/>
      <c r="BP211" s="73" t="e">
        <f>+#REF!</f>
        <v>#REF!</v>
      </c>
      <c r="BQ211" s="73"/>
      <c r="BR211" s="73"/>
      <c r="BS211" s="73"/>
      <c r="BT211" s="73"/>
      <c r="BU211" s="73"/>
      <c r="BV211" s="73"/>
      <c r="BW211" s="73"/>
      <c r="BX211" s="73"/>
      <c r="BY211" s="73"/>
      <c r="BZ211" s="73"/>
      <c r="CA211" s="73"/>
      <c r="CB211" s="73"/>
      <c r="CC211" s="73"/>
      <c r="CD211" s="73"/>
      <c r="CE211" s="73"/>
      <c r="CF211" s="73"/>
      <c r="CG211" s="73"/>
      <c r="CH211" s="73"/>
      <c r="CI211" s="73"/>
      <c r="CJ211" s="73"/>
      <c r="CK211" s="73"/>
      <c r="CL211" s="73"/>
      <c r="CM211" s="73"/>
    </row>
    <row r="212" spans="1:91" x14ac:dyDescent="0.2">
      <c r="A212">
        <v>0.29216672855845022</v>
      </c>
      <c r="B212" t="str">
        <f t="shared" si="3"/>
        <v/>
      </c>
      <c r="C212" s="56">
        <v>42856</v>
      </c>
      <c r="D212" s="73"/>
      <c r="E212" s="73"/>
      <c r="F212" s="105">
        <f>Curves!G213</f>
        <v>0</v>
      </c>
      <c r="G212" s="105">
        <f>Curves!H213</f>
        <v>0</v>
      </c>
      <c r="H212" s="105">
        <f>Curves!J213</f>
        <v>0</v>
      </c>
      <c r="I212" s="105">
        <f>Curves!K213</f>
        <v>0</v>
      </c>
      <c r="J212" s="105">
        <f>Curves!M213</f>
        <v>0</v>
      </c>
      <c r="K212" s="105">
        <f>Curves!N213</f>
        <v>0</v>
      </c>
      <c r="L212" s="105">
        <f>Curves!P213</f>
        <v>0</v>
      </c>
      <c r="M212" s="105">
        <f>Curves!Q213</f>
        <v>0</v>
      </c>
      <c r="N212" s="105">
        <f>Curves!S213</f>
        <v>0</v>
      </c>
      <c r="O212" s="105">
        <f>Curves!T213</f>
        <v>0</v>
      </c>
      <c r="P212" s="105">
        <f>Curves!V213</f>
        <v>0</v>
      </c>
      <c r="Q212" s="105">
        <f>Curves!W213</f>
        <v>0</v>
      </c>
      <c r="R212" s="105">
        <f>Curves!Y213</f>
        <v>0</v>
      </c>
      <c r="S212" s="105">
        <f>Curves!Z213</f>
        <v>0</v>
      </c>
      <c r="T212" s="105">
        <f>Curves!AB213</f>
        <v>0</v>
      </c>
      <c r="U212" s="105">
        <f>Curves!AC213</f>
        <v>0</v>
      </c>
      <c r="V212" s="105">
        <f>Curves!AE213</f>
        <v>0</v>
      </c>
      <c r="W212" s="105">
        <f>Curves!AF213</f>
        <v>0</v>
      </c>
      <c r="X212" s="105">
        <f>Curves!AH213</f>
        <v>0</v>
      </c>
      <c r="Y212" s="105">
        <f>Curves!AI213</f>
        <v>0</v>
      </c>
      <c r="Z212" s="105">
        <f>Curves!AK213</f>
        <v>0</v>
      </c>
      <c r="AA212" s="105">
        <f>Curves!AL213</f>
        <v>0</v>
      </c>
      <c r="AB212" s="105">
        <f>Curves!AN213</f>
        <v>0</v>
      </c>
      <c r="AC212" s="105">
        <f>Curves!AO213</f>
        <v>0</v>
      </c>
      <c r="AD212" s="105">
        <f>Curves!AQ213</f>
        <v>0</v>
      </c>
      <c r="AE212" s="105">
        <f>Curves!AR213</f>
        <v>0</v>
      </c>
      <c r="AF212" s="105">
        <f>Curves!AT213</f>
        <v>0</v>
      </c>
      <c r="AG212" s="105">
        <f>Curves!AU213</f>
        <v>0</v>
      </c>
      <c r="AH212" s="105">
        <f>Curves!AW213</f>
        <v>0</v>
      </c>
      <c r="AI212" s="105">
        <f>Curves!AX213</f>
        <v>0</v>
      </c>
      <c r="AJ212" s="105">
        <f>Curves!AZ213</f>
        <v>0</v>
      </c>
      <c r="AK212" s="105">
        <f>Curves!BC213</f>
        <v>0</v>
      </c>
      <c r="AL212" s="105">
        <f>Curves!BF213</f>
        <v>0</v>
      </c>
      <c r="AM212" s="105">
        <f>Curves!BI213</f>
        <v>0</v>
      </c>
      <c r="AN212" s="105">
        <f>Curves!BJ213</f>
        <v>0</v>
      </c>
      <c r="AO212" s="73"/>
      <c r="AP212" s="73"/>
      <c r="AQ212" s="73"/>
      <c r="AR212" s="73"/>
      <c r="AS212" s="73"/>
      <c r="AT212" s="73"/>
      <c r="AU212" s="73"/>
      <c r="AV212" s="73"/>
      <c r="AW212" s="73"/>
      <c r="AX212" s="73"/>
      <c r="AY212" s="73"/>
      <c r="AZ212" s="73"/>
      <c r="BA212" s="73"/>
      <c r="BB212" s="73"/>
      <c r="BC212" s="73"/>
      <c r="BD212" s="73"/>
      <c r="BE212" s="73"/>
      <c r="BF212" s="73"/>
      <c r="BG212" s="73"/>
      <c r="BH212" s="73"/>
      <c r="BI212" s="73"/>
      <c r="BJ212" s="73"/>
      <c r="BK212" s="73"/>
      <c r="BL212" s="73" t="e">
        <f>+#REF!</f>
        <v>#REF!</v>
      </c>
      <c r="BM212" s="73"/>
      <c r="BN212" s="73"/>
      <c r="BO212" s="73"/>
      <c r="BP212" s="73" t="e">
        <f>+#REF!</f>
        <v>#REF!</v>
      </c>
      <c r="BQ212" s="73"/>
      <c r="BR212" s="73"/>
      <c r="BS212" s="73"/>
      <c r="BT212" s="73"/>
      <c r="BU212" s="73"/>
      <c r="BV212" s="73"/>
      <c r="BW212" s="73"/>
      <c r="BX212" s="73"/>
      <c r="BY212" s="73"/>
      <c r="BZ212" s="73"/>
      <c r="CA212" s="73"/>
      <c r="CB212" s="73"/>
      <c r="CC212" s="73"/>
      <c r="CD212" s="73"/>
      <c r="CE212" s="73"/>
      <c r="CF212" s="73"/>
      <c r="CG212" s="73"/>
      <c r="CH212" s="73"/>
      <c r="CI212" s="73"/>
      <c r="CJ212" s="73"/>
      <c r="CK212" s="73"/>
      <c r="CL212" s="73"/>
      <c r="CM212" s="73"/>
    </row>
    <row r="213" spans="1:91" x14ac:dyDescent="0.2">
      <c r="A213">
        <v>0.29035151167546164</v>
      </c>
      <c r="B213" t="str">
        <f t="shared" si="3"/>
        <v/>
      </c>
      <c r="C213" s="56">
        <v>42887</v>
      </c>
      <c r="D213" s="73"/>
      <c r="E213" s="73"/>
      <c r="F213" s="105">
        <f>Curves!G214</f>
        <v>0</v>
      </c>
      <c r="G213" s="105">
        <f>Curves!H214</f>
        <v>0</v>
      </c>
      <c r="H213" s="105">
        <f>Curves!J214</f>
        <v>0</v>
      </c>
      <c r="I213" s="105">
        <f>Curves!K214</f>
        <v>0</v>
      </c>
      <c r="J213" s="105">
        <f>Curves!M214</f>
        <v>0</v>
      </c>
      <c r="K213" s="105">
        <f>Curves!N214</f>
        <v>0</v>
      </c>
      <c r="L213" s="105">
        <f>Curves!P214</f>
        <v>0</v>
      </c>
      <c r="M213" s="105">
        <f>Curves!Q214</f>
        <v>0</v>
      </c>
      <c r="N213" s="105">
        <f>Curves!S214</f>
        <v>0</v>
      </c>
      <c r="O213" s="105">
        <f>Curves!T214</f>
        <v>0</v>
      </c>
      <c r="P213" s="105">
        <f>Curves!V214</f>
        <v>0</v>
      </c>
      <c r="Q213" s="105">
        <f>Curves!W214</f>
        <v>0</v>
      </c>
      <c r="R213" s="105">
        <f>Curves!Y214</f>
        <v>0</v>
      </c>
      <c r="S213" s="105">
        <f>Curves!Z214</f>
        <v>0</v>
      </c>
      <c r="T213" s="105">
        <f>Curves!AB214</f>
        <v>0</v>
      </c>
      <c r="U213" s="105">
        <f>Curves!AC214</f>
        <v>0</v>
      </c>
      <c r="V213" s="105">
        <f>Curves!AE214</f>
        <v>0</v>
      </c>
      <c r="W213" s="105">
        <f>Curves!AF214</f>
        <v>0</v>
      </c>
      <c r="X213" s="105">
        <f>Curves!AH214</f>
        <v>0</v>
      </c>
      <c r="Y213" s="105">
        <f>Curves!AI214</f>
        <v>0</v>
      </c>
      <c r="Z213" s="105">
        <f>Curves!AK214</f>
        <v>0</v>
      </c>
      <c r="AA213" s="105">
        <f>Curves!AL214</f>
        <v>0</v>
      </c>
      <c r="AB213" s="105">
        <f>Curves!AN214</f>
        <v>0</v>
      </c>
      <c r="AC213" s="105">
        <f>Curves!AO214</f>
        <v>0</v>
      </c>
      <c r="AD213" s="105">
        <f>Curves!AQ214</f>
        <v>0</v>
      </c>
      <c r="AE213" s="105">
        <f>Curves!AR214</f>
        <v>0</v>
      </c>
      <c r="AF213" s="105">
        <f>Curves!AT214</f>
        <v>0</v>
      </c>
      <c r="AG213" s="105">
        <f>Curves!AU214</f>
        <v>0</v>
      </c>
      <c r="AH213" s="105">
        <f>Curves!AW214</f>
        <v>0</v>
      </c>
      <c r="AI213" s="105">
        <f>Curves!AX214</f>
        <v>0</v>
      </c>
      <c r="AJ213" s="105">
        <f>Curves!AZ214</f>
        <v>0</v>
      </c>
      <c r="AK213" s="105">
        <f>Curves!BC214</f>
        <v>0</v>
      </c>
      <c r="AL213" s="105">
        <f>Curves!BF214</f>
        <v>0</v>
      </c>
      <c r="AM213" s="105">
        <f>Curves!BI214</f>
        <v>0</v>
      </c>
      <c r="AN213" s="105">
        <f>Curves!BJ214</f>
        <v>0</v>
      </c>
      <c r="AO213" s="73"/>
      <c r="AP213" s="73"/>
      <c r="AQ213" s="73"/>
      <c r="AR213" s="73"/>
      <c r="AS213" s="73"/>
      <c r="AT213" s="73"/>
      <c r="AU213" s="73"/>
      <c r="AV213" s="73"/>
      <c r="AW213" s="73"/>
      <c r="AX213" s="73"/>
      <c r="AY213" s="73"/>
      <c r="AZ213" s="73"/>
      <c r="BA213" s="73"/>
      <c r="BB213" s="73"/>
      <c r="BC213" s="73"/>
      <c r="BD213" s="73"/>
      <c r="BE213" s="73"/>
      <c r="BF213" s="73"/>
      <c r="BG213" s="73"/>
      <c r="BH213" s="73"/>
      <c r="BI213" s="73"/>
      <c r="BJ213" s="73"/>
      <c r="BK213" s="73"/>
      <c r="BL213" s="73" t="e">
        <f>+#REF!</f>
        <v>#REF!</v>
      </c>
      <c r="BM213" s="73"/>
      <c r="BN213" s="73"/>
      <c r="BO213" s="73"/>
      <c r="BP213" s="73" t="e">
        <f>+#REF!</f>
        <v>#REF!</v>
      </c>
      <c r="BQ213" s="73"/>
      <c r="BR213" s="73"/>
      <c r="BS213" s="73"/>
      <c r="BT213" s="73"/>
      <c r="BU213" s="73"/>
      <c r="BV213" s="73"/>
      <c r="BW213" s="73"/>
      <c r="BX213" s="73"/>
      <c r="BY213" s="73"/>
      <c r="BZ213" s="73"/>
      <c r="CA213" s="73"/>
      <c r="CB213" s="73"/>
      <c r="CC213" s="73"/>
      <c r="CD213" s="73"/>
      <c r="CE213" s="73"/>
      <c r="CF213" s="73"/>
      <c r="CG213" s="73"/>
      <c r="CH213" s="73"/>
      <c r="CI213" s="73"/>
      <c r="CJ213" s="73"/>
      <c r="CK213" s="73"/>
      <c r="CL213" s="73"/>
      <c r="CM213" s="73"/>
    </row>
    <row r="214" spans="1:91" x14ac:dyDescent="0.2">
      <c r="A214">
        <v>0.28860543176952802</v>
      </c>
      <c r="B214" t="str">
        <f t="shared" si="3"/>
        <v/>
      </c>
      <c r="C214" s="56">
        <v>42917</v>
      </c>
      <c r="D214" s="73"/>
      <c r="E214" s="73"/>
      <c r="F214" s="105">
        <f>Curves!G215</f>
        <v>0</v>
      </c>
      <c r="G214" s="105">
        <f>Curves!H215</f>
        <v>0</v>
      </c>
      <c r="H214" s="105">
        <f>Curves!J215</f>
        <v>0</v>
      </c>
      <c r="I214" s="105">
        <f>Curves!K215</f>
        <v>0</v>
      </c>
      <c r="J214" s="105">
        <f>Curves!M215</f>
        <v>0</v>
      </c>
      <c r="K214" s="105">
        <f>Curves!N215</f>
        <v>0</v>
      </c>
      <c r="L214" s="105">
        <f>Curves!P215</f>
        <v>0</v>
      </c>
      <c r="M214" s="105">
        <f>Curves!Q215</f>
        <v>0</v>
      </c>
      <c r="N214" s="105">
        <f>Curves!S215</f>
        <v>0</v>
      </c>
      <c r="O214" s="105">
        <f>Curves!T215</f>
        <v>0</v>
      </c>
      <c r="P214" s="105">
        <f>Curves!V215</f>
        <v>0</v>
      </c>
      <c r="Q214" s="105">
        <f>Curves!W215</f>
        <v>0</v>
      </c>
      <c r="R214" s="105">
        <f>Curves!Y215</f>
        <v>0</v>
      </c>
      <c r="S214" s="105">
        <f>Curves!Z215</f>
        <v>0</v>
      </c>
      <c r="T214" s="105">
        <f>Curves!AB215</f>
        <v>0</v>
      </c>
      <c r="U214" s="105">
        <f>Curves!AC215</f>
        <v>0</v>
      </c>
      <c r="V214" s="105">
        <f>Curves!AE215</f>
        <v>0</v>
      </c>
      <c r="W214" s="105">
        <f>Curves!AF215</f>
        <v>0</v>
      </c>
      <c r="X214" s="105">
        <f>Curves!AH215</f>
        <v>0</v>
      </c>
      <c r="Y214" s="105">
        <f>Curves!AI215</f>
        <v>0</v>
      </c>
      <c r="Z214" s="105">
        <f>Curves!AK215</f>
        <v>0</v>
      </c>
      <c r="AA214" s="105">
        <f>Curves!AL215</f>
        <v>0</v>
      </c>
      <c r="AB214" s="105">
        <f>Curves!AN215</f>
        <v>0</v>
      </c>
      <c r="AC214" s="105">
        <f>Curves!AO215</f>
        <v>0</v>
      </c>
      <c r="AD214" s="105">
        <f>Curves!AQ215</f>
        <v>0</v>
      </c>
      <c r="AE214" s="105">
        <f>Curves!AR215</f>
        <v>0</v>
      </c>
      <c r="AF214" s="105">
        <f>Curves!AT215</f>
        <v>0</v>
      </c>
      <c r="AG214" s="105">
        <f>Curves!AU215</f>
        <v>0</v>
      </c>
      <c r="AH214" s="105">
        <f>Curves!AW215</f>
        <v>0</v>
      </c>
      <c r="AI214" s="105">
        <f>Curves!AX215</f>
        <v>0</v>
      </c>
      <c r="AJ214" s="105">
        <f>Curves!AZ215</f>
        <v>0</v>
      </c>
      <c r="AK214" s="105">
        <f>Curves!BC215</f>
        <v>0</v>
      </c>
      <c r="AL214" s="105">
        <f>Curves!BF215</f>
        <v>0</v>
      </c>
      <c r="AM214" s="105">
        <f>Curves!BI215</f>
        <v>0</v>
      </c>
      <c r="AN214" s="105">
        <f>Curves!BJ215</f>
        <v>0</v>
      </c>
      <c r="AO214" s="73"/>
      <c r="AP214" s="73"/>
      <c r="AQ214" s="73"/>
      <c r="AR214" s="73"/>
      <c r="AS214" s="73"/>
      <c r="AT214" s="73"/>
      <c r="AU214" s="73"/>
      <c r="AV214" s="73"/>
      <c r="AW214" s="73"/>
      <c r="AX214" s="73"/>
      <c r="AY214" s="73"/>
      <c r="AZ214" s="73"/>
      <c r="BA214" s="73"/>
      <c r="BB214" s="73"/>
      <c r="BC214" s="73"/>
      <c r="BD214" s="73"/>
      <c r="BE214" s="73"/>
      <c r="BF214" s="73"/>
      <c r="BG214" s="73"/>
      <c r="BH214" s="73"/>
      <c r="BI214" s="73"/>
      <c r="BJ214" s="73"/>
      <c r="BK214" s="73"/>
      <c r="BL214" s="73" t="e">
        <f>+#REF!</f>
        <v>#REF!</v>
      </c>
      <c r="BM214" s="73"/>
      <c r="BN214" s="73"/>
      <c r="BO214" s="73"/>
      <c r="BP214" s="73" t="e">
        <f>+#REF!</f>
        <v>#REF!</v>
      </c>
      <c r="BQ214" s="73"/>
      <c r="BR214" s="73"/>
      <c r="BS214" s="73"/>
      <c r="BT214" s="73"/>
      <c r="BU214" s="73"/>
      <c r="BV214" s="73"/>
      <c r="BW214" s="73"/>
      <c r="BX214" s="73"/>
      <c r="BY214" s="73"/>
      <c r="BZ214" s="73"/>
      <c r="CA214" s="73"/>
      <c r="CB214" s="73"/>
      <c r="CC214" s="73"/>
      <c r="CD214" s="73"/>
      <c r="CE214" s="73"/>
      <c r="CF214" s="73"/>
      <c r="CG214" s="73"/>
      <c r="CH214" s="73"/>
      <c r="CI214" s="73"/>
      <c r="CJ214" s="73"/>
      <c r="CK214" s="73"/>
      <c r="CL214" s="73"/>
      <c r="CM214" s="73"/>
    </row>
    <row r="215" spans="1:91" x14ac:dyDescent="0.2">
      <c r="A215">
        <v>0.28681201830410602</v>
      </c>
      <c r="B215" t="str">
        <f t="shared" si="3"/>
        <v/>
      </c>
      <c r="C215" s="56">
        <v>42948</v>
      </c>
      <c r="D215" s="73"/>
      <c r="E215" s="73"/>
      <c r="F215" s="105">
        <f>Curves!G216</f>
        <v>0</v>
      </c>
      <c r="G215" s="105">
        <f>Curves!H216</f>
        <v>0</v>
      </c>
      <c r="H215" s="105">
        <f>Curves!J216</f>
        <v>0</v>
      </c>
      <c r="I215" s="105">
        <f>Curves!K216</f>
        <v>0</v>
      </c>
      <c r="J215" s="105">
        <f>Curves!M216</f>
        <v>0</v>
      </c>
      <c r="K215" s="105">
        <f>Curves!N216</f>
        <v>0</v>
      </c>
      <c r="L215" s="105">
        <f>Curves!P216</f>
        <v>0</v>
      </c>
      <c r="M215" s="105">
        <f>Curves!Q216</f>
        <v>0</v>
      </c>
      <c r="N215" s="105">
        <f>Curves!S216</f>
        <v>0</v>
      </c>
      <c r="O215" s="105">
        <f>Curves!T216</f>
        <v>0</v>
      </c>
      <c r="P215" s="105">
        <f>Curves!V216</f>
        <v>0</v>
      </c>
      <c r="Q215" s="105">
        <f>Curves!W216</f>
        <v>0</v>
      </c>
      <c r="R215" s="105">
        <f>Curves!Y216</f>
        <v>0</v>
      </c>
      <c r="S215" s="105">
        <f>Curves!Z216</f>
        <v>0</v>
      </c>
      <c r="T215" s="105">
        <f>Curves!AB216</f>
        <v>0</v>
      </c>
      <c r="U215" s="105">
        <f>Curves!AC216</f>
        <v>0</v>
      </c>
      <c r="V215" s="105">
        <f>Curves!AE216</f>
        <v>0</v>
      </c>
      <c r="W215" s="105">
        <f>Curves!AF216</f>
        <v>0</v>
      </c>
      <c r="X215" s="105">
        <f>Curves!AH216</f>
        <v>0</v>
      </c>
      <c r="Y215" s="105">
        <f>Curves!AI216</f>
        <v>0</v>
      </c>
      <c r="Z215" s="105">
        <f>Curves!AK216</f>
        <v>0</v>
      </c>
      <c r="AA215" s="105">
        <f>Curves!AL216</f>
        <v>0</v>
      </c>
      <c r="AB215" s="105">
        <f>Curves!AN216</f>
        <v>0</v>
      </c>
      <c r="AC215" s="105">
        <f>Curves!AO216</f>
        <v>0</v>
      </c>
      <c r="AD215" s="105">
        <f>Curves!AQ216</f>
        <v>0</v>
      </c>
      <c r="AE215" s="105">
        <f>Curves!AR216</f>
        <v>0</v>
      </c>
      <c r="AF215" s="105">
        <f>Curves!AT216</f>
        <v>0</v>
      </c>
      <c r="AG215" s="105">
        <f>Curves!AU216</f>
        <v>0</v>
      </c>
      <c r="AH215" s="105">
        <f>Curves!AW216</f>
        <v>0</v>
      </c>
      <c r="AI215" s="105">
        <f>Curves!AX216</f>
        <v>0</v>
      </c>
      <c r="AJ215" s="105">
        <f>Curves!AZ216</f>
        <v>0</v>
      </c>
      <c r="AK215" s="105">
        <f>Curves!BC216</f>
        <v>0</v>
      </c>
      <c r="AL215" s="105">
        <f>Curves!BF216</f>
        <v>0</v>
      </c>
      <c r="AM215" s="105">
        <f>Curves!BI216</f>
        <v>0</v>
      </c>
      <c r="AN215" s="105">
        <f>Curves!BJ216</f>
        <v>0</v>
      </c>
      <c r="AO215" s="73"/>
      <c r="AP215" s="73"/>
      <c r="AQ215" s="73"/>
      <c r="AR215" s="73"/>
      <c r="AS215" s="73"/>
      <c r="AT215" s="73"/>
      <c r="AU215" s="73"/>
      <c r="AV215" s="73"/>
      <c r="AW215" s="73"/>
      <c r="AX215" s="73"/>
      <c r="AY215" s="73"/>
      <c r="AZ215" s="73"/>
      <c r="BA215" s="73"/>
      <c r="BB215" s="73"/>
      <c r="BC215" s="73"/>
      <c r="BD215" s="73"/>
      <c r="BE215" s="73"/>
      <c r="BF215" s="73"/>
      <c r="BG215" s="73"/>
      <c r="BH215" s="73"/>
      <c r="BI215" s="73"/>
      <c r="BJ215" s="73"/>
      <c r="BK215" s="73"/>
      <c r="BL215" s="73" t="e">
        <f>+#REF!</f>
        <v>#REF!</v>
      </c>
      <c r="BM215" s="73"/>
      <c r="BN215" s="73"/>
      <c r="BO215" s="73"/>
      <c r="BP215" s="73" t="e">
        <f>+#REF!</f>
        <v>#REF!</v>
      </c>
      <c r="BQ215" s="73"/>
      <c r="BR215" s="73"/>
      <c r="BS215" s="73"/>
      <c r="BT215" s="73"/>
      <c r="BU215" s="73"/>
      <c r="BV215" s="73"/>
      <c r="BW215" s="73"/>
      <c r="BX215" s="73"/>
      <c r="BY215" s="73"/>
      <c r="BZ215" s="73"/>
      <c r="CA215" s="73"/>
      <c r="CB215" s="73"/>
      <c r="CC215" s="73"/>
      <c r="CD215" s="73"/>
      <c r="CE215" s="73"/>
      <c r="CF215" s="73"/>
      <c r="CG215" s="73"/>
      <c r="CH215" s="73"/>
      <c r="CI215" s="73"/>
      <c r="CJ215" s="73"/>
      <c r="CK215" s="73"/>
      <c r="CL215" s="73"/>
      <c r="CM215" s="73"/>
    </row>
    <row r="216" spans="1:91" x14ac:dyDescent="0.2">
      <c r="A216">
        <v>0.28502958623625457</v>
      </c>
      <c r="B216" t="str">
        <f t="shared" si="3"/>
        <v/>
      </c>
      <c r="C216" s="56">
        <v>42979</v>
      </c>
      <c r="D216" s="73"/>
      <c r="E216" s="73"/>
      <c r="F216" s="105">
        <f>Curves!G217</f>
        <v>0</v>
      </c>
      <c r="G216" s="105">
        <f>Curves!H217</f>
        <v>0</v>
      </c>
      <c r="H216" s="105">
        <f>Curves!J217</f>
        <v>0</v>
      </c>
      <c r="I216" s="105">
        <f>Curves!K217</f>
        <v>0</v>
      </c>
      <c r="J216" s="105">
        <f>Curves!M217</f>
        <v>0</v>
      </c>
      <c r="K216" s="105">
        <f>Curves!N217</f>
        <v>0</v>
      </c>
      <c r="L216" s="105">
        <f>Curves!P217</f>
        <v>0</v>
      </c>
      <c r="M216" s="105">
        <f>Curves!Q217</f>
        <v>0</v>
      </c>
      <c r="N216" s="105">
        <f>Curves!S217</f>
        <v>0</v>
      </c>
      <c r="O216" s="105">
        <f>Curves!T217</f>
        <v>0</v>
      </c>
      <c r="P216" s="105">
        <f>Curves!V217</f>
        <v>0</v>
      </c>
      <c r="Q216" s="105">
        <f>Curves!W217</f>
        <v>0</v>
      </c>
      <c r="R216" s="105">
        <f>Curves!Y217</f>
        <v>0</v>
      </c>
      <c r="S216" s="105">
        <f>Curves!Z217</f>
        <v>0</v>
      </c>
      <c r="T216" s="105">
        <f>Curves!AB217</f>
        <v>0</v>
      </c>
      <c r="U216" s="105">
        <f>Curves!AC217</f>
        <v>0</v>
      </c>
      <c r="V216" s="105">
        <f>Curves!AE217</f>
        <v>0</v>
      </c>
      <c r="W216" s="105">
        <f>Curves!AF217</f>
        <v>0</v>
      </c>
      <c r="X216" s="105">
        <f>Curves!AH217</f>
        <v>0</v>
      </c>
      <c r="Y216" s="105">
        <f>Curves!AI217</f>
        <v>0</v>
      </c>
      <c r="Z216" s="105">
        <f>Curves!AK217</f>
        <v>0</v>
      </c>
      <c r="AA216" s="105">
        <f>Curves!AL217</f>
        <v>0</v>
      </c>
      <c r="AB216" s="105">
        <f>Curves!AN217</f>
        <v>0</v>
      </c>
      <c r="AC216" s="105">
        <f>Curves!AO217</f>
        <v>0</v>
      </c>
      <c r="AD216" s="105">
        <f>Curves!AQ217</f>
        <v>0</v>
      </c>
      <c r="AE216" s="105">
        <f>Curves!AR217</f>
        <v>0</v>
      </c>
      <c r="AF216" s="105">
        <f>Curves!AT217</f>
        <v>0</v>
      </c>
      <c r="AG216" s="105">
        <f>Curves!AU217</f>
        <v>0</v>
      </c>
      <c r="AH216" s="105">
        <f>Curves!AW217</f>
        <v>0</v>
      </c>
      <c r="AI216" s="105">
        <f>Curves!AX217</f>
        <v>0</v>
      </c>
      <c r="AJ216" s="105">
        <f>Curves!AZ217</f>
        <v>0</v>
      </c>
      <c r="AK216" s="105">
        <f>Curves!BC217</f>
        <v>0</v>
      </c>
      <c r="AL216" s="105">
        <f>Curves!BF217</f>
        <v>0</v>
      </c>
      <c r="AM216" s="105">
        <f>Curves!BI217</f>
        <v>0</v>
      </c>
      <c r="AN216" s="105">
        <f>Curves!BJ217</f>
        <v>0</v>
      </c>
      <c r="AO216" s="73"/>
      <c r="AP216" s="73"/>
      <c r="AQ216" s="73"/>
      <c r="AR216" s="73"/>
      <c r="AS216" s="73"/>
      <c r="AT216" s="73"/>
      <c r="AU216" s="73"/>
      <c r="AV216" s="73"/>
      <c r="AW216" s="73"/>
      <c r="AX216" s="73"/>
      <c r="AY216" s="73"/>
      <c r="AZ216" s="73"/>
      <c r="BA216" s="73"/>
      <c r="BB216" s="73"/>
      <c r="BC216" s="73"/>
      <c r="BD216" s="73"/>
      <c r="BE216" s="73"/>
      <c r="BF216" s="73"/>
      <c r="BG216" s="73"/>
      <c r="BH216" s="73"/>
      <c r="BI216" s="73"/>
      <c r="BJ216" s="73"/>
      <c r="BK216" s="73"/>
      <c r="BL216" s="73" t="e">
        <f>+#REF!</f>
        <v>#REF!</v>
      </c>
      <c r="BM216" s="73"/>
      <c r="BN216" s="73"/>
      <c r="BO216" s="73"/>
      <c r="BP216" s="73" t="e">
        <f>+#REF!</f>
        <v>#REF!</v>
      </c>
      <c r="BQ216" s="73"/>
      <c r="BR216" s="73"/>
      <c r="BS216" s="73"/>
      <c r="BT216" s="73"/>
      <c r="BU216" s="73"/>
      <c r="BV216" s="73"/>
      <c r="BW216" s="73"/>
      <c r="BX216" s="73"/>
      <c r="BY216" s="73"/>
      <c r="BZ216" s="73"/>
      <c r="CA216" s="73"/>
      <c r="CB216" s="73"/>
      <c r="CC216" s="73"/>
      <c r="CD216" s="73"/>
      <c r="CE216" s="73"/>
      <c r="CF216" s="73"/>
      <c r="CG216" s="73"/>
      <c r="CH216" s="73"/>
      <c r="CI216" s="73"/>
      <c r="CJ216" s="73"/>
      <c r="CK216" s="73"/>
      <c r="CL216" s="73"/>
      <c r="CM216" s="73"/>
    </row>
    <row r="217" spans="1:91" x14ac:dyDescent="0.2">
      <c r="A217">
        <v>0.28331504536175373</v>
      </c>
      <c r="B217" t="str">
        <f t="shared" si="3"/>
        <v/>
      </c>
      <c r="C217" s="56">
        <v>43009</v>
      </c>
      <c r="D217" s="73"/>
      <c r="E217" s="73"/>
      <c r="F217" s="105">
        <f>Curves!G218</f>
        <v>0</v>
      </c>
      <c r="G217" s="105">
        <f>Curves!H218</f>
        <v>0</v>
      </c>
      <c r="H217" s="105">
        <f>Curves!J218</f>
        <v>0</v>
      </c>
      <c r="I217" s="105">
        <f>Curves!K218</f>
        <v>0</v>
      </c>
      <c r="J217" s="105">
        <f>Curves!M218</f>
        <v>0</v>
      </c>
      <c r="K217" s="105">
        <f>Curves!N218</f>
        <v>0</v>
      </c>
      <c r="L217" s="105">
        <f>Curves!P218</f>
        <v>0</v>
      </c>
      <c r="M217" s="105">
        <f>Curves!Q218</f>
        <v>0</v>
      </c>
      <c r="N217" s="105">
        <f>Curves!S218</f>
        <v>0</v>
      </c>
      <c r="O217" s="105">
        <f>Curves!T218</f>
        <v>0</v>
      </c>
      <c r="P217" s="105">
        <f>Curves!V218</f>
        <v>0</v>
      </c>
      <c r="Q217" s="105">
        <f>Curves!W218</f>
        <v>0</v>
      </c>
      <c r="R217" s="105">
        <f>Curves!Y218</f>
        <v>0</v>
      </c>
      <c r="S217" s="105">
        <f>Curves!Z218</f>
        <v>0</v>
      </c>
      <c r="T217" s="105">
        <f>Curves!AB218</f>
        <v>0</v>
      </c>
      <c r="U217" s="105">
        <f>Curves!AC218</f>
        <v>0</v>
      </c>
      <c r="V217" s="105">
        <f>Curves!AE218</f>
        <v>0</v>
      </c>
      <c r="W217" s="105">
        <f>Curves!AF218</f>
        <v>0</v>
      </c>
      <c r="X217" s="105">
        <f>Curves!AH218</f>
        <v>0</v>
      </c>
      <c r="Y217" s="105">
        <f>Curves!AI218</f>
        <v>0</v>
      </c>
      <c r="Z217" s="105">
        <f>Curves!AK218</f>
        <v>0</v>
      </c>
      <c r="AA217" s="105">
        <f>Curves!AL218</f>
        <v>0</v>
      </c>
      <c r="AB217" s="105">
        <f>Curves!AN218</f>
        <v>0</v>
      </c>
      <c r="AC217" s="105">
        <f>Curves!AO218</f>
        <v>0</v>
      </c>
      <c r="AD217" s="105">
        <f>Curves!AQ218</f>
        <v>0</v>
      </c>
      <c r="AE217" s="105">
        <f>Curves!AR218</f>
        <v>0</v>
      </c>
      <c r="AF217" s="105">
        <f>Curves!AT218</f>
        <v>0</v>
      </c>
      <c r="AG217" s="105">
        <f>Curves!AU218</f>
        <v>0</v>
      </c>
      <c r="AH217" s="105">
        <f>Curves!AW218</f>
        <v>0</v>
      </c>
      <c r="AI217" s="105">
        <f>Curves!AX218</f>
        <v>0</v>
      </c>
      <c r="AJ217" s="105">
        <f>Curves!AZ218</f>
        <v>0</v>
      </c>
      <c r="AK217" s="105">
        <f>Curves!BC218</f>
        <v>0</v>
      </c>
      <c r="AL217" s="105">
        <f>Curves!BF218</f>
        <v>0</v>
      </c>
      <c r="AM217" s="105">
        <f>Curves!BI218</f>
        <v>0</v>
      </c>
      <c r="AN217" s="105">
        <f>Curves!BJ218</f>
        <v>0</v>
      </c>
      <c r="AO217" s="73"/>
      <c r="AP217" s="73"/>
      <c r="AQ217" s="73"/>
      <c r="AR217" s="73"/>
      <c r="AS217" s="73"/>
      <c r="AT217" s="73"/>
      <c r="AU217" s="73"/>
      <c r="AV217" s="73"/>
      <c r="AW217" s="73"/>
      <c r="AX217" s="73"/>
      <c r="AY217" s="73"/>
      <c r="AZ217" s="73"/>
      <c r="BA217" s="73"/>
      <c r="BB217" s="73"/>
      <c r="BC217" s="73"/>
      <c r="BD217" s="73"/>
      <c r="BE217" s="73"/>
      <c r="BF217" s="73"/>
      <c r="BG217" s="73"/>
      <c r="BH217" s="73"/>
      <c r="BI217" s="73"/>
      <c r="BJ217" s="73"/>
      <c r="BK217" s="73"/>
      <c r="BL217" s="73" t="e">
        <f>+#REF!</f>
        <v>#REF!</v>
      </c>
      <c r="BM217" s="73"/>
      <c r="BN217" s="73"/>
      <c r="BO217" s="73"/>
      <c r="BP217" s="73" t="e">
        <f>+#REF!</f>
        <v>#REF!</v>
      </c>
      <c r="BQ217" s="73"/>
      <c r="BR217" s="73"/>
      <c r="BS217" s="73"/>
      <c r="BT217" s="73"/>
      <c r="BU217" s="73"/>
      <c r="BV217" s="73"/>
      <c r="BW217" s="73"/>
      <c r="BX217" s="73"/>
      <c r="BY217" s="73"/>
      <c r="BZ217" s="73"/>
      <c r="CA217" s="73"/>
      <c r="CB217" s="73"/>
      <c r="CC217" s="73"/>
      <c r="CD217" s="73"/>
      <c r="CE217" s="73"/>
      <c r="CF217" s="73"/>
      <c r="CG217" s="73"/>
      <c r="CH217" s="73"/>
      <c r="CI217" s="73"/>
      <c r="CJ217" s="73"/>
      <c r="CK217" s="73"/>
      <c r="CL217" s="73"/>
      <c r="CM217" s="73"/>
    </row>
    <row r="218" spans="1:91" x14ac:dyDescent="0.2">
      <c r="A218">
        <v>0.28155402888750264</v>
      </c>
      <c r="B218" t="str">
        <f t="shared" si="3"/>
        <v/>
      </c>
      <c r="C218" s="56"/>
      <c r="D218" s="73"/>
      <c r="E218" s="73"/>
      <c r="F218" s="73"/>
      <c r="G218" s="73"/>
      <c r="H218" s="73"/>
      <c r="I218" s="73"/>
      <c r="J218" s="73"/>
      <c r="K218" s="73"/>
      <c r="L218" s="73"/>
      <c r="M218" s="73"/>
      <c r="N218" s="73"/>
      <c r="O218" s="73"/>
      <c r="P218" s="73"/>
      <c r="Q218" s="73"/>
      <c r="R218" s="73"/>
      <c r="S218" s="73"/>
      <c r="T218" s="73"/>
      <c r="U218" s="73"/>
      <c r="V218" s="73"/>
      <c r="W218" s="73"/>
      <c r="X218" s="73"/>
      <c r="Y218" s="73"/>
      <c r="Z218" s="73"/>
      <c r="AA218" s="73"/>
      <c r="AB218" s="73"/>
      <c r="AC218" s="73"/>
      <c r="AD218" s="73"/>
      <c r="AE218" s="73"/>
      <c r="AF218" s="73"/>
      <c r="AG218" s="73"/>
      <c r="AH218" s="73"/>
      <c r="AI218" s="73"/>
      <c r="AJ218" s="73"/>
      <c r="AK218" s="73"/>
      <c r="AL218" s="73"/>
      <c r="AM218" s="73"/>
      <c r="AN218" s="73"/>
      <c r="AO218" s="73"/>
      <c r="AP218" s="73"/>
      <c r="AQ218" s="73"/>
      <c r="AR218" s="73"/>
      <c r="AS218" s="73"/>
      <c r="AT218" s="73"/>
      <c r="AU218" s="73"/>
      <c r="AV218" s="73"/>
      <c r="AW218" s="73"/>
      <c r="AX218" s="73"/>
      <c r="AY218" s="73"/>
      <c r="AZ218" s="73"/>
      <c r="BA218" s="73"/>
      <c r="BB218" s="73"/>
      <c r="BC218" s="73"/>
      <c r="BD218" s="73"/>
      <c r="BE218" s="73"/>
      <c r="BF218" s="73"/>
      <c r="BG218" s="73"/>
      <c r="BH218" s="73"/>
      <c r="BI218" s="73"/>
      <c r="BJ218" s="73"/>
      <c r="BK218" s="73"/>
      <c r="BL218" s="73"/>
      <c r="BM218" s="73"/>
      <c r="BN218" s="73"/>
      <c r="BO218" s="73"/>
      <c r="BP218" s="73"/>
      <c r="BQ218" s="73"/>
      <c r="BR218" s="73"/>
      <c r="BS218" s="73"/>
      <c r="BT218" s="73"/>
      <c r="BU218" s="73"/>
      <c r="BV218" s="73"/>
      <c r="BW218" s="73"/>
      <c r="BX218" s="73"/>
      <c r="BY218" s="73"/>
      <c r="BZ218" s="73"/>
      <c r="CA218" s="73"/>
      <c r="CB218" s="73"/>
      <c r="CC218" s="73"/>
      <c r="CD218" s="73"/>
      <c r="CE218" s="73"/>
      <c r="CF218" s="73"/>
      <c r="CG218" s="73"/>
      <c r="CH218" s="73"/>
      <c r="CI218" s="73"/>
      <c r="CJ218" s="73"/>
      <c r="CK218" s="73"/>
      <c r="CL218" s="73"/>
      <c r="CM218" s="73"/>
    </row>
    <row r="219" spans="1:91" x14ac:dyDescent="0.2">
      <c r="A219">
        <v>0.27986008981015459</v>
      </c>
      <c r="B219" t="str">
        <f t="shared" ref="B219:B250" si="4">(D219 &amp; E219 &amp; F219 &amp; G219 &amp; H219 &amp; I219 &amp; J219 &amp; K219 &amp; L219 &amp; M219 &amp; N219 &amp; O219 &amp; P219 &amp; Q219 &amp; R219 &amp; S219 &amp; T219 &amp; U219 &amp; V219 &amp; W219 &amp; X219 &amp; Y219 &amp; Z219 &amp; AA219 &amp; AB219 &amp; AC219 &amp; AD219 &amp; AE219 &amp; AF219 &amp; AG219 &amp; AH219 &amp; AI219 &amp; AJ219 &amp; AK219 &amp; AL219 &amp; AM219 &amp; AN219 &amp; AO219 &amp; AP219 &amp; AQ219 &amp; AR219 &amp; AS219 &amp; AT219 &amp; AU219 &amp; AV219 &amp; AW219 &amp; AX219 &amp; AY219 &amp; AZ219 &amp; BA219 &amp; BB219 &amp; BC219 &amp; BD219 &amp; BE219 &amp; BF219 &amp; BG219)</f>
        <v/>
      </c>
      <c r="C219" s="56"/>
      <c r="D219" s="73"/>
      <c r="E219" s="73"/>
      <c r="F219" s="73"/>
      <c r="G219" s="73"/>
      <c r="H219" s="73"/>
      <c r="I219" s="73"/>
      <c r="J219" s="73"/>
      <c r="K219" s="73"/>
      <c r="L219" s="73"/>
      <c r="M219" s="73"/>
      <c r="N219" s="73"/>
      <c r="O219" s="73"/>
      <c r="P219" s="73"/>
      <c r="Q219" s="73"/>
      <c r="R219" s="73"/>
      <c r="S219" s="73"/>
      <c r="T219" s="73"/>
      <c r="U219" s="73"/>
      <c r="V219" s="73"/>
      <c r="W219" s="73"/>
      <c r="X219" s="73"/>
      <c r="Y219" s="73"/>
      <c r="Z219" s="73"/>
      <c r="AA219" s="73"/>
      <c r="AB219" s="73"/>
      <c r="AC219" s="73"/>
      <c r="AD219" s="73"/>
      <c r="AE219" s="73"/>
      <c r="AF219" s="73"/>
      <c r="AG219" s="73"/>
      <c r="AH219" s="73"/>
      <c r="AI219" s="73"/>
      <c r="AJ219" s="73"/>
      <c r="AK219" s="73"/>
      <c r="AL219" s="73"/>
      <c r="AM219" s="73"/>
      <c r="AN219" s="73"/>
      <c r="AO219" s="73"/>
      <c r="AP219" s="73"/>
      <c r="AQ219" s="73"/>
      <c r="AR219" s="73"/>
      <c r="AS219" s="73"/>
      <c r="AT219" s="73"/>
      <c r="AU219" s="73"/>
      <c r="AV219" s="73"/>
      <c r="AW219" s="73"/>
      <c r="AX219" s="73"/>
      <c r="AY219" s="73"/>
      <c r="AZ219" s="73"/>
      <c r="BA219" s="73"/>
      <c r="BB219" s="73"/>
      <c r="BC219" s="73"/>
      <c r="BD219" s="73"/>
      <c r="BE219" s="73"/>
      <c r="BF219" s="73"/>
      <c r="BG219" s="73"/>
      <c r="BH219" s="73"/>
      <c r="BI219" s="73"/>
      <c r="BJ219" s="73"/>
      <c r="BK219" s="73"/>
      <c r="BL219" s="73"/>
      <c r="BM219" s="73"/>
      <c r="BN219" s="73"/>
      <c r="BO219" s="73"/>
      <c r="BP219" s="73"/>
      <c r="BQ219" s="73"/>
      <c r="BR219" s="73"/>
      <c r="BS219" s="73"/>
      <c r="BT219" s="73"/>
      <c r="BU219" s="73"/>
      <c r="BV219" s="73"/>
      <c r="BW219" s="73"/>
      <c r="BX219" s="73"/>
      <c r="BY219" s="73"/>
      <c r="BZ219" s="73"/>
      <c r="CA219" s="73"/>
      <c r="CB219" s="73"/>
      <c r="CC219" s="73"/>
      <c r="CD219" s="73"/>
      <c r="CE219" s="73"/>
      <c r="CF219" s="73"/>
      <c r="CG219" s="73"/>
      <c r="CH219" s="73"/>
      <c r="CI219" s="73"/>
      <c r="CJ219" s="73"/>
      <c r="CK219" s="73"/>
      <c r="CL219" s="73"/>
      <c r="CM219" s="73"/>
    </row>
    <row r="220" spans="1:91" x14ac:dyDescent="0.2">
      <c r="A220">
        <v>0.27812023553567805</v>
      </c>
      <c r="B220" t="str">
        <f t="shared" si="4"/>
        <v/>
      </c>
      <c r="C220" s="56"/>
      <c r="D220" s="73"/>
      <c r="E220" s="73"/>
      <c r="F220" s="73"/>
      <c r="G220" s="73"/>
      <c r="H220" s="73"/>
      <c r="I220" s="73"/>
      <c r="J220" s="73"/>
      <c r="K220" s="73"/>
      <c r="L220" s="73"/>
      <c r="M220" s="73"/>
      <c r="N220" s="73"/>
      <c r="O220" s="73"/>
      <c r="P220" s="73"/>
      <c r="Q220" s="73"/>
      <c r="R220" s="73"/>
      <c r="S220" s="73"/>
      <c r="T220" s="73"/>
      <c r="U220" s="73"/>
      <c r="V220" s="73"/>
      <c r="W220" s="73"/>
      <c r="X220" s="73"/>
      <c r="Y220" s="73"/>
      <c r="Z220" s="73"/>
      <c r="AA220" s="73"/>
      <c r="AB220" s="73"/>
      <c r="AC220" s="73"/>
      <c r="AD220" s="73"/>
      <c r="AE220" s="73"/>
      <c r="AF220" s="73"/>
      <c r="AG220" s="73"/>
      <c r="AH220" s="73"/>
      <c r="AI220" s="73"/>
      <c r="AJ220" s="73"/>
      <c r="AK220" s="73"/>
      <c r="AL220" s="73"/>
      <c r="AM220" s="73"/>
      <c r="AN220" s="73"/>
      <c r="AO220" s="73"/>
      <c r="AP220" s="73"/>
      <c r="AQ220" s="73"/>
      <c r="AR220" s="73"/>
      <c r="AS220" s="73"/>
      <c r="AT220" s="73"/>
      <c r="AU220" s="73"/>
      <c r="AV220" s="73"/>
      <c r="AW220" s="73"/>
      <c r="AX220" s="73"/>
      <c r="AY220" s="73"/>
      <c r="AZ220" s="73"/>
      <c r="BA220" s="73"/>
      <c r="BB220" s="73"/>
      <c r="BC220" s="73"/>
      <c r="BD220" s="73"/>
      <c r="BE220" s="73"/>
      <c r="BF220" s="73"/>
      <c r="BG220" s="73"/>
      <c r="BH220" s="73"/>
      <c r="BI220" s="73"/>
      <c r="BJ220" s="73"/>
      <c r="BK220" s="73"/>
      <c r="BL220" s="73"/>
      <c r="BM220" s="73"/>
      <c r="BN220" s="73"/>
      <c r="BO220" s="73"/>
      <c r="BP220" s="73"/>
      <c r="BQ220" s="73"/>
      <c r="BR220" s="73"/>
      <c r="BS220" s="73"/>
      <c r="BT220" s="73"/>
      <c r="BU220" s="73"/>
      <c r="BV220" s="73"/>
      <c r="BW220" s="73"/>
      <c r="BX220" s="73"/>
      <c r="BY220" s="73"/>
      <c r="BZ220" s="73"/>
      <c r="CA220" s="73"/>
      <c r="CB220" s="73"/>
      <c r="CC220" s="73"/>
      <c r="CD220" s="73"/>
      <c r="CE220" s="73"/>
      <c r="CF220" s="73"/>
      <c r="CG220" s="73"/>
      <c r="CH220" s="73"/>
      <c r="CI220" s="73"/>
      <c r="CJ220" s="73"/>
      <c r="CK220" s="73"/>
      <c r="CL220" s="73"/>
      <c r="CM220" s="73"/>
    </row>
    <row r="221" spans="1:91" x14ac:dyDescent="0.2">
      <c r="A221">
        <v>0.27639103966021261</v>
      </c>
      <c r="B221" t="str">
        <f t="shared" si="4"/>
        <v/>
      </c>
      <c r="C221" s="56"/>
      <c r="D221" s="73"/>
      <c r="E221" s="73"/>
      <c r="F221" s="73"/>
      <c r="G221" s="73"/>
      <c r="H221" s="73"/>
      <c r="I221" s="73"/>
      <c r="J221" s="73"/>
      <c r="K221" s="73"/>
      <c r="L221" s="73"/>
      <c r="M221" s="73"/>
      <c r="N221" s="73"/>
      <c r="O221" s="73"/>
      <c r="P221" s="73"/>
      <c r="Q221" s="73"/>
      <c r="R221" s="73"/>
      <c r="S221" s="73"/>
      <c r="T221" s="73"/>
      <c r="U221" s="73"/>
      <c r="V221" s="73"/>
      <c r="W221" s="73"/>
      <c r="X221" s="73"/>
      <c r="Y221" s="73"/>
      <c r="Z221" s="73"/>
      <c r="AA221" s="73"/>
      <c r="AB221" s="73"/>
      <c r="AC221" s="73"/>
      <c r="AD221" s="73"/>
      <c r="AE221" s="73"/>
      <c r="AF221" s="73"/>
      <c r="AG221" s="73"/>
      <c r="AH221" s="73"/>
      <c r="AI221" s="73"/>
      <c r="AJ221" s="73"/>
      <c r="AK221" s="73"/>
      <c r="AL221" s="73"/>
      <c r="AM221" s="73"/>
      <c r="AN221" s="73"/>
      <c r="AO221" s="73"/>
      <c r="AP221" s="73"/>
      <c r="AQ221" s="73"/>
      <c r="AR221" s="73"/>
      <c r="AS221" s="73"/>
      <c r="AT221" s="73"/>
      <c r="AU221" s="73"/>
      <c r="AV221" s="73"/>
      <c r="AW221" s="73"/>
      <c r="AX221" s="73"/>
      <c r="AY221" s="73"/>
      <c r="AZ221" s="73"/>
      <c r="BA221" s="73"/>
      <c r="BB221" s="73"/>
      <c r="BC221" s="73"/>
      <c r="BD221" s="73"/>
      <c r="BE221" s="73"/>
      <c r="BF221" s="73"/>
      <c r="BG221" s="73"/>
      <c r="BH221" s="73"/>
      <c r="BI221" s="73"/>
      <c r="BJ221" s="73"/>
      <c r="BK221" s="73"/>
      <c r="BL221" s="73"/>
      <c r="BM221" s="73"/>
      <c r="BN221" s="73"/>
      <c r="BO221" s="73"/>
      <c r="BP221" s="73"/>
      <c r="BQ221" s="73"/>
      <c r="BR221" s="73"/>
      <c r="BS221" s="73"/>
      <c r="BT221" s="73"/>
      <c r="BU221" s="73"/>
      <c r="BV221" s="73"/>
      <c r="BW221" s="73"/>
      <c r="BX221" s="73"/>
      <c r="BY221" s="73"/>
      <c r="BZ221" s="73"/>
      <c r="CA221" s="73"/>
      <c r="CB221" s="73"/>
      <c r="CC221" s="73"/>
      <c r="CD221" s="73"/>
      <c r="CE221" s="73"/>
      <c r="CF221" s="73"/>
      <c r="CG221" s="73"/>
      <c r="CH221" s="73"/>
      <c r="CI221" s="73"/>
      <c r="CJ221" s="73"/>
      <c r="CK221" s="73"/>
      <c r="CL221" s="73"/>
      <c r="CM221" s="73"/>
    </row>
    <row r="222" spans="1:91" x14ac:dyDescent="0.2">
      <c r="A222">
        <v>0.27483829295358819</v>
      </c>
      <c r="B222" t="str">
        <f t="shared" si="4"/>
        <v/>
      </c>
      <c r="C222" s="56"/>
      <c r="D222" s="73"/>
      <c r="E222" s="73"/>
      <c r="F222" s="73"/>
      <c r="G222" s="73"/>
      <c r="H222" s="73"/>
      <c r="I222" s="73"/>
      <c r="J222" s="73"/>
      <c r="K222" s="73"/>
      <c r="L222" s="73"/>
      <c r="M222" s="73"/>
      <c r="N222" s="73"/>
      <c r="O222" s="73"/>
      <c r="P222" s="73"/>
      <c r="Q222" s="73"/>
      <c r="R222" s="73"/>
      <c r="S222" s="73"/>
      <c r="T222" s="73"/>
      <c r="U222" s="73"/>
      <c r="V222" s="73"/>
      <c r="W222" s="73"/>
      <c r="X222" s="73"/>
      <c r="Y222" s="73"/>
      <c r="Z222" s="73"/>
      <c r="AA222" s="73"/>
      <c r="AB222" s="73"/>
      <c r="AC222" s="73"/>
      <c r="AD222" s="73"/>
      <c r="AE222" s="73"/>
      <c r="AF222" s="73"/>
      <c r="AG222" s="73"/>
      <c r="AH222" s="73"/>
      <c r="AI222" s="73"/>
      <c r="AJ222" s="73"/>
      <c r="AK222" s="73"/>
      <c r="AL222" s="73"/>
      <c r="AM222" s="73"/>
      <c r="AN222" s="73"/>
      <c r="AO222" s="73"/>
      <c r="AP222" s="73"/>
      <c r="AQ222" s="73"/>
      <c r="AR222" s="73"/>
      <c r="AS222" s="73"/>
      <c r="AT222" s="73"/>
      <c r="AU222" s="73"/>
      <c r="AV222" s="73"/>
      <c r="AW222" s="73"/>
      <c r="AX222" s="73"/>
      <c r="AY222" s="73"/>
      <c r="AZ222" s="73"/>
      <c r="BA222" s="73"/>
      <c r="BB222" s="73"/>
      <c r="BC222" s="73"/>
      <c r="BD222" s="73"/>
      <c r="BE222" s="73"/>
      <c r="BF222" s="73"/>
      <c r="BG222" s="73"/>
      <c r="BH222" s="73"/>
      <c r="BI222" s="73"/>
      <c r="BJ222" s="73"/>
      <c r="BK222" s="73"/>
      <c r="BL222" s="73"/>
      <c r="BM222" s="73"/>
      <c r="BN222" s="73"/>
      <c r="BO222" s="73"/>
      <c r="BP222" s="73"/>
      <c r="BQ222" s="73"/>
      <c r="BR222" s="73"/>
      <c r="BS222" s="73"/>
      <c r="BT222" s="73"/>
      <c r="BU222" s="73"/>
      <c r="BV222" s="73"/>
      <c r="BW222" s="73"/>
      <c r="BX222" s="73"/>
      <c r="BY222" s="73"/>
      <c r="BZ222" s="73"/>
      <c r="CA222" s="73"/>
      <c r="CB222" s="73"/>
      <c r="CC222" s="73"/>
      <c r="CD222" s="73"/>
      <c r="CE222" s="73"/>
      <c r="CF222" s="73"/>
      <c r="CG222" s="73"/>
      <c r="CH222" s="73"/>
      <c r="CI222" s="73"/>
      <c r="CJ222" s="73"/>
      <c r="CK222" s="73"/>
      <c r="CL222" s="73"/>
      <c r="CM222" s="73"/>
    </row>
    <row r="223" spans="1:91" x14ac:dyDescent="0.2">
      <c r="A223">
        <v>0.27312920510194211</v>
      </c>
      <c r="B223" t="str">
        <f t="shared" si="4"/>
        <v/>
      </c>
      <c r="C223" s="56"/>
      <c r="D223" s="73"/>
      <c r="E223" s="73"/>
      <c r="F223" s="73"/>
      <c r="G223" s="73"/>
      <c r="H223" s="73"/>
      <c r="I223" s="73"/>
      <c r="J223" s="73"/>
      <c r="K223" s="73"/>
      <c r="L223" s="73"/>
      <c r="M223" s="73"/>
      <c r="N223" s="73"/>
      <c r="O223" s="73"/>
      <c r="P223" s="73"/>
      <c r="Q223" s="73"/>
      <c r="R223" s="73"/>
      <c r="S223" s="73"/>
      <c r="T223" s="73"/>
      <c r="U223" s="73"/>
      <c r="V223" s="73"/>
      <c r="W223" s="73"/>
      <c r="X223" s="73"/>
      <c r="Y223" s="73"/>
      <c r="Z223" s="73"/>
      <c r="AA223" s="73"/>
      <c r="AB223" s="73"/>
      <c r="AC223" s="73"/>
      <c r="AD223" s="73"/>
      <c r="AE223" s="73"/>
      <c r="AF223" s="73"/>
      <c r="AG223" s="73"/>
      <c r="AH223" s="73"/>
      <c r="AI223" s="73"/>
      <c r="AJ223" s="73"/>
      <c r="AK223" s="73"/>
      <c r="AL223" s="73"/>
      <c r="AM223" s="73"/>
      <c r="AN223" s="73"/>
      <c r="AO223" s="73"/>
      <c r="AP223" s="73"/>
      <c r="AQ223" s="73"/>
      <c r="AR223" s="73"/>
      <c r="AS223" s="73"/>
      <c r="AT223" s="73"/>
      <c r="AU223" s="73"/>
      <c r="AV223" s="73"/>
      <c r="AW223" s="73"/>
      <c r="AX223" s="73"/>
      <c r="AY223" s="73"/>
      <c r="AZ223" s="73"/>
      <c r="BA223" s="73"/>
      <c r="BB223" s="73"/>
      <c r="BC223" s="73"/>
      <c r="BD223" s="73"/>
      <c r="BE223" s="73"/>
      <c r="BF223" s="73"/>
      <c r="BG223" s="73"/>
      <c r="BH223" s="73"/>
      <c r="BI223" s="73"/>
      <c r="BJ223" s="73"/>
      <c r="BK223" s="73"/>
      <c r="BL223" s="73"/>
      <c r="BM223" s="73"/>
      <c r="BN223" s="73"/>
      <c r="BO223" s="73"/>
      <c r="BP223" s="73"/>
      <c r="BQ223" s="73"/>
      <c r="BR223" s="73"/>
      <c r="BS223" s="73"/>
      <c r="BT223" s="73"/>
      <c r="BU223" s="73"/>
      <c r="BV223" s="73"/>
      <c r="BW223" s="73"/>
      <c r="BX223" s="73"/>
      <c r="BY223" s="73"/>
      <c r="BZ223" s="73"/>
      <c r="CA223" s="73"/>
      <c r="CB223" s="73"/>
      <c r="CC223" s="73"/>
      <c r="CD223" s="73"/>
      <c r="CE223" s="73"/>
      <c r="CF223" s="73"/>
      <c r="CG223" s="73"/>
      <c r="CH223" s="73"/>
      <c r="CI223" s="73"/>
      <c r="CJ223" s="73"/>
      <c r="CK223" s="73"/>
      <c r="CL223" s="73"/>
      <c r="CM223" s="73"/>
    </row>
    <row r="224" spans="1:91" x14ac:dyDescent="0.2">
      <c r="A224">
        <v>0.27148522125125835</v>
      </c>
      <c r="B224" t="str">
        <f t="shared" si="4"/>
        <v/>
      </c>
      <c r="C224" s="56"/>
      <c r="D224" s="73"/>
      <c r="E224" s="73"/>
      <c r="F224" s="73"/>
      <c r="G224" s="73"/>
      <c r="H224" s="73"/>
      <c r="I224" s="73"/>
      <c r="J224" s="73"/>
      <c r="K224" s="73"/>
      <c r="L224" s="73"/>
      <c r="M224" s="73"/>
      <c r="N224" s="73"/>
      <c r="O224" s="73"/>
      <c r="P224" s="73"/>
      <c r="Q224" s="73"/>
      <c r="R224" s="73"/>
      <c r="S224" s="73"/>
      <c r="T224" s="73"/>
      <c r="U224" s="73"/>
      <c r="V224" s="73"/>
      <c r="W224" s="73"/>
      <c r="X224" s="73"/>
      <c r="Y224" s="73"/>
      <c r="Z224" s="73"/>
      <c r="AA224" s="73"/>
      <c r="AB224" s="73"/>
      <c r="AC224" s="73"/>
      <c r="AD224" s="73"/>
      <c r="AE224" s="73"/>
      <c r="AF224" s="73"/>
      <c r="AG224" s="73"/>
      <c r="AH224" s="73"/>
      <c r="AI224" s="73"/>
      <c r="AJ224" s="73"/>
      <c r="AK224" s="73"/>
      <c r="AL224" s="73"/>
      <c r="AM224" s="73"/>
      <c r="AN224" s="73"/>
      <c r="AO224" s="73"/>
      <c r="AP224" s="73"/>
      <c r="AQ224" s="73"/>
      <c r="AR224" s="73"/>
      <c r="AS224" s="73"/>
      <c r="AT224" s="73"/>
      <c r="AU224" s="73"/>
      <c r="AV224" s="73"/>
      <c r="AW224" s="73"/>
      <c r="AX224" s="73"/>
      <c r="AY224" s="73"/>
      <c r="AZ224" s="73"/>
      <c r="BA224" s="73"/>
      <c r="BB224" s="73"/>
      <c r="BC224" s="73"/>
      <c r="BD224" s="73"/>
      <c r="BE224" s="73"/>
      <c r="BF224" s="73"/>
      <c r="BG224" s="73"/>
      <c r="BH224" s="73"/>
      <c r="BI224" s="73"/>
      <c r="BJ224" s="73"/>
      <c r="BK224" s="73"/>
      <c r="BL224" s="73"/>
      <c r="BM224" s="73"/>
      <c r="BN224" s="73"/>
      <c r="BO224" s="73"/>
      <c r="BP224" s="73"/>
      <c r="BQ224" s="73"/>
      <c r="BR224" s="73"/>
      <c r="BS224" s="73"/>
      <c r="BT224" s="73"/>
      <c r="BU224" s="73"/>
      <c r="BV224" s="73"/>
      <c r="BW224" s="73"/>
      <c r="BX224" s="73"/>
      <c r="BY224" s="73"/>
      <c r="BZ224" s="73"/>
      <c r="CA224" s="73"/>
      <c r="CB224" s="73"/>
      <c r="CC224" s="73"/>
      <c r="CD224" s="73"/>
      <c r="CE224" s="73"/>
      <c r="CF224" s="73"/>
      <c r="CG224" s="73"/>
      <c r="CH224" s="73"/>
      <c r="CI224" s="73"/>
      <c r="CJ224" s="73"/>
      <c r="CK224" s="73"/>
      <c r="CL224" s="73"/>
      <c r="CM224" s="73"/>
    </row>
    <row r="225" spans="1:91" x14ac:dyDescent="0.2">
      <c r="A225">
        <v>0.26979668096587467</v>
      </c>
      <c r="B225" t="str">
        <f t="shared" si="4"/>
        <v/>
      </c>
      <c r="C225" s="56"/>
      <c r="D225" s="73"/>
      <c r="E225" s="73"/>
      <c r="F225" s="73"/>
      <c r="G225" s="73"/>
      <c r="H225" s="73"/>
      <c r="I225" s="73"/>
      <c r="J225" s="73"/>
      <c r="K225" s="73"/>
      <c r="L225" s="73"/>
      <c r="M225" s="73"/>
      <c r="N225" s="73"/>
      <c r="O225" s="73"/>
      <c r="P225" s="73"/>
      <c r="Q225" s="73"/>
      <c r="R225" s="73"/>
      <c r="S225" s="73"/>
      <c r="T225" s="73"/>
      <c r="U225" s="73"/>
      <c r="V225" s="73"/>
      <c r="W225" s="73"/>
      <c r="X225" s="73"/>
      <c r="Y225" s="73"/>
      <c r="Z225" s="73"/>
      <c r="AA225" s="73"/>
      <c r="AB225" s="73"/>
      <c r="AC225" s="73"/>
      <c r="AD225" s="73"/>
      <c r="AE225" s="73"/>
      <c r="AF225" s="73"/>
      <c r="AG225" s="73"/>
      <c r="AH225" s="73"/>
      <c r="AI225" s="73"/>
      <c r="AJ225" s="73"/>
      <c r="AK225" s="73"/>
      <c r="AL225" s="73"/>
      <c r="AM225" s="73"/>
      <c r="AN225" s="73"/>
      <c r="AO225" s="73"/>
      <c r="AP225" s="73"/>
      <c r="AQ225" s="73"/>
      <c r="AR225" s="73"/>
      <c r="AS225" s="73"/>
      <c r="AT225" s="73"/>
      <c r="AU225" s="73"/>
      <c r="AV225" s="73"/>
      <c r="AW225" s="73"/>
      <c r="AX225" s="73"/>
      <c r="AY225" s="73"/>
      <c r="AZ225" s="73"/>
      <c r="BA225" s="73"/>
      <c r="BB225" s="73"/>
      <c r="BC225" s="73"/>
      <c r="BD225" s="73"/>
      <c r="BE225" s="73"/>
      <c r="BF225" s="73"/>
      <c r="BG225" s="73"/>
      <c r="BH225" s="73"/>
      <c r="BI225" s="73"/>
      <c r="BJ225" s="73"/>
      <c r="BK225" s="73"/>
      <c r="BL225" s="73"/>
      <c r="BM225" s="73"/>
      <c r="BN225" s="73"/>
      <c r="BO225" s="73"/>
      <c r="BP225" s="73"/>
      <c r="BQ225" s="73"/>
      <c r="BR225" s="73"/>
      <c r="BS225" s="73"/>
      <c r="BT225" s="73"/>
      <c r="BU225" s="73"/>
      <c r="BV225" s="73"/>
      <c r="BW225" s="73"/>
      <c r="BX225" s="73"/>
      <c r="BY225" s="73"/>
      <c r="BZ225" s="73"/>
      <c r="CA225" s="73"/>
      <c r="CB225" s="73"/>
      <c r="CC225" s="73"/>
      <c r="CD225" s="73"/>
      <c r="CE225" s="73"/>
      <c r="CF225" s="73"/>
      <c r="CG225" s="73"/>
      <c r="CH225" s="73"/>
      <c r="CI225" s="73"/>
      <c r="CJ225" s="73"/>
      <c r="CK225" s="73"/>
      <c r="CL225" s="73"/>
      <c r="CM225" s="73"/>
    </row>
    <row r="226" spans="1:91" x14ac:dyDescent="0.2">
      <c r="A226">
        <v>0.26817246379174603</v>
      </c>
      <c r="B226" t="str">
        <f t="shared" si="4"/>
        <v/>
      </c>
      <c r="C226" s="56"/>
      <c r="D226" s="73"/>
      <c r="E226" s="73"/>
      <c r="F226" s="73"/>
      <c r="G226" s="73"/>
      <c r="H226" s="73"/>
      <c r="I226" s="73"/>
      <c r="J226" s="73"/>
      <c r="K226" s="73"/>
      <c r="L226" s="73"/>
      <c r="M226" s="73"/>
      <c r="N226" s="73"/>
      <c r="O226" s="73"/>
      <c r="P226" s="73"/>
      <c r="Q226" s="73"/>
      <c r="R226" s="73"/>
      <c r="S226" s="73"/>
      <c r="T226" s="73"/>
      <c r="U226" s="73"/>
      <c r="V226" s="73"/>
      <c r="W226" s="73"/>
      <c r="X226" s="73"/>
      <c r="Y226" s="73"/>
      <c r="Z226" s="73"/>
      <c r="AA226" s="73"/>
      <c r="AB226" s="73"/>
      <c r="AC226" s="73"/>
      <c r="AD226" s="73"/>
      <c r="AE226" s="73"/>
      <c r="AF226" s="73"/>
      <c r="AG226" s="73"/>
      <c r="AH226" s="73"/>
      <c r="AI226" s="73"/>
      <c r="AJ226" s="73"/>
      <c r="AK226" s="73"/>
      <c r="AL226" s="73"/>
      <c r="AM226" s="73"/>
      <c r="AN226" s="73"/>
      <c r="AO226" s="73"/>
      <c r="AP226" s="73"/>
      <c r="AQ226" s="73"/>
      <c r="AR226" s="73"/>
      <c r="AS226" s="73"/>
      <c r="AT226" s="73"/>
      <c r="AU226" s="73"/>
      <c r="AV226" s="73"/>
      <c r="AW226" s="73"/>
      <c r="AX226" s="73"/>
      <c r="AY226" s="73"/>
      <c r="AZ226" s="73"/>
      <c r="BA226" s="73"/>
      <c r="BB226" s="73"/>
      <c r="BC226" s="73"/>
      <c r="BD226" s="73"/>
      <c r="BE226" s="73"/>
      <c r="BF226" s="73"/>
      <c r="BG226" s="73"/>
      <c r="BH226" s="73"/>
      <c r="BI226" s="73"/>
      <c r="BJ226" s="73"/>
      <c r="BK226" s="73"/>
      <c r="BL226" s="73"/>
      <c r="BM226" s="73"/>
      <c r="BN226" s="73"/>
      <c r="BO226" s="73"/>
      <c r="BP226" s="73"/>
      <c r="BQ226" s="73"/>
      <c r="BR226" s="73"/>
      <c r="BS226" s="73"/>
      <c r="BT226" s="73"/>
      <c r="BU226" s="73"/>
      <c r="BV226" s="73"/>
      <c r="BW226" s="73"/>
      <c r="BX226" s="73"/>
      <c r="BY226" s="73"/>
      <c r="BZ226" s="73"/>
      <c r="CA226" s="73"/>
      <c r="CB226" s="73"/>
      <c r="CC226" s="73"/>
      <c r="CD226" s="73"/>
      <c r="CE226" s="73"/>
      <c r="CF226" s="73"/>
      <c r="CG226" s="73"/>
      <c r="CH226" s="73"/>
      <c r="CI226" s="73"/>
      <c r="CJ226" s="73"/>
      <c r="CK226" s="73"/>
      <c r="CL226" s="73"/>
      <c r="CM226" s="73"/>
    </row>
    <row r="227" spans="1:91" x14ac:dyDescent="0.2">
      <c r="A227">
        <v>0.26650422778830141</v>
      </c>
      <c r="B227" t="str">
        <f t="shared" si="4"/>
        <v/>
      </c>
      <c r="C227" s="56"/>
      <c r="D227" s="73"/>
      <c r="E227" s="73"/>
      <c r="F227" s="73"/>
      <c r="G227" s="73"/>
      <c r="H227" s="73"/>
      <c r="I227" s="73"/>
      <c r="J227" s="73"/>
      <c r="K227" s="73"/>
      <c r="L227" s="73"/>
      <c r="M227" s="73"/>
      <c r="N227" s="73"/>
      <c r="O227" s="73"/>
      <c r="P227" s="73"/>
      <c r="Q227" s="73"/>
      <c r="R227" s="73"/>
      <c r="S227" s="73"/>
      <c r="T227" s="73"/>
      <c r="U227" s="73"/>
      <c r="V227" s="73"/>
      <c r="W227" s="73"/>
      <c r="X227" s="73"/>
      <c r="Y227" s="73"/>
      <c r="Z227" s="73"/>
      <c r="AA227" s="73"/>
      <c r="AB227" s="73"/>
      <c r="AC227" s="73"/>
      <c r="AD227" s="73"/>
      <c r="AE227" s="73"/>
      <c r="AF227" s="73"/>
      <c r="AG227" s="73"/>
      <c r="AH227" s="73"/>
      <c r="AI227" s="73"/>
      <c r="AJ227" s="73"/>
      <c r="AK227" s="73"/>
      <c r="AL227" s="73"/>
      <c r="AM227" s="73"/>
      <c r="AN227" s="73"/>
      <c r="AO227" s="73"/>
      <c r="AP227" s="73"/>
      <c r="AQ227" s="73"/>
      <c r="AR227" s="73"/>
      <c r="AS227" s="73"/>
      <c r="AT227" s="73"/>
      <c r="AU227" s="73"/>
      <c r="AV227" s="73"/>
      <c r="AW227" s="73"/>
      <c r="AX227" s="73"/>
      <c r="AY227" s="73"/>
      <c r="AZ227" s="73"/>
      <c r="BA227" s="73"/>
      <c r="BB227" s="73"/>
      <c r="BC227" s="73"/>
      <c r="BD227" s="73"/>
      <c r="BE227" s="73"/>
      <c r="BF227" s="73"/>
      <c r="BG227" s="73"/>
      <c r="BH227" s="73"/>
      <c r="BI227" s="73"/>
      <c r="BJ227" s="73"/>
      <c r="BK227" s="73"/>
      <c r="BL227" s="73"/>
      <c r="BM227" s="73"/>
      <c r="BN227" s="73"/>
      <c r="BO227" s="73"/>
      <c r="BP227" s="73"/>
      <c r="BQ227" s="73"/>
      <c r="BR227" s="73"/>
      <c r="BS227" s="73"/>
      <c r="BT227" s="73"/>
      <c r="BU227" s="73"/>
      <c r="BV227" s="73"/>
      <c r="BW227" s="73"/>
      <c r="BX227" s="73"/>
      <c r="BY227" s="73"/>
      <c r="BZ227" s="73"/>
      <c r="CA227" s="73"/>
      <c r="CB227" s="73"/>
      <c r="CC227" s="73"/>
      <c r="CD227" s="73"/>
      <c r="CE227" s="73"/>
      <c r="CF227" s="73"/>
      <c r="CG227" s="73"/>
      <c r="CH227" s="73"/>
      <c r="CI227" s="73"/>
      <c r="CJ227" s="73"/>
      <c r="CK227" s="73"/>
      <c r="CL227" s="73"/>
      <c r="CM227" s="73"/>
    </row>
    <row r="228" spans="1:91" x14ac:dyDescent="0.2">
      <c r="A228">
        <v>0.26484621802996861</v>
      </c>
      <c r="B228" t="str">
        <f t="shared" si="4"/>
        <v/>
      </c>
      <c r="C228" s="56"/>
      <c r="D228" s="73"/>
      <c r="E228" s="73"/>
      <c r="F228" s="73"/>
      <c r="G228" s="73"/>
      <c r="H228" s="73"/>
      <c r="I228" s="73"/>
      <c r="J228" s="73"/>
      <c r="K228" s="73"/>
      <c r="L228" s="73"/>
      <c r="M228" s="73"/>
      <c r="N228" s="73"/>
      <c r="O228" s="73"/>
      <c r="P228" s="73"/>
      <c r="Q228" s="73"/>
      <c r="R228" s="73"/>
      <c r="S228" s="73"/>
      <c r="T228" s="73"/>
      <c r="U228" s="73"/>
      <c r="V228" s="73"/>
      <c r="W228" s="73"/>
      <c r="X228" s="73"/>
      <c r="Y228" s="73"/>
      <c r="Z228" s="73"/>
      <c r="AA228" s="73"/>
      <c r="AB228" s="73"/>
      <c r="AC228" s="73"/>
      <c r="AD228" s="73"/>
      <c r="AE228" s="73"/>
      <c r="AF228" s="73"/>
      <c r="AG228" s="73"/>
      <c r="AH228" s="73"/>
      <c r="AI228" s="73"/>
      <c r="AJ228" s="73"/>
      <c r="AK228" s="73"/>
      <c r="AL228" s="73"/>
      <c r="AM228" s="73"/>
      <c r="AN228" s="73"/>
      <c r="AO228" s="73"/>
      <c r="AP228" s="73"/>
      <c r="AQ228" s="73"/>
      <c r="AR228" s="73"/>
      <c r="AS228" s="73"/>
      <c r="AT228" s="73"/>
      <c r="AU228" s="73"/>
      <c r="AV228" s="73"/>
      <c r="AW228" s="73"/>
      <c r="AX228" s="73"/>
      <c r="AY228" s="73"/>
      <c r="AZ228" s="73"/>
      <c r="BA228" s="73"/>
      <c r="BB228" s="73"/>
      <c r="BC228" s="73"/>
      <c r="BD228" s="73"/>
      <c r="BE228" s="73"/>
      <c r="BF228" s="73"/>
      <c r="BG228" s="73"/>
      <c r="BH228" s="73"/>
      <c r="BI228" s="73"/>
      <c r="BJ228" s="73"/>
      <c r="BK228" s="73"/>
      <c r="BL228" s="73"/>
      <c r="BM228" s="73"/>
      <c r="BN228" s="73"/>
      <c r="BO228" s="73"/>
      <c r="BP228" s="73"/>
      <c r="BQ228" s="73"/>
      <c r="BR228" s="73"/>
      <c r="BS228" s="73"/>
      <c r="BT228" s="73"/>
      <c r="BU228" s="73"/>
      <c r="BV228" s="73"/>
      <c r="BW228" s="73"/>
      <c r="BX228" s="73"/>
      <c r="BY228" s="73"/>
      <c r="BZ228" s="73"/>
      <c r="CA228" s="73"/>
      <c r="CB228" s="73"/>
      <c r="CC228" s="73"/>
      <c r="CD228" s="73"/>
      <c r="CE228" s="73"/>
      <c r="CF228" s="73"/>
      <c r="CG228" s="73"/>
      <c r="CH228" s="73"/>
      <c r="CI228" s="73"/>
      <c r="CJ228" s="73"/>
      <c r="CK228" s="73"/>
      <c r="CL228" s="73"/>
      <c r="CM228" s="73"/>
    </row>
    <row r="229" spans="1:91" x14ac:dyDescent="0.2">
      <c r="A229">
        <v>0.26325137105872004</v>
      </c>
      <c r="B229" t="str">
        <f t="shared" si="4"/>
        <v/>
      </c>
      <c r="C229" s="56"/>
      <c r="D229" s="73"/>
      <c r="E229" s="73"/>
      <c r="F229" s="73"/>
      <c r="G229" s="73"/>
      <c r="H229" s="73"/>
      <c r="I229" s="73"/>
      <c r="J229" s="73"/>
      <c r="K229" s="73"/>
      <c r="L229" s="73"/>
      <c r="M229" s="73"/>
      <c r="N229" s="73"/>
      <c r="O229" s="73"/>
      <c r="P229" s="73"/>
      <c r="Q229" s="73"/>
      <c r="R229" s="73"/>
      <c r="S229" s="73"/>
      <c r="T229" s="73"/>
      <c r="U229" s="73"/>
      <c r="V229" s="73"/>
      <c r="W229" s="73"/>
      <c r="X229" s="73"/>
      <c r="Y229" s="73"/>
      <c r="Z229" s="73"/>
      <c r="AA229" s="73"/>
      <c r="AB229" s="73"/>
      <c r="AC229" s="73"/>
      <c r="AD229" s="73"/>
      <c r="AE229" s="73"/>
      <c r="AF229" s="73"/>
      <c r="AG229" s="73"/>
      <c r="AH229" s="73"/>
      <c r="AI229" s="73"/>
      <c r="AJ229" s="73"/>
      <c r="AK229" s="73"/>
      <c r="AL229" s="73"/>
      <c r="AM229" s="73"/>
      <c r="AN229" s="73"/>
      <c r="AO229" s="73"/>
      <c r="AP229" s="73"/>
      <c r="AQ229" s="73"/>
      <c r="AR229" s="73"/>
      <c r="AS229" s="73"/>
      <c r="AT229" s="73"/>
      <c r="AU229" s="73"/>
      <c r="AV229" s="73"/>
      <c r="AW229" s="73"/>
      <c r="AX229" s="73"/>
      <c r="AY229" s="73"/>
      <c r="AZ229" s="73"/>
      <c r="BA229" s="73"/>
      <c r="BB229" s="73"/>
      <c r="BC229" s="73"/>
      <c r="BD229" s="73"/>
      <c r="BE229" s="73"/>
      <c r="BF229" s="73"/>
      <c r="BG229" s="73"/>
      <c r="BH229" s="73"/>
      <c r="BI229" s="73"/>
      <c r="BJ229" s="73"/>
      <c r="BK229" s="73"/>
      <c r="BL229" s="73"/>
      <c r="BM229" s="73"/>
      <c r="BN229" s="73"/>
      <c r="BO229" s="73"/>
      <c r="BP229" s="73"/>
      <c r="BQ229" s="73"/>
      <c r="BR229" s="73"/>
      <c r="BS229" s="73"/>
      <c r="BT229" s="73"/>
      <c r="BU229" s="73"/>
      <c r="BV229" s="73"/>
      <c r="BW229" s="73"/>
      <c r="BX229" s="73"/>
      <c r="BY229" s="73"/>
      <c r="BZ229" s="73"/>
      <c r="CA229" s="73"/>
      <c r="CB229" s="73"/>
      <c r="CC229" s="73"/>
      <c r="CD229" s="73"/>
      <c r="CE229" s="73"/>
      <c r="CF229" s="73"/>
      <c r="CG229" s="73"/>
      <c r="CH229" s="73"/>
      <c r="CI229" s="73"/>
      <c r="CJ229" s="73"/>
      <c r="CK229" s="73"/>
      <c r="CL229" s="73"/>
      <c r="CM229" s="73"/>
    </row>
    <row r="230" spans="1:91" x14ac:dyDescent="0.2">
      <c r="A230">
        <v>0.26161330401287097</v>
      </c>
      <c r="B230" t="str">
        <f t="shared" si="4"/>
        <v/>
      </c>
      <c r="C230" s="56"/>
      <c r="D230" s="73"/>
      <c r="E230" s="73"/>
      <c r="F230" s="73"/>
      <c r="G230" s="73"/>
      <c r="H230" s="73"/>
      <c r="I230" s="73"/>
      <c r="J230" s="73"/>
      <c r="K230" s="73"/>
      <c r="L230" s="73"/>
      <c r="M230" s="73"/>
      <c r="N230" s="73"/>
      <c r="O230" s="73"/>
      <c r="P230" s="73"/>
      <c r="Q230" s="73"/>
      <c r="R230" s="73"/>
      <c r="S230" s="73"/>
      <c r="T230" s="73"/>
      <c r="U230" s="73"/>
      <c r="V230" s="73"/>
      <c r="W230" s="73"/>
      <c r="X230" s="73"/>
      <c r="Y230" s="73"/>
      <c r="Z230" s="73"/>
      <c r="AA230" s="73"/>
      <c r="AB230" s="73"/>
      <c r="AC230" s="73"/>
      <c r="AD230" s="73"/>
      <c r="AE230" s="73"/>
      <c r="AF230" s="73"/>
      <c r="AG230" s="73"/>
      <c r="AH230" s="73"/>
      <c r="AI230" s="73"/>
      <c r="AJ230" s="73"/>
      <c r="AK230" s="73"/>
      <c r="AL230" s="73"/>
      <c r="AM230" s="73"/>
      <c r="AN230" s="73"/>
      <c r="AO230" s="73"/>
      <c r="AP230" s="73"/>
      <c r="AQ230" s="73"/>
      <c r="AR230" s="73"/>
      <c r="AS230" s="73"/>
      <c r="AT230" s="73"/>
      <c r="AU230" s="73"/>
      <c r="AV230" s="73"/>
      <c r="AW230" s="73"/>
      <c r="AX230" s="73"/>
      <c r="AY230" s="73"/>
      <c r="AZ230" s="73"/>
      <c r="BA230" s="73"/>
      <c r="BB230" s="73"/>
      <c r="BC230" s="73"/>
      <c r="BD230" s="73"/>
      <c r="BE230" s="73"/>
      <c r="BF230" s="73"/>
      <c r="BG230" s="73"/>
      <c r="BH230" s="73"/>
      <c r="BI230" s="73"/>
      <c r="BJ230" s="73"/>
      <c r="BK230" s="73"/>
      <c r="BL230" s="73"/>
      <c r="BM230" s="73"/>
      <c r="BN230" s="73"/>
      <c r="BO230" s="73"/>
      <c r="BP230" s="73"/>
      <c r="BQ230" s="73"/>
      <c r="BR230" s="73"/>
      <c r="BS230" s="73"/>
      <c r="BT230" s="73"/>
      <c r="BU230" s="73"/>
      <c r="BV230" s="73"/>
      <c r="BW230" s="73"/>
      <c r="BX230" s="73"/>
      <c r="BY230" s="73"/>
      <c r="BZ230" s="73"/>
      <c r="CA230" s="73"/>
      <c r="CB230" s="73"/>
      <c r="CC230" s="73"/>
      <c r="CD230" s="73"/>
      <c r="CE230" s="73"/>
      <c r="CF230" s="73"/>
      <c r="CG230" s="73"/>
      <c r="CH230" s="73"/>
      <c r="CI230" s="73"/>
      <c r="CJ230" s="73"/>
      <c r="CK230" s="73"/>
      <c r="CL230" s="73"/>
      <c r="CM230" s="73"/>
    </row>
    <row r="231" spans="1:91" x14ac:dyDescent="0.2">
      <c r="A231">
        <v>0.26003764179630429</v>
      </c>
      <c r="B231" t="str">
        <f t="shared" si="4"/>
        <v/>
      </c>
      <c r="C231" s="56"/>
      <c r="D231" s="73"/>
      <c r="E231" s="73"/>
      <c r="F231" s="73"/>
      <c r="G231" s="73"/>
      <c r="H231" s="73"/>
      <c r="I231" s="73"/>
      <c r="J231" s="73"/>
      <c r="K231" s="73"/>
      <c r="L231" s="73"/>
      <c r="M231" s="73"/>
      <c r="N231" s="73"/>
      <c r="O231" s="73"/>
      <c r="P231" s="73"/>
      <c r="Q231" s="73"/>
      <c r="R231" s="73"/>
      <c r="S231" s="73"/>
      <c r="T231" s="73"/>
      <c r="U231" s="73"/>
      <c r="V231" s="73"/>
      <c r="W231" s="73"/>
      <c r="X231" s="73"/>
      <c r="Y231" s="73"/>
      <c r="Z231" s="73"/>
      <c r="AA231" s="73"/>
      <c r="AB231" s="73"/>
      <c r="AC231" s="73"/>
      <c r="AD231" s="73"/>
      <c r="AE231" s="73"/>
      <c r="AF231" s="73"/>
      <c r="AG231" s="73"/>
      <c r="AH231" s="73"/>
      <c r="AI231" s="73"/>
      <c r="AJ231" s="73"/>
      <c r="AK231" s="73"/>
      <c r="AL231" s="73"/>
      <c r="AM231" s="73"/>
      <c r="AN231" s="73"/>
      <c r="AO231" s="73"/>
      <c r="AP231" s="73"/>
      <c r="AQ231" s="73"/>
      <c r="AR231" s="73"/>
      <c r="AS231" s="73"/>
      <c r="AT231" s="73"/>
      <c r="AU231" s="73"/>
      <c r="AV231" s="73"/>
      <c r="AW231" s="73"/>
      <c r="AX231" s="73"/>
      <c r="AY231" s="73"/>
      <c r="AZ231" s="73"/>
      <c r="BA231" s="73"/>
      <c r="BB231" s="73"/>
      <c r="BC231" s="73"/>
      <c r="BD231" s="73"/>
      <c r="BE231" s="73"/>
      <c r="BF231" s="73"/>
      <c r="BG231" s="73"/>
      <c r="BH231" s="73"/>
      <c r="BI231" s="73"/>
      <c r="BJ231" s="73"/>
      <c r="BK231" s="73"/>
      <c r="BL231" s="73"/>
      <c r="BM231" s="73"/>
      <c r="BN231" s="73"/>
      <c r="BO231" s="73"/>
      <c r="BP231" s="73"/>
      <c r="BQ231" s="73"/>
      <c r="BR231" s="73"/>
      <c r="BS231" s="73"/>
      <c r="BT231" s="73"/>
      <c r="BU231" s="73"/>
      <c r="BV231" s="73"/>
      <c r="BW231" s="73"/>
      <c r="BX231" s="73"/>
      <c r="BY231" s="73"/>
      <c r="BZ231" s="73"/>
      <c r="CA231" s="73"/>
      <c r="CB231" s="73"/>
      <c r="CC231" s="73"/>
      <c r="CD231" s="73"/>
      <c r="CE231" s="73"/>
      <c r="CF231" s="73"/>
      <c r="CG231" s="73"/>
      <c r="CH231" s="73"/>
      <c r="CI231" s="73"/>
      <c r="CJ231" s="73"/>
      <c r="CK231" s="73"/>
      <c r="CL231" s="73"/>
      <c r="CM231" s="73"/>
    </row>
    <row r="232" spans="1:91" x14ac:dyDescent="0.2">
      <c r="A232">
        <v>0.25841928122721569</v>
      </c>
      <c r="B232" t="str">
        <f t="shared" si="4"/>
        <v/>
      </c>
      <c r="C232" s="56"/>
      <c r="D232" s="73"/>
      <c r="E232" s="73"/>
      <c r="F232" s="73"/>
      <c r="G232" s="73"/>
      <c r="H232" s="73"/>
      <c r="I232" s="73"/>
      <c r="J232" s="73"/>
      <c r="K232" s="73"/>
      <c r="L232" s="73"/>
      <c r="M232" s="73"/>
      <c r="N232" s="73"/>
      <c r="O232" s="73"/>
      <c r="P232" s="73"/>
      <c r="Q232" s="73"/>
      <c r="R232" s="73"/>
      <c r="S232" s="73"/>
      <c r="T232" s="73"/>
      <c r="U232" s="73"/>
      <c r="V232" s="73"/>
      <c r="W232" s="73"/>
      <c r="X232" s="73"/>
      <c r="Y232" s="73"/>
      <c r="Z232" s="73"/>
      <c r="AA232" s="73"/>
      <c r="AB232" s="73"/>
      <c r="AC232" s="73"/>
      <c r="AD232" s="73"/>
      <c r="AE232" s="73"/>
      <c r="AF232" s="73"/>
      <c r="AG232" s="73"/>
      <c r="AH232" s="73"/>
      <c r="AI232" s="73"/>
      <c r="AJ232" s="73"/>
      <c r="AK232" s="73"/>
      <c r="AL232" s="73"/>
      <c r="AM232" s="73"/>
      <c r="AN232" s="73"/>
      <c r="AO232" s="73"/>
      <c r="AP232" s="73"/>
      <c r="AQ232" s="73"/>
      <c r="AR232" s="73"/>
      <c r="AS232" s="73"/>
      <c r="AT232" s="73"/>
      <c r="AU232" s="73"/>
      <c r="AV232" s="73"/>
      <c r="AW232" s="73"/>
      <c r="AX232" s="73"/>
      <c r="AY232" s="73"/>
      <c r="AZ232" s="73"/>
      <c r="BA232" s="73"/>
      <c r="BB232" s="73"/>
      <c r="BC232" s="73"/>
      <c r="BD232" s="73"/>
      <c r="BE232" s="73"/>
      <c r="BF232" s="73"/>
      <c r="BG232" s="73"/>
      <c r="BH232" s="73"/>
      <c r="BI232" s="73"/>
      <c r="BJ232" s="73"/>
      <c r="BK232" s="73"/>
      <c r="BL232" s="73"/>
      <c r="BM232" s="73"/>
      <c r="BN232" s="73"/>
      <c r="BO232" s="73"/>
      <c r="BP232" s="73"/>
      <c r="BQ232" s="73"/>
      <c r="BR232" s="73"/>
      <c r="BS232" s="73"/>
      <c r="BT232" s="73"/>
      <c r="BU232" s="73"/>
      <c r="BV232" s="73"/>
      <c r="BW232" s="73"/>
      <c r="BX232" s="73"/>
      <c r="BY232" s="73"/>
      <c r="BZ232" s="73"/>
      <c r="CA232" s="73"/>
      <c r="CB232" s="73"/>
      <c r="CC232" s="73"/>
      <c r="CD232" s="73"/>
      <c r="CE232" s="73"/>
      <c r="CF232" s="73"/>
      <c r="CG232" s="73"/>
      <c r="CH232" s="73"/>
      <c r="CI232" s="73"/>
      <c r="CJ232" s="73"/>
      <c r="CK232" s="73"/>
      <c r="CL232" s="73"/>
      <c r="CM232" s="73"/>
    </row>
    <row r="233" spans="1:91" x14ac:dyDescent="0.2">
      <c r="A233">
        <v>0.25681084577594382</v>
      </c>
      <c r="B233" t="str">
        <f t="shared" si="4"/>
        <v/>
      </c>
      <c r="C233" s="56"/>
      <c r="D233" s="73"/>
      <c r="E233" s="73"/>
      <c r="F233" s="73"/>
      <c r="G233" s="73"/>
      <c r="H233" s="73"/>
      <c r="I233" s="73"/>
      <c r="J233" s="73"/>
      <c r="K233" s="73"/>
      <c r="L233" s="73"/>
      <c r="M233" s="73"/>
      <c r="N233" s="73"/>
      <c r="O233" s="73"/>
      <c r="P233" s="73"/>
      <c r="Q233" s="73"/>
      <c r="R233" s="73"/>
      <c r="S233" s="73"/>
      <c r="T233" s="73"/>
      <c r="U233" s="73"/>
      <c r="V233" s="73"/>
      <c r="W233" s="73"/>
      <c r="X233" s="73"/>
      <c r="Y233" s="73"/>
      <c r="Z233" s="73"/>
      <c r="AA233" s="73"/>
      <c r="AB233" s="73"/>
      <c r="AC233" s="73"/>
      <c r="AD233" s="73"/>
      <c r="AE233" s="73"/>
      <c r="AF233" s="73"/>
      <c r="AG233" s="73"/>
      <c r="AH233" s="73"/>
      <c r="AI233" s="73"/>
      <c r="AJ233" s="73"/>
      <c r="AK233" s="73"/>
      <c r="AL233" s="73"/>
      <c r="AM233" s="73"/>
      <c r="AN233" s="73"/>
      <c r="AO233" s="73"/>
      <c r="AP233" s="73"/>
      <c r="AQ233" s="73"/>
      <c r="AR233" s="73"/>
      <c r="AS233" s="73"/>
      <c r="AT233" s="73"/>
      <c r="AU233" s="73"/>
      <c r="AV233" s="73"/>
      <c r="AW233" s="73"/>
      <c r="AX233" s="73"/>
      <c r="AY233" s="73"/>
      <c r="AZ233" s="73"/>
      <c r="BA233" s="73"/>
      <c r="BB233" s="73"/>
      <c r="BC233" s="73"/>
      <c r="BD233" s="73"/>
      <c r="BE233" s="73"/>
      <c r="BF233" s="73"/>
      <c r="BG233" s="73"/>
      <c r="BH233" s="73"/>
      <c r="BI233" s="73"/>
      <c r="BJ233" s="73"/>
      <c r="BK233" s="73"/>
      <c r="BL233" s="73"/>
      <c r="BM233" s="73"/>
      <c r="BN233" s="73"/>
      <c r="BO233" s="73"/>
      <c r="BP233" s="73"/>
      <c r="BQ233" s="73"/>
      <c r="BR233" s="73"/>
      <c r="BS233" s="73"/>
      <c r="BT233" s="73"/>
      <c r="BU233" s="73"/>
      <c r="BV233" s="73"/>
      <c r="BW233" s="73"/>
      <c r="BX233" s="73"/>
      <c r="BY233" s="73"/>
      <c r="BZ233" s="73"/>
      <c r="CA233" s="73"/>
      <c r="CB233" s="73"/>
      <c r="CC233" s="73"/>
      <c r="CD233" s="73"/>
      <c r="CE233" s="73"/>
      <c r="CF233" s="73"/>
      <c r="CG233" s="73"/>
      <c r="CH233" s="73"/>
      <c r="CI233" s="73"/>
      <c r="CJ233" s="73"/>
      <c r="CK233" s="73"/>
      <c r="CL233" s="73"/>
      <c r="CM233" s="73"/>
    </row>
    <row r="234" spans="1:91" x14ac:dyDescent="0.2">
      <c r="A234">
        <v>0.25536654635294254</v>
      </c>
      <c r="B234" t="str">
        <f t="shared" si="4"/>
        <v/>
      </c>
      <c r="C234" s="56"/>
      <c r="D234" s="73"/>
      <c r="E234" s="73"/>
      <c r="F234" s="73"/>
      <c r="G234" s="73"/>
      <c r="H234" s="73"/>
      <c r="I234" s="73"/>
      <c r="J234" s="73"/>
      <c r="K234" s="73"/>
      <c r="L234" s="73"/>
      <c r="M234" s="73"/>
      <c r="N234" s="73"/>
      <c r="O234" s="73"/>
      <c r="P234" s="73"/>
      <c r="Q234" s="73"/>
      <c r="R234" s="73"/>
      <c r="S234" s="73"/>
      <c r="T234" s="73"/>
      <c r="U234" s="73"/>
      <c r="V234" s="73"/>
      <c r="W234" s="73"/>
      <c r="X234" s="73"/>
      <c r="Y234" s="73"/>
      <c r="Z234" s="73"/>
      <c r="AA234" s="73"/>
      <c r="AB234" s="73"/>
      <c r="AC234" s="73"/>
      <c r="AD234" s="73"/>
      <c r="AE234" s="73"/>
      <c r="AF234" s="73"/>
      <c r="AG234" s="73"/>
      <c r="AH234" s="73"/>
      <c r="AI234" s="73"/>
      <c r="AJ234" s="73"/>
      <c r="AK234" s="73"/>
      <c r="AL234" s="73"/>
      <c r="AM234" s="73"/>
      <c r="AN234" s="73"/>
      <c r="AO234" s="73"/>
      <c r="AP234" s="73"/>
      <c r="AQ234" s="73"/>
      <c r="AR234" s="73"/>
      <c r="AS234" s="73"/>
      <c r="AT234" s="73"/>
      <c r="AU234" s="73"/>
      <c r="AV234" s="73"/>
      <c r="AW234" s="73"/>
      <c r="AX234" s="73"/>
      <c r="AY234" s="73"/>
      <c r="AZ234" s="73"/>
      <c r="BA234" s="73"/>
      <c r="BB234" s="73"/>
      <c r="BC234" s="73"/>
      <c r="BD234" s="73"/>
      <c r="BE234" s="73"/>
      <c r="BF234" s="73"/>
      <c r="BG234" s="73"/>
      <c r="BH234" s="73"/>
      <c r="BI234" s="73"/>
      <c r="BJ234" s="73"/>
      <c r="BK234" s="73"/>
      <c r="BL234" s="73"/>
      <c r="BM234" s="73"/>
      <c r="BN234" s="73"/>
      <c r="BO234" s="73"/>
      <c r="BP234" s="73"/>
      <c r="BQ234" s="73"/>
      <c r="BR234" s="73"/>
      <c r="BS234" s="73"/>
      <c r="BT234" s="73"/>
      <c r="BU234" s="73"/>
      <c r="BV234" s="73"/>
      <c r="BW234" s="73"/>
      <c r="BX234" s="73"/>
      <c r="BY234" s="73"/>
      <c r="BZ234" s="73"/>
      <c r="CA234" s="73"/>
      <c r="CB234" s="73"/>
      <c r="CC234" s="73"/>
      <c r="CD234" s="73"/>
      <c r="CE234" s="73"/>
      <c r="CF234" s="73"/>
      <c r="CG234" s="73"/>
      <c r="CH234" s="73"/>
      <c r="CI234" s="73"/>
      <c r="CJ234" s="73"/>
      <c r="CK234" s="73"/>
      <c r="CL234" s="73"/>
      <c r="CM234" s="73"/>
    </row>
    <row r="235" spans="1:91" x14ac:dyDescent="0.2">
      <c r="A235">
        <v>0.25377683533624262</v>
      </c>
      <c r="B235" t="str">
        <f t="shared" si="4"/>
        <v/>
      </c>
      <c r="C235" s="56"/>
      <c r="D235" s="73"/>
      <c r="E235" s="73"/>
      <c r="F235" s="73"/>
      <c r="G235" s="73"/>
      <c r="H235" s="73"/>
      <c r="I235" s="73"/>
      <c r="J235" s="73"/>
      <c r="K235" s="73"/>
      <c r="L235" s="73"/>
      <c r="M235" s="73"/>
      <c r="N235" s="73"/>
      <c r="O235" s="73"/>
      <c r="P235" s="73"/>
      <c r="Q235" s="73"/>
      <c r="R235" s="73"/>
      <c r="S235" s="73"/>
      <c r="T235" s="73"/>
      <c r="U235" s="73"/>
      <c r="V235" s="73"/>
      <c r="W235" s="73"/>
      <c r="X235" s="73"/>
      <c r="Y235" s="73"/>
      <c r="Z235" s="73"/>
      <c r="AA235" s="73"/>
      <c r="AB235" s="73"/>
      <c r="AC235" s="73"/>
      <c r="AD235" s="73"/>
      <c r="AE235" s="73"/>
      <c r="AF235" s="73"/>
      <c r="AG235" s="73"/>
      <c r="AH235" s="73"/>
      <c r="AI235" s="73"/>
      <c r="AJ235" s="73"/>
      <c r="AK235" s="73"/>
      <c r="AL235" s="73"/>
      <c r="AM235" s="73"/>
      <c r="AN235" s="73"/>
      <c r="AO235" s="73"/>
      <c r="AP235" s="73"/>
      <c r="AQ235" s="73"/>
      <c r="AR235" s="73"/>
      <c r="AS235" s="73"/>
      <c r="AT235" s="73"/>
      <c r="AU235" s="73"/>
      <c r="AV235" s="73"/>
      <c r="AW235" s="73"/>
      <c r="AX235" s="73"/>
      <c r="AY235" s="73"/>
      <c r="AZ235" s="73"/>
      <c r="BA235" s="73"/>
      <c r="BB235" s="73"/>
      <c r="BC235" s="73"/>
      <c r="BD235" s="73"/>
      <c r="BE235" s="73"/>
      <c r="BF235" s="73"/>
      <c r="BG235" s="73"/>
      <c r="BH235" s="73"/>
      <c r="BI235" s="73"/>
      <c r="BJ235" s="73"/>
      <c r="BK235" s="73"/>
      <c r="BL235" s="73"/>
      <c r="BM235" s="73"/>
      <c r="BN235" s="73"/>
      <c r="BO235" s="73"/>
      <c r="BP235" s="73"/>
      <c r="BQ235" s="73"/>
      <c r="BR235" s="73"/>
      <c r="BS235" s="73"/>
      <c r="BT235" s="73"/>
      <c r="BU235" s="73"/>
      <c r="BV235" s="73"/>
      <c r="BW235" s="73"/>
      <c r="BX235" s="73"/>
      <c r="BY235" s="73"/>
      <c r="BZ235" s="73"/>
      <c r="CA235" s="73"/>
      <c r="CB235" s="73"/>
      <c r="CC235" s="73"/>
      <c r="CD235" s="73"/>
      <c r="CE235" s="73"/>
      <c r="CF235" s="73"/>
      <c r="CG235" s="73"/>
      <c r="CH235" s="73"/>
      <c r="CI235" s="73"/>
      <c r="CJ235" s="73"/>
      <c r="CK235" s="73"/>
      <c r="CL235" s="73"/>
      <c r="CM235" s="73"/>
    </row>
    <row r="236" spans="1:91" x14ac:dyDescent="0.2">
      <c r="A236">
        <v>0.2522476912010142</v>
      </c>
      <c r="B236" t="str">
        <f t="shared" si="4"/>
        <v/>
      </c>
      <c r="C236" s="56"/>
      <c r="D236" s="73"/>
      <c r="E236" s="73"/>
      <c r="F236" s="73"/>
      <c r="G236" s="73"/>
      <c r="H236" s="73"/>
      <c r="I236" s="73"/>
      <c r="J236" s="73"/>
      <c r="K236" s="73"/>
      <c r="L236" s="73"/>
      <c r="M236" s="73"/>
      <c r="N236" s="73"/>
      <c r="O236" s="73"/>
      <c r="P236" s="73"/>
      <c r="Q236" s="73"/>
      <c r="R236" s="73"/>
      <c r="S236" s="73"/>
      <c r="T236" s="73"/>
      <c r="U236" s="73"/>
      <c r="V236" s="73"/>
      <c r="W236" s="73"/>
      <c r="X236" s="73"/>
      <c r="Y236" s="73"/>
      <c r="Z236" s="73"/>
      <c r="AA236" s="73"/>
      <c r="AB236" s="73"/>
      <c r="AC236" s="73"/>
      <c r="AD236" s="73"/>
      <c r="AE236" s="73"/>
      <c r="AF236" s="73"/>
      <c r="AG236" s="73"/>
      <c r="AH236" s="73"/>
      <c r="AI236" s="73"/>
      <c r="AJ236" s="73"/>
      <c r="AK236" s="73"/>
      <c r="AL236" s="73"/>
      <c r="AM236" s="73"/>
      <c r="AN236" s="73"/>
      <c r="AO236" s="73"/>
      <c r="AP236" s="73"/>
      <c r="AQ236" s="73"/>
      <c r="AR236" s="73"/>
      <c r="AS236" s="73"/>
      <c r="AT236" s="73"/>
      <c r="AU236" s="73"/>
      <c r="AV236" s="73"/>
      <c r="AW236" s="73"/>
      <c r="AX236" s="73"/>
      <c r="AY236" s="73"/>
      <c r="AZ236" s="73"/>
      <c r="BA236" s="73"/>
      <c r="BB236" s="73"/>
      <c r="BC236" s="73"/>
      <c r="BD236" s="73"/>
      <c r="BE236" s="73"/>
      <c r="BF236" s="73"/>
      <c r="BG236" s="73"/>
      <c r="BH236" s="73"/>
      <c r="BI236" s="73"/>
      <c r="BJ236" s="73"/>
      <c r="BK236" s="73"/>
      <c r="BL236" s="73"/>
      <c r="BM236" s="73"/>
      <c r="BN236" s="73"/>
      <c r="BO236" s="73"/>
      <c r="BP236" s="73"/>
      <c r="BQ236" s="73"/>
      <c r="BR236" s="73"/>
      <c r="BS236" s="73"/>
      <c r="BT236" s="73"/>
      <c r="BU236" s="73"/>
      <c r="BV236" s="73"/>
      <c r="BW236" s="73"/>
      <c r="BX236" s="73"/>
      <c r="BY236" s="73"/>
      <c r="BZ236" s="73"/>
      <c r="CA236" s="73"/>
      <c r="CB236" s="73"/>
      <c r="CC236" s="73"/>
      <c r="CD236" s="73"/>
      <c r="CE236" s="73"/>
      <c r="CF236" s="73"/>
      <c r="CG236" s="73"/>
      <c r="CH236" s="73"/>
      <c r="CI236" s="73"/>
      <c r="CJ236" s="73"/>
      <c r="CK236" s="73"/>
      <c r="CL236" s="73"/>
      <c r="CM236" s="73"/>
    </row>
    <row r="237" spans="1:91" x14ac:dyDescent="0.2">
      <c r="A237">
        <v>0.25067711366020273</v>
      </c>
      <c r="B237" t="str">
        <f t="shared" si="4"/>
        <v/>
      </c>
      <c r="C237" s="56"/>
      <c r="D237" s="73"/>
      <c r="E237" s="73"/>
      <c r="F237" s="73"/>
      <c r="G237" s="73"/>
      <c r="H237" s="73"/>
      <c r="I237" s="73"/>
      <c r="J237" s="73"/>
      <c r="K237" s="73"/>
      <c r="L237" s="73"/>
      <c r="M237" s="73"/>
      <c r="N237" s="73"/>
      <c r="O237" s="73"/>
      <c r="P237" s="73"/>
      <c r="Q237" s="73"/>
      <c r="R237" s="73"/>
      <c r="S237" s="73"/>
      <c r="T237" s="73"/>
      <c r="U237" s="73"/>
      <c r="V237" s="73"/>
      <c r="W237" s="73"/>
      <c r="X237" s="73"/>
      <c r="Y237" s="73"/>
      <c r="Z237" s="73"/>
      <c r="AA237" s="73"/>
      <c r="AB237" s="73"/>
      <c r="AC237" s="73"/>
      <c r="AD237" s="73"/>
      <c r="AE237" s="73"/>
      <c r="AF237" s="73"/>
      <c r="AG237" s="73"/>
      <c r="AH237" s="73"/>
      <c r="AI237" s="73"/>
      <c r="AJ237" s="73"/>
      <c r="AK237" s="73"/>
      <c r="AL237" s="73"/>
      <c r="AM237" s="73"/>
      <c r="AN237" s="73"/>
      <c r="AO237" s="73"/>
      <c r="AP237" s="73"/>
      <c r="AQ237" s="73"/>
      <c r="AR237" s="73"/>
      <c r="AS237" s="73"/>
      <c r="AT237" s="73"/>
      <c r="AU237" s="73"/>
      <c r="AV237" s="73"/>
      <c r="AW237" s="73"/>
      <c r="AX237" s="73"/>
      <c r="AY237" s="73"/>
      <c r="AZ237" s="73"/>
      <c r="BA237" s="73"/>
      <c r="BB237" s="73"/>
      <c r="BC237" s="73"/>
      <c r="BD237" s="73"/>
      <c r="BE237" s="73"/>
      <c r="BF237" s="73"/>
      <c r="BG237" s="73"/>
      <c r="BH237" s="73"/>
      <c r="BI237" s="73"/>
      <c r="BJ237" s="73"/>
      <c r="BK237" s="73"/>
      <c r="BL237" s="73"/>
      <c r="BM237" s="73"/>
      <c r="BN237" s="73"/>
      <c r="BO237" s="73"/>
      <c r="BP237" s="73"/>
      <c r="BQ237" s="73"/>
      <c r="BR237" s="73"/>
      <c r="BS237" s="73"/>
      <c r="BT237" s="73"/>
      <c r="BU237" s="73"/>
      <c r="BV237" s="73"/>
      <c r="BW237" s="73"/>
      <c r="BX237" s="73"/>
      <c r="BY237" s="73"/>
      <c r="BZ237" s="73"/>
      <c r="CA237" s="73"/>
      <c r="CB237" s="73"/>
      <c r="CC237" s="73"/>
      <c r="CD237" s="73"/>
      <c r="CE237" s="73"/>
      <c r="CF237" s="73"/>
      <c r="CG237" s="73"/>
      <c r="CH237" s="73"/>
      <c r="CI237" s="73"/>
      <c r="CJ237" s="73"/>
      <c r="CK237" s="73"/>
      <c r="CL237" s="73"/>
      <c r="CM237" s="73"/>
    </row>
    <row r="238" spans="1:91" x14ac:dyDescent="0.2">
      <c r="A238">
        <v>0.24916637572647174</v>
      </c>
      <c r="B238" t="str">
        <f t="shared" si="4"/>
        <v/>
      </c>
      <c r="C238" s="56"/>
      <c r="D238" s="73"/>
      <c r="E238" s="73"/>
      <c r="F238" s="73"/>
      <c r="G238" s="73"/>
      <c r="H238" s="73"/>
      <c r="I238" s="73"/>
      <c r="J238" s="73"/>
      <c r="K238" s="73"/>
      <c r="L238" s="73"/>
      <c r="M238" s="73"/>
      <c r="N238" s="73"/>
      <c r="O238" s="73"/>
      <c r="P238" s="73"/>
      <c r="Q238" s="73"/>
      <c r="R238" s="73"/>
      <c r="S238" s="73"/>
      <c r="T238" s="73"/>
      <c r="U238" s="73"/>
      <c r="V238" s="73"/>
      <c r="W238" s="73"/>
      <c r="X238" s="73"/>
      <c r="Y238" s="73"/>
      <c r="Z238" s="73"/>
      <c r="AA238" s="73"/>
      <c r="AB238" s="73"/>
      <c r="AC238" s="73"/>
      <c r="AD238" s="73"/>
      <c r="AE238" s="73"/>
      <c r="AF238" s="73"/>
      <c r="AG238" s="73"/>
      <c r="AH238" s="73"/>
      <c r="AI238" s="73"/>
      <c r="AJ238" s="73"/>
      <c r="AK238" s="73"/>
      <c r="AL238" s="73"/>
      <c r="AM238" s="73"/>
      <c r="AN238" s="73"/>
      <c r="AO238" s="73"/>
      <c r="AP238" s="73"/>
      <c r="AQ238" s="73"/>
      <c r="AR238" s="73"/>
      <c r="AS238" s="73"/>
      <c r="AT238" s="73"/>
      <c r="AU238" s="73"/>
      <c r="AV238" s="73"/>
      <c r="AW238" s="73"/>
      <c r="AX238" s="73"/>
      <c r="AY238" s="73"/>
      <c r="AZ238" s="73"/>
      <c r="BA238" s="73"/>
      <c r="BB238" s="73"/>
      <c r="BC238" s="73"/>
      <c r="BD238" s="73"/>
      <c r="BE238" s="73"/>
      <c r="BF238" s="73"/>
      <c r="BG238" s="73"/>
      <c r="BH238" s="73"/>
      <c r="BI238" s="73"/>
      <c r="BJ238" s="73"/>
      <c r="BK238" s="73"/>
      <c r="BL238" s="73"/>
      <c r="BM238" s="73"/>
      <c r="BN238" s="73"/>
      <c r="BO238" s="73"/>
      <c r="BP238" s="73"/>
      <c r="BQ238" s="73"/>
      <c r="BR238" s="73"/>
      <c r="BS238" s="73"/>
      <c r="BT238" s="73"/>
      <c r="BU238" s="73"/>
      <c r="BV238" s="73"/>
      <c r="BW238" s="73"/>
      <c r="BX238" s="73"/>
      <c r="BY238" s="73"/>
      <c r="BZ238" s="73"/>
      <c r="CA238" s="73"/>
      <c r="CB238" s="73"/>
      <c r="CC238" s="73"/>
      <c r="CD238" s="73"/>
      <c r="CE238" s="73"/>
      <c r="CF238" s="73"/>
      <c r="CG238" s="73"/>
      <c r="CH238" s="73"/>
      <c r="CI238" s="73"/>
      <c r="CJ238" s="73"/>
      <c r="CK238" s="73"/>
      <c r="CL238" s="73"/>
      <c r="CM238" s="73"/>
    </row>
    <row r="239" spans="1:91" x14ac:dyDescent="0.2">
      <c r="A239">
        <v>0.24761470486175186</v>
      </c>
      <c r="B239" t="str">
        <f t="shared" si="4"/>
        <v/>
      </c>
      <c r="C239" s="56"/>
      <c r="D239" s="73"/>
      <c r="E239" s="73"/>
      <c r="F239" s="73"/>
      <c r="G239" s="73"/>
      <c r="H239" s="73"/>
      <c r="I239" s="73"/>
      <c r="J239" s="73"/>
      <c r="K239" s="73"/>
      <c r="L239" s="73"/>
      <c r="M239" s="73"/>
      <c r="N239" s="73"/>
      <c r="O239" s="73"/>
      <c r="P239" s="73"/>
      <c r="Q239" s="73"/>
      <c r="R239" s="73"/>
      <c r="S239" s="73"/>
      <c r="T239" s="73"/>
      <c r="U239" s="73"/>
      <c r="V239" s="73"/>
      <c r="W239" s="73"/>
      <c r="X239" s="73"/>
      <c r="Y239" s="73"/>
      <c r="Z239" s="73"/>
      <c r="AA239" s="73"/>
      <c r="AB239" s="73"/>
      <c r="AC239" s="73"/>
      <c r="AD239" s="73"/>
      <c r="AE239" s="73"/>
      <c r="AF239" s="73"/>
      <c r="AG239" s="73"/>
      <c r="AH239" s="73"/>
      <c r="AI239" s="73"/>
      <c r="AJ239" s="73"/>
      <c r="AK239" s="73"/>
      <c r="AL239" s="73"/>
      <c r="AM239" s="73"/>
      <c r="AN239" s="73"/>
      <c r="AO239" s="73"/>
      <c r="AP239" s="73"/>
      <c r="AQ239" s="73"/>
      <c r="AR239" s="73"/>
      <c r="AS239" s="73"/>
      <c r="AT239" s="73"/>
      <c r="AU239" s="73"/>
      <c r="AV239" s="73"/>
      <c r="AW239" s="73"/>
      <c r="AX239" s="73"/>
      <c r="AY239" s="73"/>
      <c r="AZ239" s="73"/>
      <c r="BA239" s="73"/>
      <c r="BB239" s="73"/>
      <c r="BC239" s="73"/>
      <c r="BD239" s="73"/>
      <c r="BE239" s="73"/>
      <c r="BF239" s="73"/>
      <c r="BG239" s="73"/>
      <c r="BH239" s="73"/>
      <c r="BI239" s="73"/>
      <c r="BJ239" s="73"/>
      <c r="BK239" s="73"/>
      <c r="BL239" s="73"/>
      <c r="BM239" s="73"/>
      <c r="BN239" s="73"/>
      <c r="BO239" s="73"/>
      <c r="BP239" s="73"/>
      <c r="BQ239" s="73"/>
      <c r="BR239" s="73"/>
      <c r="BS239" s="73"/>
      <c r="BT239" s="73"/>
      <c r="BU239" s="73"/>
      <c r="BV239" s="73"/>
      <c r="BW239" s="73"/>
      <c r="BX239" s="73"/>
      <c r="BY239" s="73"/>
      <c r="BZ239" s="73"/>
      <c r="CA239" s="73"/>
      <c r="CB239" s="73"/>
      <c r="CC239" s="73"/>
      <c r="CD239" s="73"/>
      <c r="CE239" s="73"/>
      <c r="CF239" s="73"/>
      <c r="CG239" s="73"/>
      <c r="CH239" s="73"/>
      <c r="CI239" s="73"/>
      <c r="CJ239" s="73"/>
      <c r="CK239" s="73"/>
      <c r="CL239" s="73"/>
      <c r="CM239" s="73"/>
    </row>
    <row r="240" spans="1:91" x14ac:dyDescent="0.2">
      <c r="A240">
        <v>0.24607255624017513</v>
      </c>
      <c r="B240" t="str">
        <f t="shared" si="4"/>
        <v/>
      </c>
      <c r="C240" s="56"/>
      <c r="D240" s="73"/>
      <c r="E240" s="73"/>
      <c r="F240" s="73"/>
      <c r="G240" s="73"/>
      <c r="H240" s="73"/>
      <c r="I240" s="73"/>
      <c r="J240" s="73"/>
      <c r="K240" s="73"/>
      <c r="L240" s="73"/>
      <c r="M240" s="73"/>
      <c r="N240" s="73"/>
      <c r="O240" s="73"/>
      <c r="P240" s="73"/>
      <c r="Q240" s="73"/>
      <c r="R240" s="73"/>
      <c r="S240" s="73"/>
      <c r="T240" s="73"/>
      <c r="U240" s="73"/>
      <c r="V240" s="73"/>
      <c r="W240" s="73"/>
      <c r="X240" s="73"/>
      <c r="Y240" s="73"/>
      <c r="Z240" s="73"/>
      <c r="AA240" s="73"/>
      <c r="AB240" s="73"/>
      <c r="AC240" s="73"/>
      <c r="AD240" s="73"/>
      <c r="AE240" s="73"/>
      <c r="AF240" s="73"/>
      <c r="AG240" s="73"/>
      <c r="AH240" s="73"/>
      <c r="AI240" s="73"/>
      <c r="AJ240" s="73"/>
      <c r="AK240" s="73"/>
      <c r="AL240" s="73"/>
      <c r="AM240" s="73"/>
      <c r="AN240" s="73"/>
      <c r="AO240" s="73"/>
      <c r="AP240" s="73"/>
      <c r="AQ240" s="73"/>
      <c r="AR240" s="73"/>
      <c r="AS240" s="73"/>
      <c r="AT240" s="73"/>
      <c r="AU240" s="73"/>
      <c r="AV240" s="73"/>
      <c r="AW240" s="73"/>
      <c r="AX240" s="73"/>
      <c r="AY240" s="73"/>
      <c r="AZ240" s="73"/>
      <c r="BA240" s="73"/>
      <c r="BB240" s="73"/>
      <c r="BC240" s="73"/>
      <c r="BD240" s="73"/>
      <c r="BE240" s="73"/>
      <c r="BF240" s="73"/>
      <c r="BG240" s="73"/>
      <c r="BH240" s="73"/>
      <c r="BI240" s="73"/>
      <c r="BJ240" s="73"/>
      <c r="BK240" s="73"/>
      <c r="BL240" s="73"/>
      <c r="BM240" s="73"/>
      <c r="BN240" s="73"/>
      <c r="BO240" s="73"/>
      <c r="BP240" s="73"/>
      <c r="BQ240" s="73"/>
      <c r="BR240" s="73"/>
      <c r="BS240" s="73"/>
      <c r="BT240" s="73"/>
      <c r="BU240" s="73"/>
      <c r="BV240" s="73"/>
      <c r="BW240" s="73"/>
      <c r="BX240" s="73"/>
      <c r="BY240" s="73"/>
      <c r="BZ240" s="73"/>
      <c r="CA240" s="73"/>
      <c r="CB240" s="73"/>
      <c r="CC240" s="73"/>
      <c r="CD240" s="73"/>
      <c r="CE240" s="73"/>
      <c r="CF240" s="73"/>
      <c r="CG240" s="73"/>
      <c r="CH240" s="73"/>
      <c r="CI240" s="73"/>
      <c r="CJ240" s="73"/>
      <c r="CK240" s="73"/>
      <c r="CL240" s="73"/>
      <c r="CM240" s="73"/>
    </row>
    <row r="241" spans="1:91" x14ac:dyDescent="0.2">
      <c r="A241">
        <v>0.24458916658703986</v>
      </c>
      <c r="B241" t="str">
        <f t="shared" si="4"/>
        <v/>
      </c>
      <c r="C241" s="56"/>
      <c r="D241" s="73"/>
      <c r="E241" s="73"/>
      <c r="F241" s="73"/>
      <c r="G241" s="73"/>
      <c r="H241" s="73"/>
      <c r="I241" s="73"/>
      <c r="J241" s="73"/>
      <c r="K241" s="73"/>
      <c r="L241" s="73"/>
      <c r="M241" s="73"/>
      <c r="N241" s="73"/>
      <c r="O241" s="73"/>
      <c r="P241" s="73"/>
      <c r="Q241" s="73"/>
      <c r="R241" s="73"/>
      <c r="S241" s="73"/>
      <c r="T241" s="73"/>
      <c r="U241" s="73"/>
      <c r="V241" s="73"/>
      <c r="W241" s="73"/>
      <c r="X241" s="73"/>
      <c r="Y241" s="73"/>
      <c r="Z241" s="73"/>
      <c r="AA241" s="73"/>
      <c r="AB241" s="73"/>
      <c r="AC241" s="73"/>
      <c r="AD241" s="73"/>
      <c r="AE241" s="73"/>
      <c r="AF241" s="73"/>
      <c r="AG241" s="73"/>
      <c r="AH241" s="73"/>
      <c r="AI241" s="73"/>
      <c r="AJ241" s="73"/>
      <c r="AK241" s="73"/>
      <c r="AL241" s="73"/>
      <c r="AM241" s="73"/>
      <c r="AN241" s="73"/>
      <c r="AO241" s="73"/>
      <c r="AP241" s="73"/>
      <c r="AQ241" s="73"/>
      <c r="AR241" s="73"/>
      <c r="AS241" s="73"/>
      <c r="AT241" s="73"/>
      <c r="AU241" s="73"/>
      <c r="AV241" s="73"/>
      <c r="AW241" s="73"/>
      <c r="AX241" s="73"/>
      <c r="AY241" s="73"/>
      <c r="AZ241" s="73"/>
      <c r="BA241" s="73"/>
      <c r="BB241" s="73"/>
      <c r="BC241" s="73"/>
      <c r="BD241" s="73"/>
      <c r="BE241" s="73"/>
      <c r="BF241" s="73"/>
      <c r="BG241" s="73"/>
      <c r="BH241" s="73"/>
      <c r="BI241" s="73"/>
      <c r="BJ241" s="73"/>
      <c r="BK241" s="73"/>
      <c r="BL241" s="73"/>
      <c r="BM241" s="73"/>
      <c r="BN241" s="73"/>
      <c r="BO241" s="73"/>
      <c r="BP241" s="73"/>
      <c r="BQ241" s="73"/>
      <c r="BR241" s="73"/>
      <c r="BS241" s="73"/>
      <c r="BT241" s="73"/>
      <c r="BU241" s="73"/>
      <c r="BV241" s="73"/>
      <c r="BW241" s="73"/>
      <c r="BX241" s="73"/>
      <c r="BY241" s="73"/>
      <c r="BZ241" s="73"/>
      <c r="CA241" s="73"/>
      <c r="CB241" s="73"/>
      <c r="CC241" s="73"/>
      <c r="CD241" s="73"/>
      <c r="CE241" s="73"/>
      <c r="CF241" s="73"/>
      <c r="CG241" s="73"/>
      <c r="CH241" s="73"/>
      <c r="CI241" s="73"/>
      <c r="CJ241" s="73"/>
      <c r="CK241" s="73"/>
      <c r="CL241" s="73"/>
      <c r="CM241" s="73"/>
    </row>
    <row r="242" spans="1:91" x14ac:dyDescent="0.2">
      <c r="A242">
        <v>0.24306558757729155</v>
      </c>
      <c r="B242" t="str">
        <f t="shared" si="4"/>
        <v/>
      </c>
      <c r="C242" s="56"/>
      <c r="D242" s="73"/>
      <c r="E242" s="73"/>
      <c r="F242" s="73"/>
      <c r="G242" s="73"/>
      <c r="H242" s="73"/>
      <c r="I242" s="73"/>
      <c r="J242" s="73"/>
      <c r="K242" s="73"/>
      <c r="L242" s="73"/>
      <c r="M242" s="73"/>
      <c r="N242" s="73"/>
      <c r="O242" s="73"/>
      <c r="P242" s="73"/>
      <c r="Q242" s="73"/>
      <c r="R242" s="73"/>
      <c r="S242" s="73"/>
      <c r="T242" s="73"/>
      <c r="U242" s="73"/>
      <c r="V242" s="73"/>
      <c r="W242" s="73"/>
      <c r="X242" s="73"/>
      <c r="Y242" s="73"/>
      <c r="Z242" s="73"/>
      <c r="AA242" s="73"/>
      <c r="AB242" s="73"/>
      <c r="AC242" s="73"/>
      <c r="AD242" s="73"/>
      <c r="AE242" s="73"/>
      <c r="AF242" s="73"/>
      <c r="AG242" s="73"/>
      <c r="AH242" s="73"/>
      <c r="AI242" s="73"/>
      <c r="AJ242" s="73"/>
      <c r="AK242" s="73"/>
      <c r="AL242" s="73"/>
      <c r="AM242" s="73"/>
      <c r="AN242" s="73"/>
      <c r="AO242" s="73"/>
      <c r="AP242" s="73"/>
      <c r="AQ242" s="73"/>
      <c r="AR242" s="73"/>
      <c r="AS242" s="73"/>
      <c r="AT242" s="73"/>
      <c r="AU242" s="73"/>
      <c r="AV242" s="73"/>
      <c r="AW242" s="73"/>
      <c r="AX242" s="73"/>
      <c r="AY242" s="73"/>
      <c r="AZ242" s="73"/>
      <c r="BA242" s="73"/>
      <c r="BB242" s="73"/>
      <c r="BC242" s="73"/>
      <c r="BD242" s="73"/>
      <c r="BE242" s="73"/>
      <c r="BF242" s="73"/>
      <c r="BG242" s="73"/>
      <c r="BH242" s="73"/>
      <c r="BI242" s="73"/>
      <c r="BJ242" s="73"/>
      <c r="BK242" s="73"/>
      <c r="BL242" s="73"/>
      <c r="BM242" s="73"/>
      <c r="BN242" s="73"/>
      <c r="BO242" s="73"/>
      <c r="BP242" s="73"/>
      <c r="BQ242" s="73"/>
      <c r="BR242" s="73"/>
      <c r="BS242" s="73"/>
      <c r="BT242" s="73"/>
      <c r="BU242" s="73"/>
      <c r="BV242" s="73"/>
      <c r="BW242" s="73"/>
      <c r="BX242" s="73"/>
      <c r="BY242" s="73"/>
      <c r="BZ242" s="73"/>
      <c r="CA242" s="73"/>
      <c r="CB242" s="73"/>
      <c r="CC242" s="73"/>
      <c r="CD242" s="73"/>
      <c r="CE242" s="73"/>
      <c r="CF242" s="73"/>
      <c r="CG242" s="73"/>
      <c r="CH242" s="73"/>
      <c r="CI242" s="73"/>
      <c r="CJ242" s="73"/>
      <c r="CK242" s="73"/>
      <c r="CL242" s="73"/>
      <c r="CM242" s="73"/>
    </row>
    <row r="243" spans="1:91" x14ac:dyDescent="0.2">
      <c r="A243">
        <v>0.24160006164322742</v>
      </c>
      <c r="B243" t="str">
        <f t="shared" si="4"/>
        <v/>
      </c>
      <c r="C243" s="56"/>
      <c r="D243" s="73"/>
      <c r="E243" s="73"/>
      <c r="F243" s="73"/>
      <c r="G243" s="73"/>
      <c r="H243" s="73"/>
      <c r="I243" s="73"/>
      <c r="J243" s="73"/>
      <c r="K243" s="73"/>
      <c r="L243" s="73"/>
      <c r="M243" s="73"/>
      <c r="N243" s="73"/>
      <c r="O243" s="73"/>
      <c r="P243" s="73"/>
      <c r="Q243" s="73"/>
      <c r="R243" s="73"/>
      <c r="S243" s="73"/>
      <c r="T243" s="73"/>
      <c r="U243" s="73"/>
      <c r="V243" s="73"/>
      <c r="W243" s="73"/>
      <c r="X243" s="73"/>
      <c r="Y243" s="73"/>
      <c r="Z243" s="73"/>
      <c r="AA243" s="73"/>
      <c r="AB243" s="73"/>
      <c r="AC243" s="73"/>
      <c r="AD243" s="73"/>
      <c r="AE243" s="73"/>
      <c r="AF243" s="73"/>
      <c r="AG243" s="73"/>
      <c r="AH243" s="73"/>
      <c r="AI243" s="73"/>
      <c r="AJ243" s="73"/>
      <c r="AK243" s="73"/>
      <c r="AL243" s="73"/>
      <c r="AM243" s="73"/>
      <c r="AN243" s="73"/>
      <c r="AO243" s="73"/>
      <c r="AP243" s="73"/>
      <c r="AQ243" s="73"/>
      <c r="AR243" s="73"/>
      <c r="AS243" s="73"/>
      <c r="AT243" s="73"/>
      <c r="AU243" s="73"/>
      <c r="AV243" s="73"/>
      <c r="AW243" s="73"/>
      <c r="AX243" s="73"/>
      <c r="AY243" s="73"/>
      <c r="AZ243" s="73"/>
      <c r="BA243" s="73"/>
      <c r="BB243" s="73"/>
      <c r="BC243" s="73"/>
      <c r="BD243" s="73"/>
      <c r="BE243" s="73"/>
      <c r="BF243" s="73"/>
      <c r="BG243" s="73"/>
      <c r="BH243" s="73"/>
      <c r="BI243" s="73"/>
      <c r="BJ243" s="73"/>
      <c r="BK243" s="73"/>
      <c r="BL243" s="73"/>
      <c r="BM243" s="73"/>
      <c r="BN243" s="73"/>
      <c r="BO243" s="73"/>
      <c r="BP243" s="73"/>
      <c r="BQ243" s="73"/>
      <c r="BR243" s="73"/>
      <c r="BS243" s="73"/>
      <c r="BT243" s="73"/>
      <c r="BU243" s="73"/>
      <c r="BV243" s="73"/>
      <c r="BW243" s="73"/>
      <c r="BX243" s="73"/>
      <c r="BY243" s="73"/>
      <c r="BZ243" s="73"/>
      <c r="CA243" s="73"/>
      <c r="CB243" s="73"/>
      <c r="CC243" s="73"/>
      <c r="CD243" s="73"/>
      <c r="CE243" s="73"/>
      <c r="CF243" s="73"/>
      <c r="CG243" s="73"/>
      <c r="CH243" s="73"/>
      <c r="CI243" s="73"/>
      <c r="CJ243" s="73"/>
      <c r="CK243" s="73"/>
      <c r="CL243" s="73"/>
      <c r="CM243" s="73"/>
    </row>
    <row r="244" spans="1:91" x14ac:dyDescent="0.2">
      <c r="A244">
        <v>0.24009483202421006</v>
      </c>
      <c r="B244" t="str">
        <f t="shared" si="4"/>
        <v/>
      </c>
      <c r="C244" s="56"/>
      <c r="D244" s="73"/>
      <c r="E244" s="73"/>
      <c r="F244" s="73"/>
      <c r="G244" s="73"/>
      <c r="H244" s="73"/>
      <c r="I244" s="73"/>
      <c r="J244" s="73"/>
      <c r="K244" s="73"/>
      <c r="L244" s="73"/>
      <c r="M244" s="73"/>
      <c r="N244" s="73"/>
      <c r="O244" s="73"/>
      <c r="P244" s="73"/>
      <c r="Q244" s="73"/>
      <c r="R244" s="73"/>
      <c r="S244" s="73"/>
      <c r="T244" s="73"/>
      <c r="U244" s="73"/>
      <c r="V244" s="73"/>
      <c r="W244" s="73"/>
      <c r="X244" s="73"/>
      <c r="Y244" s="73"/>
      <c r="Z244" s="73"/>
      <c r="AA244" s="73"/>
      <c r="AB244" s="73"/>
      <c r="AC244" s="73"/>
      <c r="AD244" s="73"/>
      <c r="AE244" s="73"/>
      <c r="AF244" s="73"/>
      <c r="AG244" s="73"/>
      <c r="AH244" s="73"/>
      <c r="AI244" s="73"/>
      <c r="AJ244" s="73"/>
      <c r="AK244" s="73"/>
      <c r="AL244" s="73"/>
      <c r="AM244" s="73"/>
      <c r="AN244" s="73"/>
      <c r="AO244" s="73"/>
      <c r="AP244" s="73"/>
      <c r="AQ244" s="73"/>
      <c r="AR244" s="73"/>
      <c r="AS244" s="73"/>
      <c r="AT244" s="73"/>
      <c r="AU244" s="73"/>
      <c r="AV244" s="73"/>
      <c r="AW244" s="73"/>
      <c r="AX244" s="73"/>
      <c r="AY244" s="73"/>
      <c r="AZ244" s="73"/>
      <c r="BA244" s="73"/>
      <c r="BB244" s="73"/>
      <c r="BC244" s="73"/>
      <c r="BD244" s="73"/>
      <c r="BE244" s="73"/>
      <c r="BF244" s="73"/>
      <c r="BG244" s="73"/>
      <c r="BH244" s="73"/>
      <c r="BI244" s="73"/>
      <c r="BJ244" s="73"/>
      <c r="BK244" s="73"/>
      <c r="BL244" s="73"/>
      <c r="BM244" s="73"/>
      <c r="BN244" s="73"/>
      <c r="BO244" s="73"/>
      <c r="BP244" s="73"/>
      <c r="BQ244" s="73"/>
      <c r="BR244" s="73"/>
      <c r="BS244" s="73"/>
      <c r="BT244" s="73"/>
      <c r="BU244" s="73"/>
      <c r="BV244" s="73"/>
      <c r="BW244" s="73"/>
      <c r="BX244" s="73"/>
      <c r="BY244" s="73"/>
      <c r="BZ244" s="73"/>
      <c r="CA244" s="73"/>
      <c r="CB244" s="73"/>
      <c r="CC244" s="73"/>
      <c r="CD244" s="73"/>
      <c r="CE244" s="73"/>
      <c r="CF244" s="73"/>
      <c r="CG244" s="73"/>
      <c r="CH244" s="73"/>
      <c r="CI244" s="73"/>
      <c r="CJ244" s="73"/>
      <c r="CK244" s="73"/>
      <c r="CL244" s="73"/>
      <c r="CM244" s="73"/>
    </row>
    <row r="245" spans="1:91" x14ac:dyDescent="0.2">
      <c r="A245">
        <v>0.23859884393468056</v>
      </c>
      <c r="B245" t="str">
        <f t="shared" si="4"/>
        <v/>
      </c>
      <c r="C245" s="56"/>
      <c r="D245" s="73"/>
      <c r="E245" s="73"/>
      <c r="F245" s="73"/>
      <c r="G245" s="73"/>
      <c r="H245" s="73"/>
      <c r="I245" s="73"/>
      <c r="J245" s="73"/>
      <c r="K245" s="73"/>
      <c r="L245" s="73"/>
      <c r="M245" s="73"/>
      <c r="N245" s="73"/>
      <c r="O245" s="73"/>
      <c r="P245" s="73"/>
      <c r="Q245" s="73"/>
      <c r="R245" s="73"/>
      <c r="S245" s="73"/>
      <c r="T245" s="73"/>
      <c r="U245" s="73"/>
      <c r="V245" s="73"/>
      <c r="W245" s="73"/>
      <c r="X245" s="73"/>
      <c r="Y245" s="73"/>
      <c r="Z245" s="73"/>
      <c r="AA245" s="73"/>
      <c r="AB245" s="73"/>
      <c r="AC245" s="73"/>
      <c r="AD245" s="73"/>
      <c r="AE245" s="73"/>
      <c r="AF245" s="73"/>
      <c r="AG245" s="73"/>
      <c r="AH245" s="73"/>
      <c r="AI245" s="73"/>
      <c r="AJ245" s="73"/>
      <c r="AK245" s="73"/>
      <c r="AL245" s="73"/>
      <c r="AM245" s="73"/>
      <c r="AN245" s="73"/>
      <c r="AO245" s="73"/>
      <c r="AP245" s="73"/>
      <c r="AQ245" s="73"/>
      <c r="AR245" s="73"/>
      <c r="AS245" s="73"/>
      <c r="AT245" s="73"/>
      <c r="AU245" s="73"/>
      <c r="AV245" s="73"/>
      <c r="AW245" s="73"/>
      <c r="AX245" s="73"/>
      <c r="AY245" s="73"/>
      <c r="AZ245" s="73"/>
      <c r="BA245" s="73"/>
      <c r="BB245" s="73"/>
      <c r="BC245" s="73"/>
      <c r="BD245" s="73"/>
      <c r="BE245" s="73"/>
      <c r="BF245" s="73"/>
      <c r="BG245" s="73"/>
      <c r="BH245" s="73"/>
      <c r="BI245" s="73"/>
      <c r="BJ245" s="73"/>
      <c r="BK245" s="73"/>
      <c r="BL245" s="73"/>
      <c r="BM245" s="73"/>
      <c r="BN245" s="73"/>
      <c r="BO245" s="73"/>
      <c r="BP245" s="73"/>
      <c r="BQ245" s="73"/>
      <c r="BR245" s="73"/>
      <c r="BS245" s="73"/>
      <c r="BT245" s="73"/>
      <c r="BU245" s="73"/>
      <c r="BV245" s="73"/>
      <c r="BW245" s="73"/>
      <c r="BX245" s="73"/>
      <c r="BY245" s="73"/>
      <c r="BZ245" s="73"/>
      <c r="CA245" s="73"/>
      <c r="CB245" s="73"/>
      <c r="CC245" s="73"/>
      <c r="CD245" s="73"/>
      <c r="CE245" s="73"/>
      <c r="CF245" s="73"/>
      <c r="CG245" s="73"/>
      <c r="CH245" s="73"/>
      <c r="CI245" s="73"/>
      <c r="CJ245" s="73"/>
      <c r="CK245" s="73"/>
      <c r="CL245" s="73"/>
      <c r="CM245" s="73"/>
    </row>
    <row r="246" spans="1:91" x14ac:dyDescent="0.2">
      <c r="A246">
        <v>0.23720768812457682</v>
      </c>
      <c r="B246" t="str">
        <f t="shared" si="4"/>
        <v/>
      </c>
      <c r="C246" s="56"/>
      <c r="D246" s="73"/>
      <c r="E246" s="73"/>
      <c r="F246" s="73"/>
      <c r="G246" s="73"/>
      <c r="H246" s="73"/>
      <c r="I246" s="73"/>
      <c r="J246" s="73"/>
      <c r="K246" s="73"/>
      <c r="L246" s="73"/>
      <c r="M246" s="73"/>
      <c r="N246" s="73"/>
      <c r="O246" s="73"/>
      <c r="P246" s="73"/>
      <c r="Q246" s="73"/>
      <c r="R246" s="73"/>
      <c r="S246" s="73"/>
      <c r="T246" s="73"/>
      <c r="U246" s="73"/>
      <c r="V246" s="73"/>
      <c r="W246" s="73"/>
      <c r="X246" s="73"/>
      <c r="Y246" s="73"/>
      <c r="Z246" s="73"/>
      <c r="AA246" s="73"/>
      <c r="AB246" s="73"/>
      <c r="AC246" s="73"/>
      <c r="AD246" s="73"/>
      <c r="AE246" s="73"/>
      <c r="AF246" s="73"/>
      <c r="AG246" s="73"/>
      <c r="AH246" s="73"/>
      <c r="AI246" s="73"/>
      <c r="AJ246" s="73"/>
      <c r="AK246" s="73"/>
      <c r="AL246" s="73"/>
      <c r="AM246" s="73"/>
      <c r="AN246" s="73"/>
      <c r="AO246" s="73"/>
      <c r="AP246" s="73"/>
      <c r="AQ246" s="73"/>
      <c r="AR246" s="73"/>
      <c r="AS246" s="73"/>
      <c r="AT246" s="73"/>
      <c r="AU246" s="73"/>
      <c r="AV246" s="73"/>
      <c r="AW246" s="73"/>
      <c r="AX246" s="73"/>
      <c r="AY246" s="73"/>
      <c r="AZ246" s="73"/>
      <c r="BA246" s="73"/>
      <c r="BB246" s="73"/>
      <c r="BC246" s="73"/>
      <c r="BD246" s="73"/>
      <c r="BE246" s="73"/>
      <c r="BF246" s="73"/>
      <c r="BG246" s="73"/>
      <c r="BH246" s="73"/>
      <c r="BI246" s="73"/>
      <c r="BJ246" s="73"/>
      <c r="BK246" s="73"/>
      <c r="BL246" s="73"/>
      <c r="BM246" s="73"/>
      <c r="BN246" s="73"/>
      <c r="BO246" s="73"/>
      <c r="BP246" s="73"/>
      <c r="BQ246" s="73"/>
      <c r="BR246" s="73"/>
      <c r="BS246" s="73"/>
      <c r="BT246" s="73"/>
      <c r="BU246" s="73"/>
      <c r="BV246" s="73"/>
      <c r="BW246" s="73"/>
      <c r="BX246" s="73"/>
      <c r="BY246" s="73"/>
      <c r="BZ246" s="73"/>
      <c r="CA246" s="73"/>
      <c r="CB246" s="73"/>
      <c r="CC246" s="73"/>
      <c r="CD246" s="73"/>
      <c r="CE246" s="73"/>
      <c r="CF246" s="73"/>
      <c r="CG246" s="73"/>
      <c r="CH246" s="73"/>
      <c r="CI246" s="73"/>
      <c r="CJ246" s="73"/>
      <c r="CK246" s="73"/>
      <c r="CL246" s="73"/>
      <c r="CM246" s="73"/>
    </row>
    <row r="247" spans="1:91" x14ac:dyDescent="0.2">
      <c r="A247">
        <v>0.23572942842745898</v>
      </c>
      <c r="B247" t="str">
        <f t="shared" si="4"/>
        <v/>
      </c>
      <c r="C247" s="56"/>
      <c r="D247" s="73"/>
      <c r="E247" s="73"/>
      <c r="F247" s="73"/>
      <c r="G247" s="73"/>
      <c r="H247" s="73"/>
      <c r="I247" s="73"/>
      <c r="J247" s="73"/>
      <c r="K247" s="73"/>
      <c r="L247" s="73"/>
      <c r="M247" s="73"/>
      <c r="N247" s="73"/>
      <c r="O247" s="73"/>
      <c r="P247" s="73"/>
      <c r="Q247" s="73"/>
      <c r="R247" s="73"/>
      <c r="S247" s="73"/>
      <c r="T247" s="73"/>
      <c r="U247" s="73"/>
      <c r="V247" s="73"/>
      <c r="W247" s="73"/>
      <c r="X247" s="73"/>
      <c r="Y247" s="73"/>
      <c r="Z247" s="73"/>
      <c r="AA247" s="73"/>
      <c r="AB247" s="73"/>
      <c r="AC247" s="73"/>
      <c r="AD247" s="73"/>
      <c r="AE247" s="73"/>
      <c r="AF247" s="73"/>
      <c r="AG247" s="73"/>
      <c r="AH247" s="73"/>
      <c r="AI247" s="73"/>
      <c r="AJ247" s="73"/>
      <c r="AK247" s="73"/>
      <c r="AL247" s="73"/>
      <c r="AM247" s="73"/>
      <c r="AN247" s="73"/>
      <c r="AO247" s="73"/>
      <c r="AP247" s="73"/>
      <c r="AQ247" s="73"/>
      <c r="AR247" s="73"/>
      <c r="AS247" s="73"/>
      <c r="AT247" s="73"/>
      <c r="AU247" s="73"/>
      <c r="AV247" s="73"/>
      <c r="AW247" s="73"/>
      <c r="AX247" s="73"/>
      <c r="AY247" s="73"/>
      <c r="AZ247" s="73"/>
      <c r="BA247" s="73"/>
      <c r="BB247" s="73"/>
      <c r="BC247" s="73"/>
      <c r="BD247" s="73"/>
      <c r="BE247" s="73"/>
      <c r="BF247" s="73"/>
      <c r="BG247" s="73"/>
      <c r="BH247" s="73"/>
      <c r="BI247" s="73"/>
      <c r="BJ247" s="73"/>
      <c r="BK247" s="73"/>
      <c r="BL247" s="73"/>
      <c r="BM247" s="73"/>
      <c r="BN247" s="73"/>
      <c r="BO247" s="73"/>
      <c r="BP247" s="73"/>
      <c r="BQ247" s="73"/>
      <c r="BR247" s="73"/>
      <c r="BS247" s="73"/>
      <c r="BT247" s="73"/>
      <c r="BU247" s="73"/>
      <c r="BV247" s="73"/>
      <c r="BW247" s="73"/>
      <c r="BX247" s="73"/>
      <c r="BY247" s="73"/>
      <c r="BZ247" s="73"/>
      <c r="CA247" s="73"/>
      <c r="CB247" s="73"/>
      <c r="CC247" s="73"/>
      <c r="CD247" s="73"/>
      <c r="CE247" s="73"/>
      <c r="CF247" s="73"/>
      <c r="CG247" s="73"/>
      <c r="CH247" s="73"/>
      <c r="CI247" s="73"/>
      <c r="CJ247" s="73"/>
      <c r="CK247" s="73"/>
      <c r="CL247" s="73"/>
      <c r="CM247" s="73"/>
    </row>
    <row r="248" spans="1:91" x14ac:dyDescent="0.2">
      <c r="A248">
        <v>0.23430749898143377</v>
      </c>
      <c r="B248" t="str">
        <f t="shared" si="4"/>
        <v/>
      </c>
      <c r="C248" s="56"/>
      <c r="D248" s="73"/>
      <c r="E248" s="73"/>
      <c r="F248" s="73"/>
      <c r="G248" s="73"/>
      <c r="H248" s="73"/>
      <c r="I248" s="73"/>
      <c r="J248" s="73"/>
      <c r="K248" s="73"/>
      <c r="L248" s="73"/>
      <c r="M248" s="73"/>
      <c r="N248" s="73"/>
      <c r="O248" s="73"/>
      <c r="P248" s="73"/>
      <c r="Q248" s="73"/>
      <c r="R248" s="73"/>
      <c r="S248" s="73"/>
      <c r="T248" s="73"/>
      <c r="U248" s="73"/>
      <c r="V248" s="73"/>
      <c r="W248" s="73"/>
      <c r="X248" s="73"/>
      <c r="Y248" s="73"/>
      <c r="Z248" s="73"/>
      <c r="AA248" s="73"/>
      <c r="AB248" s="73"/>
      <c r="AC248" s="73"/>
      <c r="AD248" s="73"/>
      <c r="AE248" s="73"/>
      <c r="AF248" s="73"/>
      <c r="AG248" s="73"/>
      <c r="AH248" s="73"/>
      <c r="AI248" s="73"/>
      <c r="AJ248" s="73"/>
      <c r="AK248" s="73"/>
      <c r="AL248" s="73"/>
      <c r="AM248" s="73"/>
      <c r="AN248" s="73"/>
      <c r="AO248" s="73"/>
      <c r="AP248" s="73"/>
      <c r="AQ248" s="73"/>
      <c r="AR248" s="73"/>
      <c r="AS248" s="73"/>
      <c r="AT248" s="73"/>
      <c r="AU248" s="73"/>
      <c r="AV248" s="73"/>
      <c r="AW248" s="73"/>
      <c r="AX248" s="73"/>
      <c r="AY248" s="73"/>
      <c r="AZ248" s="73"/>
      <c r="BA248" s="73"/>
      <c r="BB248" s="73"/>
      <c r="BC248" s="73"/>
      <c r="BD248" s="73"/>
      <c r="BE248" s="73"/>
      <c r="BF248" s="73"/>
      <c r="BG248" s="73"/>
      <c r="BH248" s="73"/>
      <c r="BI248" s="73"/>
      <c r="BJ248" s="73"/>
      <c r="BK248" s="73"/>
      <c r="BL248" s="73"/>
      <c r="BM248" s="73"/>
      <c r="BN248" s="73"/>
      <c r="BO248" s="73"/>
      <c r="BP248" s="73"/>
      <c r="BQ248" s="73"/>
      <c r="BR248" s="73"/>
      <c r="BS248" s="73"/>
      <c r="BT248" s="73"/>
      <c r="BU248" s="73"/>
      <c r="BV248" s="73"/>
      <c r="BW248" s="73"/>
      <c r="BX248" s="73"/>
      <c r="BY248" s="73"/>
      <c r="BZ248" s="73"/>
      <c r="CA248" s="73"/>
      <c r="CB248" s="73"/>
      <c r="CC248" s="73"/>
      <c r="CD248" s="73"/>
      <c r="CE248" s="73"/>
      <c r="CF248" s="73"/>
      <c r="CG248" s="73"/>
      <c r="CH248" s="73"/>
      <c r="CI248" s="73"/>
      <c r="CJ248" s="73"/>
      <c r="CK248" s="73"/>
      <c r="CL248" s="73"/>
      <c r="CM248" s="73"/>
    </row>
    <row r="249" spans="1:91" x14ac:dyDescent="0.2">
      <c r="A249">
        <v>0.23284705104534492</v>
      </c>
      <c r="B249" t="str">
        <f t="shared" si="4"/>
        <v/>
      </c>
      <c r="C249" s="56"/>
      <c r="D249" s="73"/>
      <c r="E249" s="73"/>
      <c r="F249" s="73"/>
      <c r="G249" s="73"/>
      <c r="H249" s="73"/>
      <c r="I249" s="73"/>
      <c r="J249" s="73"/>
      <c r="K249" s="73"/>
      <c r="L249" s="73"/>
      <c r="M249" s="73"/>
      <c r="N249" s="73"/>
      <c r="O249" s="73"/>
      <c r="P249" s="73"/>
      <c r="Q249" s="73"/>
      <c r="R249" s="73"/>
      <c r="S249" s="73"/>
      <c r="T249" s="73"/>
      <c r="U249" s="73"/>
      <c r="V249" s="73"/>
      <c r="W249" s="73"/>
      <c r="X249" s="73"/>
      <c r="Y249" s="73"/>
      <c r="Z249" s="73"/>
      <c r="AA249" s="73"/>
      <c r="AB249" s="73"/>
      <c r="AC249" s="73"/>
      <c r="AD249" s="73"/>
      <c r="AE249" s="73"/>
      <c r="AF249" s="73"/>
      <c r="AG249" s="73"/>
      <c r="AH249" s="73"/>
      <c r="AI249" s="73"/>
      <c r="AJ249" s="73"/>
      <c r="AK249" s="73"/>
      <c r="AL249" s="73"/>
      <c r="AM249" s="73"/>
      <c r="AN249" s="73"/>
      <c r="AO249" s="73"/>
      <c r="AP249" s="73"/>
      <c r="AQ249" s="73"/>
      <c r="AR249" s="73"/>
      <c r="AS249" s="73"/>
      <c r="AT249" s="73"/>
      <c r="AU249" s="73"/>
      <c r="AV249" s="73"/>
      <c r="AW249" s="73"/>
      <c r="AX249" s="73"/>
      <c r="AY249" s="73"/>
      <c r="AZ249" s="73"/>
      <c r="BA249" s="73"/>
      <c r="BB249" s="73"/>
      <c r="BC249" s="73"/>
      <c r="BD249" s="73"/>
      <c r="BE249" s="73"/>
      <c r="BF249" s="73"/>
      <c r="BG249" s="73"/>
      <c r="BH249" s="73"/>
      <c r="BI249" s="73"/>
      <c r="BJ249" s="73"/>
      <c r="BK249" s="73"/>
      <c r="BL249" s="73"/>
      <c r="BM249" s="73"/>
      <c r="BN249" s="73"/>
      <c r="BO249" s="73"/>
      <c r="BP249" s="73"/>
      <c r="BQ249" s="73"/>
      <c r="BR249" s="73"/>
      <c r="BS249" s="73"/>
      <c r="BT249" s="73"/>
      <c r="BU249" s="73"/>
      <c r="BV249" s="73"/>
      <c r="BW249" s="73"/>
      <c r="BX249" s="73"/>
      <c r="BY249" s="73"/>
      <c r="BZ249" s="73"/>
      <c r="CA249" s="73"/>
      <c r="CB249" s="73"/>
      <c r="CC249" s="73"/>
      <c r="CD249" s="73"/>
      <c r="CE249" s="73"/>
      <c r="CF249" s="73"/>
      <c r="CG249" s="73"/>
      <c r="CH249" s="73"/>
      <c r="CI249" s="73"/>
      <c r="CJ249" s="73"/>
      <c r="CK249" s="73"/>
      <c r="CL249" s="73"/>
      <c r="CM249" s="73"/>
    </row>
    <row r="250" spans="1:91" x14ac:dyDescent="0.2">
      <c r="A250">
        <v>0.23144792645179244</v>
      </c>
      <c r="B250" t="str">
        <f t="shared" si="4"/>
        <v/>
      </c>
      <c r="C250" s="56"/>
      <c r="D250" s="73"/>
      <c r="E250" s="73"/>
      <c r="F250" s="73"/>
      <c r="G250" s="73"/>
      <c r="H250" s="73"/>
      <c r="I250" s="73"/>
      <c r="J250" s="73"/>
      <c r="K250" s="73"/>
      <c r="L250" s="73"/>
      <c r="M250" s="73"/>
      <c r="N250" s="73"/>
      <c r="O250" s="73"/>
      <c r="P250" s="73"/>
      <c r="Q250" s="73"/>
      <c r="R250" s="73"/>
      <c r="S250" s="73"/>
      <c r="T250" s="73"/>
      <c r="U250" s="73"/>
      <c r="V250" s="73"/>
      <c r="W250" s="73"/>
      <c r="X250" s="73"/>
      <c r="Y250" s="73"/>
      <c r="Z250" s="73"/>
      <c r="AA250" s="73"/>
      <c r="AB250" s="73"/>
      <c r="AC250" s="73"/>
      <c r="AD250" s="73"/>
      <c r="AE250" s="73"/>
      <c r="AF250" s="73"/>
      <c r="AG250" s="73"/>
      <c r="AH250" s="73"/>
      <c r="AI250" s="73"/>
      <c r="AJ250" s="73"/>
      <c r="AK250" s="73"/>
      <c r="AL250" s="73"/>
      <c r="AM250" s="73"/>
      <c r="AN250" s="73"/>
      <c r="AO250" s="73"/>
      <c r="AP250" s="73"/>
      <c r="AQ250" s="73"/>
      <c r="AR250" s="73"/>
      <c r="AS250" s="73"/>
      <c r="AT250" s="73"/>
      <c r="AU250" s="73"/>
      <c r="AV250" s="73"/>
      <c r="AW250" s="73"/>
      <c r="AX250" s="73"/>
      <c r="AY250" s="73"/>
      <c r="AZ250" s="73"/>
      <c r="BA250" s="73"/>
      <c r="BB250" s="73"/>
      <c r="BC250" s="73"/>
      <c r="BD250" s="73"/>
      <c r="BE250" s="73"/>
      <c r="BF250" s="73"/>
      <c r="BG250" s="73"/>
      <c r="BH250" s="73"/>
      <c r="BI250" s="73"/>
      <c r="BJ250" s="73"/>
      <c r="BK250" s="73"/>
      <c r="BL250" s="73"/>
      <c r="BM250" s="73"/>
      <c r="BN250" s="73"/>
      <c r="BO250" s="73"/>
      <c r="BP250" s="73"/>
      <c r="BQ250" s="73"/>
      <c r="BR250" s="73"/>
      <c r="BS250" s="73"/>
      <c r="BT250" s="73"/>
      <c r="BU250" s="73"/>
      <c r="BV250" s="73"/>
      <c r="BW250" s="73"/>
      <c r="BX250" s="73"/>
      <c r="BY250" s="73"/>
      <c r="BZ250" s="73"/>
      <c r="CA250" s="73"/>
      <c r="CB250" s="73"/>
      <c r="CC250" s="73"/>
      <c r="CD250" s="73"/>
      <c r="CE250" s="73"/>
      <c r="CF250" s="73"/>
      <c r="CG250" s="73"/>
      <c r="CH250" s="73"/>
      <c r="CI250" s="73"/>
      <c r="CJ250" s="73"/>
      <c r="CK250" s="73"/>
      <c r="CL250" s="73"/>
      <c r="CM250" s="73"/>
    </row>
    <row r="251" spans="1:91" x14ac:dyDescent="0.2">
      <c r="A251">
        <v>0.23001269453668113</v>
      </c>
      <c r="B251" t="str">
        <f t="shared" ref="B251:B282" si="5">(D251 &amp; E251 &amp; F251 &amp; G251 &amp; H251 &amp; I251 &amp; J251 &amp; K251 &amp; L251 &amp; M251 &amp; N251 &amp; O251 &amp; P251 &amp; Q251 &amp; R251 &amp; S251 &amp; T251 &amp; U251 &amp; V251 &amp; W251 &amp; X251 &amp; Y251 &amp; Z251 &amp; AA251 &amp; AB251 &amp; AC251 &amp; AD251 &amp; AE251 &amp; AF251 &amp; AG251 &amp; AH251 &amp; AI251 &amp; AJ251 &amp; AK251 &amp; AL251 &amp; AM251 &amp; AN251 &amp; AO251 &amp; AP251 &amp; AQ251 &amp; AR251 &amp; AS251 &amp; AT251 &amp; AU251 &amp; AV251 &amp; AW251 &amp; AX251 &amp; AY251 &amp; AZ251 &amp; BA251 &amp; BB251 &amp; BC251 &amp; BD251 &amp; BE251 &amp; BF251 &amp; BG251)</f>
        <v/>
      </c>
      <c r="C251" s="56"/>
      <c r="D251" s="73"/>
      <c r="E251" s="73"/>
      <c r="F251" s="73"/>
      <c r="G251" s="73"/>
      <c r="H251" s="73"/>
      <c r="I251" s="73"/>
      <c r="J251" s="73"/>
      <c r="K251" s="73"/>
      <c r="L251" s="73"/>
      <c r="M251" s="73"/>
      <c r="N251" s="73"/>
      <c r="O251" s="73"/>
      <c r="P251" s="73"/>
      <c r="Q251" s="73"/>
      <c r="R251" s="73"/>
      <c r="S251" s="73"/>
      <c r="T251" s="73"/>
      <c r="U251" s="73"/>
      <c r="V251" s="73"/>
      <c r="W251" s="73"/>
      <c r="X251" s="73"/>
      <c r="Y251" s="73"/>
      <c r="Z251" s="73"/>
      <c r="AA251" s="73"/>
      <c r="AB251" s="73"/>
      <c r="AC251" s="73"/>
      <c r="AD251" s="73"/>
      <c r="AE251" s="73"/>
      <c r="AF251" s="73"/>
      <c r="AG251" s="73"/>
      <c r="AH251" s="73"/>
      <c r="AI251" s="73"/>
      <c r="AJ251" s="73"/>
      <c r="AK251" s="73"/>
      <c r="AL251" s="73"/>
      <c r="AM251" s="73"/>
      <c r="AN251" s="73"/>
      <c r="AO251" s="73"/>
      <c r="AP251" s="73"/>
      <c r="AQ251" s="73"/>
      <c r="AR251" s="73"/>
      <c r="AS251" s="73"/>
      <c r="AT251" s="73"/>
      <c r="AU251" s="73"/>
      <c r="AV251" s="73"/>
      <c r="AW251" s="73"/>
      <c r="AX251" s="73"/>
      <c r="AY251" s="73"/>
      <c r="AZ251" s="73"/>
      <c r="BA251" s="73"/>
      <c r="BB251" s="73"/>
      <c r="BC251" s="73"/>
      <c r="BD251" s="73"/>
      <c r="BE251" s="73"/>
      <c r="BF251" s="73"/>
      <c r="BG251" s="73"/>
      <c r="BH251" s="73"/>
      <c r="BI251" s="73"/>
      <c r="BJ251" s="73"/>
      <c r="BK251" s="73"/>
      <c r="BL251" s="73"/>
      <c r="BM251" s="73"/>
      <c r="BN251" s="73"/>
      <c r="BO251" s="73"/>
      <c r="BP251" s="73"/>
      <c r="BQ251" s="73"/>
      <c r="BR251" s="73"/>
      <c r="BS251" s="73"/>
      <c r="BT251" s="73"/>
      <c r="BU251" s="73"/>
      <c r="BV251" s="73"/>
      <c r="BW251" s="73"/>
      <c r="BX251" s="73"/>
      <c r="BY251" s="73"/>
      <c r="BZ251" s="73"/>
      <c r="CA251" s="73"/>
      <c r="CB251" s="73"/>
      <c r="CC251" s="73"/>
      <c r="CD251" s="73"/>
      <c r="CE251" s="73"/>
      <c r="CF251" s="73"/>
      <c r="CG251" s="73"/>
      <c r="CH251" s="73"/>
      <c r="CI251" s="73"/>
      <c r="CJ251" s="73"/>
      <c r="CK251" s="73"/>
      <c r="CL251" s="73"/>
      <c r="CM251" s="73"/>
    </row>
    <row r="252" spans="1:91" x14ac:dyDescent="0.2">
      <c r="A252">
        <v>0.22858629572476935</v>
      </c>
      <c r="B252" t="str">
        <f t="shared" si="5"/>
        <v/>
      </c>
      <c r="C252" s="56"/>
      <c r="D252" s="73"/>
      <c r="E252" s="73"/>
      <c r="F252" s="73"/>
      <c r="G252" s="73"/>
      <c r="H252" s="73"/>
      <c r="I252" s="73"/>
      <c r="J252" s="73"/>
      <c r="K252" s="73"/>
      <c r="L252" s="73"/>
      <c r="M252" s="73"/>
      <c r="N252" s="73"/>
      <c r="O252" s="73"/>
      <c r="P252" s="73"/>
      <c r="Q252" s="73"/>
      <c r="R252" s="73"/>
      <c r="S252" s="73"/>
      <c r="T252" s="73"/>
      <c r="U252" s="73"/>
      <c r="V252" s="73"/>
      <c r="W252" s="73"/>
      <c r="X252" s="73"/>
      <c r="Y252" s="73"/>
      <c r="Z252" s="73"/>
      <c r="AA252" s="73"/>
      <c r="AB252" s="73"/>
      <c r="AC252" s="73"/>
      <c r="AD252" s="73"/>
      <c r="AE252" s="73"/>
      <c r="AF252" s="73"/>
      <c r="AG252" s="73"/>
      <c r="AH252" s="73"/>
      <c r="AI252" s="73"/>
      <c r="AJ252" s="73"/>
      <c r="AK252" s="73"/>
      <c r="AL252" s="73"/>
      <c r="AM252" s="73"/>
      <c r="AN252" s="73"/>
      <c r="AO252" s="73"/>
      <c r="AP252" s="73"/>
      <c r="AQ252" s="73"/>
      <c r="AR252" s="73"/>
      <c r="AS252" s="73"/>
      <c r="AT252" s="73"/>
      <c r="AU252" s="73"/>
      <c r="AV252" s="73"/>
      <c r="AW252" s="73"/>
      <c r="AX252" s="73"/>
      <c r="AY252" s="73"/>
      <c r="AZ252" s="73"/>
      <c r="BA252" s="73"/>
      <c r="BB252" s="73"/>
      <c r="BC252" s="73"/>
      <c r="BD252" s="73"/>
      <c r="BE252" s="73"/>
      <c r="BF252" s="73"/>
      <c r="BG252" s="73"/>
      <c r="BH252" s="73"/>
      <c r="BI252" s="73"/>
      <c r="BJ252" s="73"/>
      <c r="BK252" s="73"/>
      <c r="BL252" s="73"/>
      <c r="BM252" s="73"/>
      <c r="BN252" s="73"/>
      <c r="BO252" s="73"/>
      <c r="BP252" s="73"/>
      <c r="BQ252" s="73"/>
      <c r="BR252" s="73"/>
      <c r="BS252" s="73"/>
      <c r="BT252" s="73"/>
      <c r="BU252" s="73"/>
      <c r="BV252" s="73"/>
      <c r="BW252" s="73"/>
      <c r="BX252" s="73"/>
      <c r="BY252" s="73"/>
      <c r="BZ252" s="73"/>
      <c r="CA252" s="73"/>
      <c r="CB252" s="73"/>
      <c r="CC252" s="73"/>
      <c r="CD252" s="73"/>
      <c r="CE252" s="73"/>
      <c r="CF252" s="73"/>
      <c r="CG252" s="73"/>
      <c r="CH252" s="73"/>
      <c r="CI252" s="73"/>
      <c r="CJ252" s="73"/>
      <c r="CK252" s="73"/>
      <c r="CL252" s="73"/>
      <c r="CM252" s="73"/>
    </row>
    <row r="253" spans="1:91" x14ac:dyDescent="0.2">
      <c r="A253">
        <v>0.2272142692555611</v>
      </c>
      <c r="B253" t="str">
        <f t="shared" si="5"/>
        <v/>
      </c>
      <c r="C253" s="56"/>
      <c r="D253" s="73"/>
      <c r="E253" s="73"/>
      <c r="F253" s="73"/>
      <c r="G253" s="73"/>
      <c r="H253" s="73"/>
      <c r="I253" s="73"/>
      <c r="J253" s="73"/>
      <c r="K253" s="73"/>
      <c r="L253" s="73"/>
      <c r="M253" s="73"/>
      <c r="N253" s="73"/>
      <c r="O253" s="73"/>
      <c r="P253" s="73"/>
      <c r="Q253" s="73"/>
      <c r="R253" s="73"/>
      <c r="S253" s="73"/>
      <c r="T253" s="73"/>
      <c r="U253" s="73"/>
      <c r="V253" s="73"/>
      <c r="W253" s="73"/>
      <c r="X253" s="73"/>
      <c r="Y253" s="73"/>
      <c r="Z253" s="73"/>
      <c r="AA253" s="73"/>
      <c r="AB253" s="73"/>
      <c r="AC253" s="73"/>
      <c r="AD253" s="73"/>
      <c r="AE253" s="73"/>
      <c r="AF253" s="73"/>
      <c r="AG253" s="73"/>
      <c r="AH253" s="73"/>
      <c r="AI253" s="73"/>
      <c r="AJ253" s="73"/>
      <c r="AK253" s="73"/>
      <c r="AL253" s="73"/>
      <c r="AM253" s="73"/>
      <c r="AN253" s="73"/>
      <c r="AO253" s="73"/>
      <c r="AP253" s="73"/>
      <c r="AQ253" s="73"/>
      <c r="AR253" s="73"/>
      <c r="AS253" s="73"/>
      <c r="AT253" s="73"/>
      <c r="AU253" s="73"/>
      <c r="AV253" s="73"/>
      <c r="AW253" s="73"/>
      <c r="AX253" s="73"/>
      <c r="AY253" s="73"/>
      <c r="AZ253" s="73"/>
      <c r="BA253" s="73"/>
      <c r="BB253" s="73"/>
      <c r="BC253" s="73"/>
      <c r="BD253" s="73"/>
      <c r="BE253" s="73"/>
      <c r="BF253" s="73"/>
      <c r="BG253" s="73"/>
      <c r="BH253" s="73"/>
      <c r="BI253" s="73"/>
      <c r="BJ253" s="73"/>
      <c r="BK253" s="73"/>
      <c r="BL253" s="73"/>
      <c r="BM253" s="73"/>
      <c r="BN253" s="73"/>
      <c r="BO253" s="73"/>
      <c r="BP253" s="73"/>
      <c r="BQ253" s="73"/>
      <c r="BR253" s="73"/>
      <c r="BS253" s="73"/>
      <c r="BT253" s="73"/>
      <c r="BU253" s="73"/>
      <c r="BV253" s="73"/>
      <c r="BW253" s="73"/>
      <c r="BX253" s="73"/>
      <c r="BY253" s="73"/>
      <c r="BZ253" s="73"/>
      <c r="CA253" s="73"/>
      <c r="CB253" s="73"/>
      <c r="CC253" s="73"/>
      <c r="CD253" s="73"/>
      <c r="CE253" s="73"/>
      <c r="CF253" s="73"/>
      <c r="CG253" s="73"/>
      <c r="CH253" s="73"/>
      <c r="CI253" s="73"/>
      <c r="CJ253" s="73"/>
      <c r="CK253" s="73"/>
      <c r="CL253" s="73"/>
      <c r="CM253" s="73"/>
    </row>
    <row r="254" spans="1:91" x14ac:dyDescent="0.2">
      <c r="A254">
        <v>0.22580509450663611</v>
      </c>
      <c r="B254" t="str">
        <f t="shared" si="5"/>
        <v/>
      </c>
      <c r="C254" s="56"/>
      <c r="D254" s="73"/>
      <c r="E254" s="73"/>
      <c r="F254" s="73"/>
      <c r="G254" s="73"/>
      <c r="H254" s="73"/>
      <c r="I254" s="73"/>
      <c r="J254" s="73"/>
      <c r="K254" s="73"/>
      <c r="L254" s="73"/>
      <c r="M254" s="73"/>
      <c r="N254" s="73"/>
      <c r="O254" s="73"/>
      <c r="P254" s="73"/>
      <c r="Q254" s="73"/>
      <c r="R254" s="73"/>
      <c r="S254" s="73"/>
      <c r="T254" s="73"/>
      <c r="U254" s="73"/>
      <c r="V254" s="73"/>
      <c r="W254" s="73"/>
      <c r="X254" s="73"/>
      <c r="Y254" s="73"/>
      <c r="Z254" s="73"/>
      <c r="AA254" s="73"/>
      <c r="AB254" s="73"/>
      <c r="AC254" s="73"/>
      <c r="AD254" s="73"/>
      <c r="AE254" s="73"/>
      <c r="AF254" s="73"/>
      <c r="AG254" s="73"/>
      <c r="AH254" s="73"/>
      <c r="AI254" s="73"/>
      <c r="AJ254" s="73"/>
      <c r="AK254" s="73"/>
      <c r="AL254" s="73"/>
      <c r="AM254" s="73"/>
      <c r="AN254" s="73"/>
      <c r="AO254" s="73"/>
      <c r="AP254" s="73"/>
      <c r="AQ254" s="73"/>
      <c r="AR254" s="73"/>
      <c r="AS254" s="73"/>
      <c r="AT254" s="73"/>
      <c r="AU254" s="73"/>
      <c r="AV254" s="73"/>
      <c r="AW254" s="73"/>
      <c r="AX254" s="73"/>
      <c r="AY254" s="73"/>
      <c r="AZ254" s="73"/>
      <c r="BA254" s="73"/>
      <c r="BB254" s="73"/>
      <c r="BC254" s="73"/>
      <c r="BD254" s="73"/>
      <c r="BE254" s="73"/>
      <c r="BF254" s="73"/>
      <c r="BG254" s="73"/>
      <c r="BH254" s="73"/>
      <c r="BI254" s="73"/>
      <c r="BJ254" s="73"/>
      <c r="BK254" s="73"/>
      <c r="BL254" s="73"/>
      <c r="BM254" s="73"/>
      <c r="BN254" s="73"/>
      <c r="BO254" s="73"/>
      <c r="BP254" s="73"/>
      <c r="BQ254" s="73"/>
      <c r="BR254" s="73"/>
      <c r="BS254" s="73"/>
      <c r="BT254" s="73"/>
      <c r="BU254" s="73"/>
      <c r="BV254" s="73"/>
      <c r="BW254" s="73"/>
      <c r="BX254" s="73"/>
      <c r="BY254" s="73"/>
      <c r="BZ254" s="73"/>
      <c r="CA254" s="73"/>
      <c r="CB254" s="73"/>
      <c r="CC254" s="73"/>
      <c r="CD254" s="73"/>
      <c r="CE254" s="73"/>
      <c r="CF254" s="73"/>
      <c r="CG254" s="73"/>
      <c r="CH254" s="73"/>
      <c r="CI254" s="73"/>
      <c r="CJ254" s="73"/>
      <c r="CK254" s="73"/>
      <c r="CL254" s="73"/>
      <c r="CM254" s="73"/>
    </row>
    <row r="255" spans="1:91" x14ac:dyDescent="0.2">
      <c r="A255">
        <v>0.22444963631722314</v>
      </c>
      <c r="B255" t="str">
        <f t="shared" si="5"/>
        <v/>
      </c>
      <c r="C255" s="56"/>
      <c r="D255" s="73"/>
      <c r="E255" s="73"/>
      <c r="F255" s="73"/>
      <c r="G255" s="73"/>
      <c r="H255" s="73"/>
      <c r="I255" s="73"/>
      <c r="J255" s="73"/>
      <c r="K255" s="73"/>
      <c r="L255" s="73"/>
      <c r="M255" s="73"/>
      <c r="N255" s="73"/>
      <c r="O255" s="73"/>
      <c r="P255" s="73"/>
      <c r="Q255" s="73"/>
      <c r="R255" s="73"/>
      <c r="S255" s="73"/>
      <c r="T255" s="73"/>
      <c r="U255" s="73"/>
      <c r="V255" s="73"/>
      <c r="W255" s="73"/>
      <c r="X255" s="73"/>
      <c r="Y255" s="73"/>
      <c r="Z255" s="73"/>
      <c r="AA255" s="73"/>
      <c r="AB255" s="73"/>
      <c r="AC255" s="73"/>
      <c r="AD255" s="73"/>
      <c r="AE255" s="73"/>
      <c r="AF255" s="73"/>
      <c r="AG255" s="73"/>
      <c r="AH255" s="73"/>
      <c r="AI255" s="73"/>
      <c r="AJ255" s="73"/>
      <c r="AK255" s="73"/>
      <c r="AL255" s="73"/>
      <c r="AM255" s="73"/>
      <c r="AN255" s="73"/>
      <c r="AO255" s="73"/>
      <c r="AP255" s="73"/>
      <c r="AQ255" s="73"/>
      <c r="AR255" s="73"/>
      <c r="AS255" s="73"/>
      <c r="AT255" s="73"/>
      <c r="AU255" s="73"/>
      <c r="AV255" s="73"/>
      <c r="AW255" s="73"/>
      <c r="AX255" s="73"/>
      <c r="AY255" s="73"/>
      <c r="AZ255" s="73"/>
      <c r="BA255" s="73"/>
      <c r="BB255" s="73"/>
      <c r="BC255" s="73"/>
      <c r="BD255" s="73"/>
      <c r="BE255" s="73"/>
      <c r="BF255" s="73"/>
      <c r="BG255" s="73"/>
      <c r="BH255" s="73"/>
      <c r="BI255" s="73"/>
      <c r="BJ255" s="73"/>
      <c r="BK255" s="73"/>
      <c r="BL255" s="73"/>
      <c r="BM255" s="73"/>
      <c r="BN255" s="73"/>
      <c r="BO255" s="73"/>
      <c r="BP255" s="73"/>
      <c r="BQ255" s="73"/>
      <c r="BR255" s="73"/>
      <c r="BS255" s="73"/>
      <c r="BT255" s="73"/>
      <c r="BU255" s="73"/>
      <c r="BV255" s="73"/>
      <c r="BW255" s="73"/>
      <c r="BX255" s="73"/>
      <c r="BY255" s="73"/>
      <c r="BZ255" s="73"/>
      <c r="CA255" s="73"/>
      <c r="CB255" s="73"/>
      <c r="CC255" s="73"/>
      <c r="CD255" s="73"/>
      <c r="CE255" s="73"/>
      <c r="CF255" s="73"/>
      <c r="CG255" s="73"/>
      <c r="CH255" s="73"/>
      <c r="CI255" s="73"/>
      <c r="CJ255" s="73"/>
      <c r="CK255" s="73"/>
      <c r="CL255" s="73"/>
      <c r="CM255" s="73"/>
    </row>
    <row r="256" spans="1:91" x14ac:dyDescent="0.2">
      <c r="A256">
        <v>0.22305747923735342</v>
      </c>
      <c r="B256" t="str">
        <f t="shared" si="5"/>
        <v/>
      </c>
      <c r="C256" s="56"/>
      <c r="D256" s="73"/>
      <c r="E256" s="73"/>
      <c r="F256" s="73"/>
      <c r="G256" s="73"/>
      <c r="H256" s="73"/>
      <c r="I256" s="73"/>
      <c r="J256" s="73"/>
      <c r="K256" s="73"/>
      <c r="L256" s="73"/>
      <c r="M256" s="73"/>
      <c r="N256" s="73"/>
      <c r="O256" s="73"/>
      <c r="P256" s="73"/>
      <c r="Q256" s="73"/>
      <c r="R256" s="73"/>
      <c r="S256" s="73"/>
      <c r="T256" s="73"/>
      <c r="U256" s="73"/>
      <c r="V256" s="73"/>
      <c r="W256" s="73"/>
      <c r="X256" s="73"/>
      <c r="Y256" s="73"/>
      <c r="Z256" s="73"/>
      <c r="AA256" s="73"/>
      <c r="AB256" s="73"/>
      <c r="AC256" s="73"/>
      <c r="AD256" s="73"/>
      <c r="AE256" s="73"/>
      <c r="AF256" s="73"/>
      <c r="AG256" s="73"/>
      <c r="AH256" s="73"/>
      <c r="AI256" s="73"/>
      <c r="AJ256" s="73"/>
      <c r="AK256" s="73"/>
      <c r="AL256" s="73"/>
      <c r="AM256" s="73"/>
      <c r="AN256" s="73"/>
      <c r="AO256" s="73"/>
      <c r="AP256" s="73"/>
      <c r="AQ256" s="73"/>
      <c r="AR256" s="73"/>
      <c r="AS256" s="73"/>
      <c r="AT256" s="73"/>
      <c r="AU256" s="73"/>
      <c r="AV256" s="73"/>
      <c r="AW256" s="73"/>
      <c r="AX256" s="73"/>
      <c r="AY256" s="73"/>
      <c r="AZ256" s="73"/>
      <c r="BA256" s="73"/>
      <c r="BB256" s="73"/>
      <c r="BC256" s="73"/>
      <c r="BD256" s="73"/>
      <c r="BE256" s="73"/>
      <c r="BF256" s="73"/>
      <c r="BG256" s="73"/>
      <c r="BH256" s="73"/>
      <c r="BI256" s="73"/>
      <c r="BJ256" s="73"/>
      <c r="BK256" s="73"/>
      <c r="BL256" s="73"/>
      <c r="BM256" s="73"/>
      <c r="BN256" s="73"/>
      <c r="BO256" s="73"/>
      <c r="BP256" s="73"/>
      <c r="BQ256" s="73"/>
      <c r="BR256" s="73"/>
      <c r="BS256" s="73"/>
      <c r="BT256" s="73"/>
      <c r="BU256" s="73"/>
      <c r="BV256" s="73"/>
      <c r="BW256" s="73"/>
      <c r="BX256" s="73"/>
      <c r="BY256" s="73"/>
      <c r="BZ256" s="73"/>
      <c r="CA256" s="73"/>
      <c r="CB256" s="73"/>
      <c r="CC256" s="73"/>
      <c r="CD256" s="73"/>
      <c r="CE256" s="73"/>
      <c r="CF256" s="73"/>
      <c r="CG256" s="73"/>
      <c r="CH256" s="73"/>
      <c r="CI256" s="73"/>
      <c r="CJ256" s="73"/>
      <c r="CK256" s="73"/>
      <c r="CL256" s="73"/>
      <c r="CM256" s="73"/>
    </row>
    <row r="257" spans="1:91" x14ac:dyDescent="0.2">
      <c r="A257">
        <v>0.22167389217205485</v>
      </c>
      <c r="B257" t="str">
        <f t="shared" si="5"/>
        <v/>
      </c>
      <c r="C257" s="56"/>
      <c r="D257" s="73"/>
      <c r="E257" s="73"/>
      <c r="F257" s="73"/>
      <c r="G257" s="73"/>
      <c r="H257" s="73"/>
      <c r="I257" s="73"/>
      <c r="J257" s="73"/>
      <c r="K257" s="73"/>
      <c r="L257" s="73"/>
      <c r="M257" s="73"/>
      <c r="N257" s="73"/>
      <c r="O257" s="73"/>
      <c r="P257" s="73"/>
      <c r="Q257" s="73"/>
      <c r="R257" s="73"/>
      <c r="S257" s="73"/>
      <c r="T257" s="73"/>
      <c r="U257" s="73"/>
      <c r="V257" s="73"/>
      <c r="W257" s="73"/>
      <c r="X257" s="73"/>
      <c r="Y257" s="73"/>
      <c r="Z257" s="73"/>
      <c r="AA257" s="73"/>
      <c r="AB257" s="73"/>
      <c r="AC257" s="73"/>
      <c r="AD257" s="73"/>
      <c r="AE257" s="73"/>
      <c r="AF257" s="73"/>
      <c r="AG257" s="73"/>
      <c r="AH257" s="73"/>
      <c r="AI257" s="73"/>
      <c r="AJ257" s="73"/>
      <c r="AK257" s="73"/>
      <c r="AL257" s="73"/>
      <c r="AM257" s="73"/>
      <c r="AN257" s="73"/>
      <c r="AO257" s="73"/>
      <c r="AP257" s="73"/>
      <c r="AQ257" s="73"/>
      <c r="AR257" s="73"/>
      <c r="AS257" s="73"/>
      <c r="AT257" s="73"/>
      <c r="AU257" s="73"/>
      <c r="AV257" s="73"/>
      <c r="AW257" s="73"/>
      <c r="AX257" s="73"/>
      <c r="AY257" s="73"/>
      <c r="AZ257" s="73"/>
      <c r="BA257" s="73"/>
      <c r="BB257" s="73"/>
      <c r="BC257" s="73"/>
      <c r="BD257" s="73"/>
      <c r="BE257" s="73"/>
      <c r="BF257" s="73"/>
      <c r="BG257" s="73"/>
      <c r="BH257" s="73"/>
      <c r="BI257" s="73"/>
      <c r="BJ257" s="73"/>
      <c r="BK257" s="73"/>
      <c r="BL257" s="73"/>
      <c r="BM257" s="73"/>
      <c r="BN257" s="73"/>
      <c r="BO257" s="73"/>
      <c r="BP257" s="73"/>
      <c r="BQ257" s="73"/>
      <c r="BR257" s="73"/>
      <c r="BS257" s="73"/>
      <c r="BT257" s="73"/>
      <c r="BU257" s="73"/>
      <c r="BV257" s="73"/>
      <c r="BW257" s="73"/>
      <c r="BX257" s="73"/>
      <c r="BY257" s="73"/>
      <c r="BZ257" s="73"/>
      <c r="CA257" s="73"/>
      <c r="CB257" s="73"/>
      <c r="CC257" s="73"/>
      <c r="CD257" s="73"/>
      <c r="CE257" s="73"/>
      <c r="CF257" s="73"/>
      <c r="CG257" s="73"/>
      <c r="CH257" s="73"/>
      <c r="CI257" s="73"/>
      <c r="CJ257" s="73"/>
      <c r="CK257" s="73"/>
      <c r="CL257" s="73"/>
      <c r="CM257" s="73"/>
    </row>
    <row r="258" spans="1:91" x14ac:dyDescent="0.2">
      <c r="A258">
        <v>0.22043152318809661</v>
      </c>
      <c r="B258" t="str">
        <f t="shared" si="5"/>
        <v/>
      </c>
      <c r="C258" s="56"/>
      <c r="D258" s="73"/>
      <c r="E258" s="73"/>
      <c r="F258" s="73"/>
      <c r="G258" s="73"/>
      <c r="H258" s="73"/>
      <c r="I258" s="73"/>
      <c r="J258" s="73"/>
      <c r="K258" s="73"/>
      <c r="L258" s="73"/>
      <c r="M258" s="73"/>
      <c r="N258" s="73"/>
      <c r="O258" s="73"/>
      <c r="P258" s="73"/>
      <c r="Q258" s="73"/>
      <c r="R258" s="73"/>
      <c r="S258" s="73"/>
      <c r="T258" s="73"/>
      <c r="U258" s="73"/>
      <c r="V258" s="73"/>
      <c r="W258" s="73"/>
      <c r="X258" s="73"/>
      <c r="Y258" s="73"/>
      <c r="Z258" s="73"/>
      <c r="AA258" s="73"/>
      <c r="AB258" s="73"/>
      <c r="AC258" s="73"/>
      <c r="AD258" s="73"/>
      <c r="AE258" s="73"/>
      <c r="AF258" s="73"/>
      <c r="AG258" s="73"/>
      <c r="AH258" s="73"/>
      <c r="AI258" s="73"/>
      <c r="AJ258" s="73"/>
      <c r="AK258" s="73"/>
      <c r="AL258" s="73"/>
      <c r="AM258" s="73"/>
      <c r="AN258" s="73"/>
      <c r="AO258" s="73"/>
      <c r="AP258" s="73"/>
      <c r="AQ258" s="73"/>
      <c r="AR258" s="73"/>
      <c r="AS258" s="73"/>
      <c r="AT258" s="73"/>
      <c r="AU258" s="73"/>
      <c r="AV258" s="73"/>
      <c r="AW258" s="73"/>
      <c r="AX258" s="73"/>
      <c r="AY258" s="73"/>
      <c r="AZ258" s="73"/>
      <c r="BA258" s="73"/>
      <c r="BB258" s="73"/>
      <c r="BC258" s="73"/>
      <c r="BD258" s="73"/>
      <c r="BE258" s="73"/>
      <c r="BF258" s="73"/>
      <c r="BG258" s="73"/>
      <c r="BH258" s="73"/>
      <c r="BI258" s="73"/>
      <c r="BJ258" s="73"/>
      <c r="BK258" s="73"/>
      <c r="BL258" s="73"/>
      <c r="BM258" s="73"/>
      <c r="BN258" s="73"/>
      <c r="BO258" s="73"/>
      <c r="BP258" s="73"/>
      <c r="BQ258" s="73"/>
      <c r="BR258" s="73"/>
      <c r="BS258" s="73"/>
      <c r="BT258" s="73"/>
      <c r="BU258" s="73"/>
      <c r="BV258" s="73"/>
      <c r="BW258" s="73"/>
      <c r="BX258" s="73"/>
      <c r="BY258" s="73"/>
      <c r="BZ258" s="73"/>
      <c r="CA258" s="73"/>
      <c r="CB258" s="73"/>
      <c r="CC258" s="73"/>
      <c r="CD258" s="73"/>
      <c r="CE258" s="73"/>
      <c r="CF258" s="73"/>
      <c r="CG258" s="73"/>
      <c r="CH258" s="73"/>
      <c r="CI258" s="73"/>
      <c r="CJ258" s="73"/>
      <c r="CK258" s="73"/>
      <c r="CL258" s="73"/>
      <c r="CM258" s="73"/>
    </row>
    <row r="259" spans="1:91" x14ac:dyDescent="0.2">
      <c r="A259">
        <v>0.21906410242784466</v>
      </c>
      <c r="B259" t="str">
        <f t="shared" si="5"/>
        <v/>
      </c>
      <c r="C259" s="56"/>
      <c r="D259" s="73"/>
      <c r="E259" s="73"/>
      <c r="F259" s="73"/>
      <c r="G259" s="73"/>
      <c r="H259" s="73"/>
      <c r="I259" s="73"/>
      <c r="J259" s="73"/>
      <c r="K259" s="73"/>
      <c r="L259" s="73"/>
      <c r="M259" s="73"/>
      <c r="N259" s="73"/>
      <c r="O259" s="73"/>
      <c r="P259" s="73"/>
      <c r="Q259" s="73"/>
      <c r="R259" s="73"/>
      <c r="S259" s="73"/>
      <c r="T259" s="73"/>
      <c r="U259" s="73"/>
      <c r="V259" s="73"/>
      <c r="W259" s="73"/>
      <c r="X259" s="73"/>
      <c r="Y259" s="73"/>
      <c r="Z259" s="73"/>
      <c r="AA259" s="73"/>
      <c r="AB259" s="73"/>
      <c r="AC259" s="73"/>
      <c r="AD259" s="73"/>
      <c r="AE259" s="73"/>
      <c r="AF259" s="73"/>
      <c r="AG259" s="73"/>
      <c r="AH259" s="73"/>
      <c r="AI259" s="73"/>
      <c r="AJ259" s="73"/>
      <c r="AK259" s="73"/>
      <c r="AL259" s="73"/>
      <c r="AM259" s="73"/>
      <c r="AN259" s="73"/>
      <c r="AO259" s="73"/>
      <c r="AP259" s="73"/>
      <c r="AQ259" s="73"/>
      <c r="AR259" s="73"/>
      <c r="AS259" s="73"/>
      <c r="AT259" s="73"/>
      <c r="AU259" s="73"/>
      <c r="AV259" s="73"/>
      <c r="AW259" s="73"/>
      <c r="AX259" s="73"/>
      <c r="AY259" s="73"/>
      <c r="AZ259" s="73"/>
      <c r="BA259" s="73"/>
      <c r="BB259" s="73"/>
      <c r="BC259" s="73"/>
      <c r="BD259" s="73"/>
      <c r="BE259" s="73"/>
      <c r="BF259" s="73"/>
      <c r="BG259" s="73"/>
      <c r="BH259" s="73"/>
      <c r="BI259" s="73"/>
      <c r="BJ259" s="73"/>
      <c r="BK259" s="73"/>
      <c r="BL259" s="73"/>
      <c r="BM259" s="73"/>
      <c r="BN259" s="73"/>
      <c r="BO259" s="73"/>
      <c r="BP259" s="73"/>
      <c r="BQ259" s="73"/>
      <c r="BR259" s="73"/>
      <c r="BS259" s="73"/>
      <c r="BT259" s="73"/>
      <c r="BU259" s="73"/>
      <c r="BV259" s="73"/>
      <c r="BW259" s="73"/>
      <c r="BX259" s="73"/>
      <c r="BY259" s="73"/>
      <c r="BZ259" s="73"/>
      <c r="CA259" s="73"/>
      <c r="CB259" s="73"/>
      <c r="CC259" s="73"/>
      <c r="CD259" s="73"/>
      <c r="CE259" s="73"/>
      <c r="CF259" s="73"/>
      <c r="CG259" s="73"/>
      <c r="CH259" s="73"/>
      <c r="CI259" s="73"/>
      <c r="CJ259" s="73"/>
      <c r="CK259" s="73"/>
      <c r="CL259" s="73"/>
      <c r="CM259" s="73"/>
    </row>
    <row r="260" spans="1:91" x14ac:dyDescent="0.2">
      <c r="A260">
        <v>0.21774880845966682</v>
      </c>
      <c r="B260" t="str">
        <f t="shared" si="5"/>
        <v/>
      </c>
      <c r="C260" s="56"/>
      <c r="D260" s="73"/>
      <c r="E260" s="73"/>
      <c r="F260" s="73"/>
      <c r="G260" s="73"/>
      <c r="H260" s="73"/>
      <c r="I260" s="73"/>
      <c r="J260" s="73"/>
      <c r="K260" s="73"/>
      <c r="L260" s="73"/>
      <c r="M260" s="73"/>
      <c r="N260" s="73"/>
      <c r="O260" s="73"/>
      <c r="P260" s="73"/>
      <c r="Q260" s="73"/>
      <c r="R260" s="73"/>
      <c r="S260" s="73"/>
      <c r="T260" s="73"/>
      <c r="U260" s="73"/>
      <c r="V260" s="73"/>
      <c r="W260" s="73"/>
      <c r="X260" s="73"/>
      <c r="Y260" s="73"/>
      <c r="Z260" s="73"/>
      <c r="AA260" s="73"/>
      <c r="AB260" s="73"/>
      <c r="AC260" s="73"/>
      <c r="AD260" s="73"/>
      <c r="AE260" s="73"/>
      <c r="AF260" s="73"/>
      <c r="AG260" s="73"/>
      <c r="AH260" s="73"/>
      <c r="AI260" s="73"/>
      <c r="AJ260" s="73"/>
      <c r="AK260" s="73"/>
      <c r="AL260" s="73"/>
      <c r="AM260" s="73"/>
      <c r="AN260" s="73"/>
      <c r="AO260" s="73"/>
      <c r="AP260" s="73"/>
      <c r="AQ260" s="73"/>
      <c r="AR260" s="73"/>
      <c r="AS260" s="73"/>
      <c r="AT260" s="73"/>
      <c r="AU260" s="73"/>
      <c r="AV260" s="73"/>
      <c r="AW260" s="73"/>
      <c r="AX260" s="73"/>
      <c r="AY260" s="73"/>
      <c r="AZ260" s="73"/>
      <c r="BA260" s="73"/>
      <c r="BB260" s="73"/>
      <c r="BC260" s="73"/>
      <c r="BD260" s="73"/>
      <c r="BE260" s="73"/>
      <c r="BF260" s="73"/>
      <c r="BG260" s="73"/>
      <c r="BH260" s="73"/>
      <c r="BI260" s="73"/>
      <c r="BJ260" s="73"/>
      <c r="BK260" s="73"/>
      <c r="BL260" s="73"/>
      <c r="BM260" s="73"/>
      <c r="BN260" s="73"/>
      <c r="BO260" s="73"/>
      <c r="BP260" s="73"/>
      <c r="BQ260" s="73"/>
      <c r="BR260" s="73"/>
      <c r="BS260" s="73"/>
      <c r="BT260" s="73"/>
      <c r="BU260" s="73"/>
      <c r="BV260" s="73"/>
      <c r="BW260" s="73"/>
      <c r="BX260" s="73"/>
      <c r="BY260" s="73"/>
      <c r="BZ260" s="73"/>
      <c r="CA260" s="73"/>
      <c r="CB260" s="73"/>
      <c r="CC260" s="73"/>
      <c r="CD260" s="73"/>
      <c r="CE260" s="73"/>
      <c r="CF260" s="73"/>
      <c r="CG260" s="73"/>
      <c r="CH260" s="73"/>
      <c r="CI260" s="73"/>
      <c r="CJ260" s="73"/>
      <c r="CK260" s="73"/>
      <c r="CL260" s="73"/>
      <c r="CM260" s="73"/>
    </row>
    <row r="261" spans="1:91" x14ac:dyDescent="0.2">
      <c r="A261">
        <v>0.21639790495299302</v>
      </c>
      <c r="B261" t="str">
        <f t="shared" si="5"/>
        <v/>
      </c>
      <c r="C261" s="56"/>
      <c r="D261" s="73"/>
      <c r="E261" s="73"/>
      <c r="F261" s="73"/>
      <c r="G261" s="73"/>
      <c r="H261" s="73"/>
      <c r="I261" s="73"/>
      <c r="J261" s="73"/>
      <c r="K261" s="73"/>
      <c r="L261" s="73"/>
      <c r="M261" s="73"/>
      <c r="N261" s="73"/>
      <c r="O261" s="73"/>
      <c r="P261" s="73"/>
      <c r="Q261" s="73"/>
      <c r="R261" s="73"/>
      <c r="S261" s="73"/>
      <c r="T261" s="73"/>
      <c r="U261" s="73"/>
      <c r="V261" s="73"/>
      <c r="W261" s="73"/>
      <c r="X261" s="73"/>
      <c r="Y261" s="73"/>
      <c r="Z261" s="73"/>
      <c r="AA261" s="73"/>
      <c r="AB261" s="73"/>
      <c r="AC261" s="73"/>
      <c r="AD261" s="73"/>
      <c r="AE261" s="73"/>
      <c r="AF261" s="73"/>
      <c r="AG261" s="73"/>
      <c r="AH261" s="73"/>
      <c r="AI261" s="73"/>
      <c r="AJ261" s="73"/>
      <c r="AK261" s="73"/>
      <c r="AL261" s="73"/>
      <c r="AM261" s="73"/>
      <c r="AN261" s="73"/>
      <c r="AO261" s="73"/>
      <c r="AP261" s="73"/>
      <c r="AQ261" s="73"/>
      <c r="AR261" s="73"/>
      <c r="AS261" s="73"/>
      <c r="AT261" s="73"/>
      <c r="AU261" s="73"/>
      <c r="AV261" s="73"/>
      <c r="AW261" s="73"/>
      <c r="AX261" s="73"/>
      <c r="AY261" s="73"/>
      <c r="AZ261" s="73"/>
      <c r="BA261" s="73"/>
      <c r="BB261" s="73"/>
      <c r="BC261" s="73"/>
      <c r="BD261" s="73"/>
      <c r="BE261" s="73"/>
      <c r="BF261" s="73"/>
      <c r="BG261" s="73"/>
      <c r="BH261" s="73"/>
      <c r="BI261" s="73"/>
      <c r="BJ261" s="73"/>
      <c r="BK261" s="73"/>
      <c r="BL261" s="73"/>
      <c r="BM261" s="73"/>
      <c r="BN261" s="73"/>
      <c r="BO261" s="73"/>
      <c r="BP261" s="73"/>
      <c r="BQ261" s="73"/>
      <c r="BR261" s="73"/>
      <c r="BS261" s="73"/>
      <c r="BT261" s="73"/>
      <c r="BU261" s="73"/>
      <c r="BV261" s="73"/>
      <c r="BW261" s="73"/>
      <c r="BX261" s="73"/>
      <c r="BY261" s="73"/>
      <c r="BZ261" s="73"/>
      <c r="CA261" s="73"/>
      <c r="CB261" s="73"/>
      <c r="CC261" s="73"/>
      <c r="CD261" s="73"/>
      <c r="CE261" s="73"/>
      <c r="CF261" s="73"/>
      <c r="CG261" s="73"/>
      <c r="CH261" s="73"/>
      <c r="CI261" s="73"/>
      <c r="CJ261" s="73"/>
      <c r="CK261" s="73"/>
      <c r="CL261" s="73"/>
      <c r="CM261" s="73"/>
    </row>
    <row r="262" spans="1:91" x14ac:dyDescent="0.2">
      <c r="A262">
        <v>0.21509849933423203</v>
      </c>
      <c r="B262" t="str">
        <f t="shared" si="5"/>
        <v/>
      </c>
      <c r="C262" s="56"/>
      <c r="D262" s="73"/>
      <c r="E262" s="73"/>
      <c r="F262" s="73"/>
      <c r="G262" s="73"/>
      <c r="H262" s="73"/>
      <c r="I262" s="73"/>
      <c r="J262" s="73"/>
      <c r="K262" s="73"/>
      <c r="L262" s="73"/>
      <c r="M262" s="73"/>
      <c r="N262" s="73"/>
      <c r="O262" s="73"/>
      <c r="P262" s="73"/>
      <c r="Q262" s="73"/>
      <c r="R262" s="73"/>
      <c r="S262" s="73"/>
      <c r="T262" s="73"/>
      <c r="U262" s="73"/>
      <c r="V262" s="73"/>
      <c r="W262" s="73"/>
      <c r="X262" s="73"/>
      <c r="Y262" s="73"/>
      <c r="Z262" s="73"/>
      <c r="AA262" s="73"/>
      <c r="AB262" s="73"/>
      <c r="AC262" s="73"/>
      <c r="AD262" s="73"/>
      <c r="AE262" s="73"/>
      <c r="AF262" s="73"/>
      <c r="AG262" s="73"/>
      <c r="AH262" s="73"/>
      <c r="AI262" s="73"/>
      <c r="AJ262" s="73"/>
      <c r="AK262" s="73"/>
      <c r="AL262" s="73"/>
      <c r="AM262" s="73"/>
      <c r="AN262" s="73"/>
      <c r="AO262" s="73"/>
      <c r="AP262" s="73"/>
      <c r="AQ262" s="73"/>
      <c r="AR262" s="73"/>
      <c r="AS262" s="73"/>
      <c r="AT262" s="73"/>
      <c r="AU262" s="73"/>
      <c r="AV262" s="73"/>
      <c r="AW262" s="73"/>
      <c r="AX262" s="73"/>
      <c r="AY262" s="73"/>
      <c r="AZ262" s="73"/>
      <c r="BA262" s="73"/>
      <c r="BB262" s="73"/>
      <c r="BC262" s="73"/>
      <c r="BD262" s="73"/>
      <c r="BE262" s="73"/>
      <c r="BF262" s="73"/>
      <c r="BG262" s="73"/>
      <c r="BH262" s="73"/>
      <c r="BI262" s="73"/>
      <c r="BJ262" s="73"/>
      <c r="BK262" s="73"/>
      <c r="BL262" s="73"/>
      <c r="BM262" s="73"/>
      <c r="BN262" s="73"/>
      <c r="BO262" s="73"/>
      <c r="BP262" s="73"/>
      <c r="BQ262" s="73"/>
      <c r="BR262" s="73"/>
      <c r="BS262" s="73"/>
      <c r="BT262" s="73"/>
      <c r="BU262" s="73"/>
      <c r="BV262" s="73"/>
      <c r="BW262" s="73"/>
      <c r="BX262" s="73"/>
      <c r="BY262" s="73"/>
      <c r="BZ262" s="73"/>
      <c r="CA262" s="73"/>
      <c r="CB262" s="73"/>
      <c r="CC262" s="73"/>
      <c r="CD262" s="73"/>
      <c r="CE262" s="73"/>
      <c r="CF262" s="73"/>
      <c r="CG262" s="73"/>
      <c r="CH262" s="73"/>
      <c r="CI262" s="73"/>
      <c r="CJ262" s="73"/>
      <c r="CK262" s="73"/>
      <c r="CL262" s="73"/>
      <c r="CM262" s="73"/>
    </row>
    <row r="263" spans="1:91" x14ac:dyDescent="0.2">
      <c r="A263">
        <v>0.21376391509150688</v>
      </c>
      <c r="B263" t="str">
        <f t="shared" si="5"/>
        <v/>
      </c>
      <c r="C263" s="56"/>
      <c r="D263" s="73"/>
      <c r="E263" s="73"/>
      <c r="F263" s="73"/>
      <c r="G263" s="73"/>
      <c r="H263" s="73"/>
      <c r="I263" s="73"/>
      <c r="J263" s="73"/>
      <c r="K263" s="73"/>
      <c r="L263" s="73"/>
      <c r="M263" s="73"/>
      <c r="N263" s="73"/>
      <c r="O263" s="73"/>
      <c r="P263" s="73"/>
      <c r="Q263" s="73"/>
      <c r="R263" s="73"/>
      <c r="S263" s="73"/>
      <c r="T263" s="73"/>
      <c r="U263" s="73"/>
      <c r="V263" s="73"/>
      <c r="W263" s="73"/>
      <c r="X263" s="73"/>
      <c r="Y263" s="73"/>
      <c r="Z263" s="73"/>
      <c r="AA263" s="73"/>
      <c r="AB263" s="73"/>
      <c r="AC263" s="73"/>
      <c r="AD263" s="73"/>
      <c r="AE263" s="73"/>
      <c r="AF263" s="73"/>
      <c r="AG263" s="73"/>
      <c r="AH263" s="73"/>
      <c r="AI263" s="73"/>
      <c r="AJ263" s="73"/>
      <c r="AK263" s="73"/>
      <c r="AL263" s="73"/>
      <c r="AM263" s="73"/>
      <c r="AN263" s="73"/>
      <c r="AO263" s="73"/>
      <c r="AP263" s="73"/>
      <c r="AQ263" s="73"/>
      <c r="AR263" s="73"/>
      <c r="AS263" s="73"/>
      <c r="AT263" s="73"/>
      <c r="AU263" s="73"/>
      <c r="AV263" s="73"/>
      <c r="AW263" s="73"/>
      <c r="AX263" s="73"/>
      <c r="AY263" s="73"/>
      <c r="AZ263" s="73"/>
      <c r="BA263" s="73"/>
      <c r="BB263" s="73"/>
      <c r="BC263" s="73"/>
      <c r="BD263" s="73"/>
      <c r="BE263" s="73"/>
      <c r="BF263" s="73"/>
      <c r="BG263" s="73"/>
      <c r="BH263" s="73"/>
      <c r="BI263" s="73"/>
      <c r="BJ263" s="73"/>
      <c r="BK263" s="73"/>
      <c r="BL263" s="73"/>
      <c r="BM263" s="73"/>
      <c r="BN263" s="73"/>
      <c r="BO263" s="73"/>
      <c r="BP263" s="73"/>
      <c r="BQ263" s="73"/>
      <c r="BR263" s="73"/>
      <c r="BS263" s="73"/>
      <c r="BT263" s="73"/>
      <c r="BU263" s="73"/>
      <c r="BV263" s="73"/>
      <c r="BW263" s="73"/>
      <c r="BX263" s="73"/>
      <c r="BY263" s="73"/>
      <c r="BZ263" s="73"/>
      <c r="CA263" s="73"/>
      <c r="CB263" s="73"/>
      <c r="CC263" s="73"/>
      <c r="CD263" s="73"/>
      <c r="CE263" s="73"/>
      <c r="CF263" s="73"/>
      <c r="CG263" s="73"/>
      <c r="CH263" s="73"/>
      <c r="CI263" s="73"/>
      <c r="CJ263" s="73"/>
      <c r="CK263" s="73"/>
      <c r="CL263" s="73"/>
      <c r="CM263" s="73"/>
    </row>
    <row r="264" spans="1:91" x14ac:dyDescent="0.2">
      <c r="A264">
        <v>0.21243754912514648</v>
      </c>
      <c r="B264" t="str">
        <f t="shared" si="5"/>
        <v/>
      </c>
      <c r="C264" s="56"/>
      <c r="D264" s="73"/>
      <c r="E264" s="73"/>
      <c r="F264" s="73"/>
      <c r="G264" s="73"/>
      <c r="H264" s="73"/>
      <c r="I264" s="73"/>
      <c r="J264" s="73"/>
      <c r="K264" s="73"/>
      <c r="L264" s="73"/>
      <c r="M264" s="73"/>
      <c r="N264" s="73"/>
      <c r="O264" s="73"/>
      <c r="P264" s="73"/>
      <c r="Q264" s="73"/>
      <c r="R264" s="73"/>
      <c r="S264" s="73"/>
      <c r="T264" s="73"/>
      <c r="U264" s="73"/>
      <c r="V264" s="73"/>
      <c r="W264" s="73"/>
      <c r="X264" s="73"/>
      <c r="Y264" s="73"/>
      <c r="Z264" s="73"/>
      <c r="AA264" s="73"/>
      <c r="AB264" s="73"/>
      <c r="AC264" s="73"/>
      <c r="AD264" s="73"/>
      <c r="AE264" s="73"/>
      <c r="AF264" s="73"/>
      <c r="AG264" s="73"/>
      <c r="AH264" s="73"/>
      <c r="AI264" s="73"/>
      <c r="AJ264" s="73"/>
      <c r="AK264" s="73"/>
      <c r="AL264" s="73"/>
      <c r="AM264" s="73"/>
      <c r="AN264" s="73"/>
      <c r="AO264" s="73"/>
      <c r="AP264" s="73"/>
      <c r="AQ264" s="73"/>
      <c r="AR264" s="73"/>
      <c r="AS264" s="73"/>
      <c r="AT264" s="73"/>
      <c r="AU264" s="73"/>
      <c r="AV264" s="73"/>
      <c r="AW264" s="73"/>
      <c r="AX264" s="73"/>
      <c r="AY264" s="73"/>
      <c r="AZ264" s="73"/>
      <c r="BA264" s="73"/>
      <c r="BB264" s="73"/>
      <c r="BC264" s="73"/>
      <c r="BD264" s="73"/>
      <c r="BE264" s="73"/>
      <c r="BF264" s="73"/>
      <c r="BG264" s="73"/>
      <c r="BH264" s="73"/>
      <c r="BI264" s="73"/>
      <c r="BJ264" s="73"/>
      <c r="BK264" s="73"/>
      <c r="BL264" s="73"/>
      <c r="BM264" s="73"/>
      <c r="BN264" s="73"/>
      <c r="BO264" s="73"/>
      <c r="BP264" s="73"/>
      <c r="BQ264" s="73"/>
      <c r="BR264" s="73"/>
      <c r="BS264" s="73"/>
      <c r="BT264" s="73"/>
      <c r="BU264" s="73"/>
      <c r="BV264" s="73"/>
      <c r="BW264" s="73"/>
      <c r="BX264" s="73"/>
      <c r="BY264" s="73"/>
      <c r="BZ264" s="73"/>
      <c r="CA264" s="73"/>
      <c r="CB264" s="73"/>
      <c r="CC264" s="73"/>
      <c r="CD264" s="73"/>
      <c r="CE264" s="73"/>
      <c r="CF264" s="73"/>
      <c r="CG264" s="73"/>
      <c r="CH264" s="73"/>
      <c r="CI264" s="73"/>
      <c r="CJ264" s="73"/>
      <c r="CK264" s="73"/>
      <c r="CL264" s="73"/>
      <c r="CM264" s="73"/>
    </row>
    <row r="265" spans="1:91" x14ac:dyDescent="0.2">
      <c r="A265">
        <v>0.2111617467483593</v>
      </c>
      <c r="B265" t="str">
        <f t="shared" si="5"/>
        <v/>
      </c>
      <c r="C265" s="56"/>
      <c r="D265" s="73"/>
      <c r="E265" s="73"/>
      <c r="F265" s="73"/>
      <c r="G265" s="73"/>
      <c r="H265" s="73"/>
      <c r="I265" s="73"/>
      <c r="J265" s="73"/>
      <c r="K265" s="73"/>
      <c r="L265" s="73"/>
      <c r="M265" s="73"/>
      <c r="N265" s="73"/>
      <c r="O265" s="73"/>
      <c r="P265" s="73"/>
      <c r="Q265" s="73"/>
      <c r="R265" s="73"/>
      <c r="S265" s="73"/>
      <c r="T265" s="73"/>
      <c r="U265" s="73"/>
      <c r="V265" s="73"/>
      <c r="W265" s="73"/>
      <c r="X265" s="73"/>
      <c r="Y265" s="73"/>
      <c r="Z265" s="73"/>
      <c r="AA265" s="73"/>
      <c r="AB265" s="73"/>
      <c r="AC265" s="73"/>
      <c r="AD265" s="73"/>
      <c r="AE265" s="73"/>
      <c r="AF265" s="73"/>
      <c r="AG265" s="73"/>
      <c r="AH265" s="73"/>
      <c r="AI265" s="73"/>
      <c r="AJ265" s="73"/>
      <c r="AK265" s="73"/>
      <c r="AL265" s="73"/>
      <c r="AM265" s="73"/>
      <c r="AN265" s="73"/>
      <c r="AO265" s="73"/>
      <c r="AP265" s="73"/>
      <c r="AQ265" s="73"/>
      <c r="AR265" s="73"/>
      <c r="AS265" s="73"/>
      <c r="AT265" s="73"/>
      <c r="AU265" s="73"/>
      <c r="AV265" s="73"/>
      <c r="AW265" s="73"/>
      <c r="AX265" s="73"/>
      <c r="AY265" s="73"/>
      <c r="AZ265" s="73"/>
      <c r="BA265" s="73"/>
      <c r="BB265" s="73"/>
      <c r="BC265" s="73"/>
      <c r="BD265" s="73"/>
      <c r="BE265" s="73"/>
      <c r="BF265" s="73"/>
      <c r="BG265" s="73"/>
      <c r="BH265" s="73"/>
      <c r="BI265" s="73"/>
      <c r="BJ265" s="73"/>
      <c r="BK265" s="73"/>
      <c r="BL265" s="73"/>
      <c r="BM265" s="73"/>
      <c r="BN265" s="73"/>
      <c r="BO265" s="73"/>
      <c r="BP265" s="73"/>
      <c r="BQ265" s="73"/>
      <c r="BR265" s="73"/>
      <c r="BS265" s="73"/>
      <c r="BT265" s="73"/>
      <c r="BU265" s="73"/>
      <c r="BV265" s="73"/>
      <c r="BW265" s="73"/>
      <c r="BX265" s="73"/>
      <c r="BY265" s="73"/>
      <c r="BZ265" s="73"/>
      <c r="CA265" s="73"/>
      <c r="CB265" s="73"/>
      <c r="CC265" s="73"/>
      <c r="CD265" s="73"/>
      <c r="CE265" s="73"/>
      <c r="CF265" s="73"/>
      <c r="CG265" s="73"/>
      <c r="CH265" s="73"/>
      <c r="CI265" s="73"/>
      <c r="CJ265" s="73"/>
      <c r="CK265" s="73"/>
      <c r="CL265" s="73"/>
      <c r="CM265" s="73"/>
    </row>
    <row r="266" spans="1:91" x14ac:dyDescent="0.2">
      <c r="A266">
        <v>0.2098514058834742</v>
      </c>
      <c r="B266" t="str">
        <f t="shared" si="5"/>
        <v/>
      </c>
      <c r="C266" s="56"/>
      <c r="D266" s="73"/>
      <c r="E266" s="73"/>
      <c r="F266" s="73"/>
      <c r="G266" s="73"/>
      <c r="H266" s="73"/>
      <c r="I266" s="73"/>
      <c r="J266" s="73"/>
      <c r="K266" s="73"/>
      <c r="L266" s="73"/>
      <c r="M266" s="73"/>
      <c r="N266" s="73"/>
      <c r="O266" s="73"/>
      <c r="P266" s="73"/>
      <c r="Q266" s="73"/>
      <c r="R266" s="73"/>
      <c r="S266" s="73"/>
      <c r="T266" s="73"/>
      <c r="U266" s="73"/>
      <c r="V266" s="73"/>
      <c r="W266" s="73"/>
      <c r="X266" s="73"/>
      <c r="Y266" s="73"/>
      <c r="Z266" s="73"/>
      <c r="AA266" s="73"/>
      <c r="AB266" s="73"/>
      <c r="AC266" s="73"/>
      <c r="AD266" s="73"/>
      <c r="AE266" s="73"/>
      <c r="AF266" s="73"/>
      <c r="AG266" s="73"/>
      <c r="AH266" s="73"/>
      <c r="AI266" s="73"/>
      <c r="AJ266" s="73"/>
      <c r="AK266" s="73"/>
      <c r="AL266" s="73"/>
      <c r="AM266" s="73"/>
      <c r="AN266" s="73"/>
      <c r="AO266" s="73"/>
      <c r="AP266" s="73"/>
      <c r="AQ266" s="73"/>
      <c r="AR266" s="73"/>
      <c r="AS266" s="73"/>
      <c r="AT266" s="73"/>
      <c r="AU266" s="73"/>
      <c r="AV266" s="73"/>
      <c r="AW266" s="73"/>
      <c r="AX266" s="73"/>
      <c r="AY266" s="73"/>
      <c r="AZ266" s="73"/>
      <c r="BA266" s="73"/>
      <c r="BB266" s="73"/>
      <c r="BC266" s="73"/>
      <c r="BD266" s="73"/>
      <c r="BE266" s="73"/>
      <c r="BF266" s="73"/>
      <c r="BG266" s="73"/>
      <c r="BH266" s="73"/>
      <c r="BI266" s="73"/>
      <c r="BJ266" s="73"/>
      <c r="BK266" s="73"/>
      <c r="BL266" s="73"/>
      <c r="BM266" s="73"/>
      <c r="BN266" s="73"/>
      <c r="BO266" s="73"/>
      <c r="BP266" s="73"/>
      <c r="BQ266" s="73"/>
      <c r="BR266" s="73"/>
      <c r="BS266" s="73"/>
      <c r="BT266" s="73"/>
      <c r="BU266" s="73"/>
      <c r="BV266" s="73"/>
      <c r="BW266" s="73"/>
      <c r="BX266" s="73"/>
      <c r="BY266" s="73"/>
      <c r="BZ266" s="73"/>
      <c r="CA266" s="73"/>
      <c r="CB266" s="73"/>
      <c r="CC266" s="73"/>
      <c r="CD266" s="73"/>
      <c r="CE266" s="73"/>
      <c r="CF266" s="73"/>
      <c r="CG266" s="73"/>
      <c r="CH266" s="73"/>
      <c r="CI266" s="73"/>
      <c r="CJ266" s="73"/>
      <c r="CK266" s="73"/>
      <c r="CL266" s="73"/>
      <c r="CM266" s="73"/>
    </row>
    <row r="267" spans="1:91" x14ac:dyDescent="0.2">
      <c r="A267">
        <v>0.2085910184207164</v>
      </c>
      <c r="B267" t="str">
        <f t="shared" si="5"/>
        <v/>
      </c>
      <c r="C267" s="56"/>
      <c r="D267" s="73"/>
      <c r="E267" s="73"/>
      <c r="F267" s="73"/>
      <c r="G267" s="73"/>
      <c r="H267" s="73"/>
      <c r="I267" s="73"/>
      <c r="J267" s="73"/>
      <c r="K267" s="73"/>
      <c r="L267" s="73"/>
      <c r="M267" s="73"/>
      <c r="N267" s="73"/>
      <c r="O267" s="73"/>
      <c r="P267" s="73"/>
      <c r="Q267" s="73"/>
      <c r="R267" s="73"/>
      <c r="S267" s="73"/>
      <c r="T267" s="73"/>
      <c r="U267" s="73"/>
      <c r="V267" s="73"/>
      <c r="W267" s="73"/>
      <c r="X267" s="73"/>
      <c r="Y267" s="73"/>
      <c r="Z267" s="73"/>
      <c r="AA267" s="73"/>
      <c r="AB267" s="73"/>
      <c r="AC267" s="73"/>
      <c r="AD267" s="73"/>
      <c r="AE267" s="73"/>
      <c r="AF267" s="73"/>
      <c r="AG267" s="73"/>
      <c r="AH267" s="73"/>
      <c r="AI267" s="73"/>
      <c r="AJ267" s="73"/>
      <c r="AK267" s="73"/>
      <c r="AL267" s="73"/>
      <c r="AM267" s="73"/>
      <c r="AN267" s="73"/>
      <c r="AO267" s="73"/>
      <c r="AP267" s="73"/>
      <c r="AQ267" s="73"/>
      <c r="AR267" s="73"/>
      <c r="AS267" s="73"/>
      <c r="AT267" s="73"/>
      <c r="AU267" s="73"/>
      <c r="AV267" s="73"/>
      <c r="AW267" s="73"/>
      <c r="AX267" s="73"/>
      <c r="AY267" s="73"/>
      <c r="AZ267" s="73"/>
      <c r="BA267" s="73"/>
      <c r="BB267" s="73"/>
      <c r="BC267" s="73"/>
      <c r="BD267" s="73"/>
      <c r="BE267" s="73"/>
      <c r="BF267" s="73"/>
      <c r="BG267" s="73"/>
      <c r="BH267" s="73"/>
      <c r="BI267" s="73"/>
      <c r="BJ267" s="73"/>
      <c r="BK267" s="73"/>
      <c r="BL267" s="73"/>
      <c r="BM267" s="73"/>
      <c r="BN267" s="73"/>
      <c r="BO267" s="73"/>
      <c r="BP267" s="73"/>
      <c r="BQ267" s="73"/>
      <c r="BR267" s="73"/>
      <c r="BS267" s="73"/>
      <c r="BT267" s="73"/>
      <c r="BU267" s="73"/>
      <c r="BV267" s="73"/>
      <c r="BW267" s="73"/>
      <c r="BX267" s="73"/>
      <c r="BY267" s="73"/>
      <c r="BZ267" s="73"/>
      <c r="CA267" s="73"/>
      <c r="CB267" s="73"/>
      <c r="CC267" s="73"/>
      <c r="CD267" s="73"/>
      <c r="CE267" s="73"/>
      <c r="CF267" s="73"/>
      <c r="CG267" s="73"/>
      <c r="CH267" s="73"/>
      <c r="CI267" s="73"/>
      <c r="CJ267" s="73"/>
      <c r="CK267" s="73"/>
      <c r="CL267" s="73"/>
      <c r="CM267" s="73"/>
    </row>
    <row r="268" spans="1:91" x14ac:dyDescent="0.2">
      <c r="A268">
        <v>0.20729651052129958</v>
      </c>
      <c r="B268" t="str">
        <f t="shared" si="5"/>
        <v/>
      </c>
      <c r="C268" s="56"/>
      <c r="D268" s="73"/>
      <c r="E268" s="73"/>
      <c r="F268" s="73"/>
      <c r="G268" s="73"/>
      <c r="H268" s="73"/>
      <c r="I268" s="73"/>
      <c r="J268" s="73"/>
      <c r="K268" s="73"/>
      <c r="L268" s="73"/>
      <c r="M268" s="73"/>
      <c r="N268" s="73"/>
      <c r="O268" s="73"/>
      <c r="P268" s="73"/>
      <c r="Q268" s="73"/>
      <c r="R268" s="73"/>
      <c r="S268" s="73"/>
      <c r="T268" s="73"/>
      <c r="U268" s="73"/>
      <c r="V268" s="73"/>
      <c r="W268" s="73"/>
      <c r="X268" s="73"/>
      <c r="Y268" s="73"/>
      <c r="Z268" s="73"/>
      <c r="AA268" s="73"/>
      <c r="AB268" s="73"/>
      <c r="AC268" s="73"/>
      <c r="AD268" s="73"/>
      <c r="AE268" s="73"/>
      <c r="AF268" s="73"/>
      <c r="AG268" s="73"/>
      <c r="AH268" s="73"/>
      <c r="AI268" s="73"/>
      <c r="AJ268" s="73"/>
      <c r="AK268" s="73"/>
      <c r="AL268" s="73"/>
      <c r="AM268" s="73"/>
      <c r="AN268" s="73"/>
      <c r="AO268" s="73"/>
      <c r="AP268" s="73"/>
      <c r="AQ268" s="73"/>
      <c r="AR268" s="73"/>
      <c r="AS268" s="73"/>
      <c r="AT268" s="73"/>
      <c r="AU268" s="73"/>
      <c r="AV268" s="73"/>
      <c r="AW268" s="73"/>
      <c r="AX268" s="73"/>
      <c r="AY268" s="73"/>
      <c r="AZ268" s="73"/>
      <c r="BA268" s="73"/>
      <c r="BB268" s="73"/>
      <c r="BC268" s="73"/>
      <c r="BD268" s="73"/>
      <c r="BE268" s="73"/>
      <c r="BF268" s="73"/>
      <c r="BG268" s="73"/>
      <c r="BH268" s="73"/>
      <c r="BI268" s="73"/>
      <c r="BJ268" s="73"/>
      <c r="BK268" s="73"/>
      <c r="BL268" s="73"/>
      <c r="BM268" s="73"/>
      <c r="BN268" s="73"/>
      <c r="BO268" s="73"/>
      <c r="BP268" s="73"/>
      <c r="BQ268" s="73"/>
      <c r="BR268" s="73"/>
      <c r="BS268" s="73"/>
      <c r="BT268" s="73"/>
      <c r="BU268" s="73"/>
      <c r="BV268" s="73"/>
      <c r="BW268" s="73"/>
      <c r="BX268" s="73"/>
      <c r="BY268" s="73"/>
      <c r="BZ268" s="73"/>
      <c r="CA268" s="73"/>
      <c r="CB268" s="73"/>
      <c r="CC268" s="73"/>
      <c r="CD268" s="73"/>
      <c r="CE268" s="73"/>
      <c r="CF268" s="73"/>
      <c r="CG268" s="73"/>
      <c r="CH268" s="73"/>
      <c r="CI268" s="73"/>
      <c r="CJ268" s="73"/>
      <c r="CK268" s="73"/>
      <c r="CL268" s="73"/>
      <c r="CM268" s="73"/>
    </row>
    <row r="269" spans="1:91" x14ac:dyDescent="0.2">
      <c r="A269">
        <v>0.20600997598407744</v>
      </c>
      <c r="B269" t="str">
        <f t="shared" si="5"/>
        <v/>
      </c>
      <c r="C269" s="56"/>
      <c r="D269" s="73"/>
      <c r="E269" s="73"/>
      <c r="F269" s="73"/>
      <c r="G269" s="73"/>
      <c r="H269" s="73"/>
      <c r="I269" s="73"/>
      <c r="J269" s="73"/>
      <c r="K269" s="73"/>
      <c r="L269" s="73"/>
      <c r="M269" s="73"/>
      <c r="N269" s="73"/>
      <c r="O269" s="73"/>
      <c r="P269" s="73"/>
      <c r="Q269" s="73"/>
      <c r="R269" s="73"/>
      <c r="S269" s="73"/>
      <c r="T269" s="73"/>
      <c r="U269" s="73"/>
      <c r="V269" s="73"/>
      <c r="W269" s="73"/>
      <c r="X269" s="73"/>
      <c r="Y269" s="73"/>
      <c r="Z269" s="73"/>
      <c r="AA269" s="73"/>
      <c r="AB269" s="73"/>
      <c r="AC269" s="73"/>
      <c r="AD269" s="73"/>
      <c r="AE269" s="73"/>
      <c r="AF269" s="73"/>
      <c r="AG269" s="73"/>
      <c r="AH269" s="73"/>
      <c r="AI269" s="73"/>
      <c r="AJ269" s="73"/>
      <c r="AK269" s="73"/>
      <c r="AL269" s="73"/>
      <c r="AM269" s="73"/>
      <c r="AN269" s="73"/>
      <c r="AO269" s="73"/>
      <c r="AP269" s="73"/>
      <c r="AQ269" s="73"/>
      <c r="AR269" s="73"/>
      <c r="AS269" s="73"/>
      <c r="AT269" s="73"/>
      <c r="AU269" s="73"/>
      <c r="AV269" s="73"/>
      <c r="AW269" s="73"/>
      <c r="AX269" s="73"/>
      <c r="AY269" s="73"/>
      <c r="AZ269" s="73"/>
      <c r="BA269" s="73"/>
      <c r="BB269" s="73"/>
      <c r="BC269" s="73"/>
      <c r="BD269" s="73"/>
      <c r="BE269" s="73"/>
      <c r="BF269" s="73"/>
      <c r="BG269" s="73"/>
      <c r="BH269" s="73"/>
      <c r="BI269" s="73"/>
      <c r="BJ269" s="73"/>
      <c r="BK269" s="73"/>
      <c r="BL269" s="73"/>
      <c r="BM269" s="73"/>
      <c r="BN269" s="73"/>
      <c r="BO269" s="73"/>
      <c r="BP269" s="73"/>
      <c r="BQ269" s="73"/>
      <c r="BR269" s="73"/>
      <c r="BS269" s="73"/>
      <c r="BT269" s="73"/>
      <c r="BU269" s="73"/>
      <c r="BV269" s="73"/>
      <c r="BW269" s="73"/>
      <c r="BX269" s="73"/>
      <c r="BY269" s="73"/>
      <c r="BZ269" s="73"/>
      <c r="CA269" s="73"/>
      <c r="CB269" s="73"/>
      <c r="CC269" s="73"/>
      <c r="CD269" s="73"/>
      <c r="CE269" s="73"/>
      <c r="CF269" s="73"/>
      <c r="CG269" s="73"/>
      <c r="CH269" s="73"/>
      <c r="CI269" s="73"/>
      <c r="CJ269" s="73"/>
      <c r="CK269" s="73"/>
      <c r="CL269" s="73"/>
      <c r="CM269" s="73"/>
    </row>
    <row r="270" spans="1:91" x14ac:dyDescent="0.2">
      <c r="A270">
        <v>0.20485475752161428</v>
      </c>
      <c r="B270" t="str">
        <f t="shared" si="5"/>
        <v/>
      </c>
      <c r="C270" s="56"/>
      <c r="D270" s="73"/>
      <c r="E270" s="73"/>
      <c r="F270" s="73"/>
      <c r="G270" s="73"/>
      <c r="H270" s="73"/>
      <c r="I270" s="73"/>
      <c r="J270" s="73"/>
      <c r="K270" s="73"/>
      <c r="L270" s="73"/>
      <c r="M270" s="73"/>
      <c r="N270" s="73"/>
      <c r="O270" s="73"/>
      <c r="P270" s="73"/>
      <c r="Q270" s="73"/>
      <c r="R270" s="73"/>
      <c r="S270" s="73"/>
      <c r="T270" s="73"/>
      <c r="U270" s="73"/>
      <c r="V270" s="73"/>
      <c r="W270" s="73"/>
      <c r="X270" s="73"/>
      <c r="Y270" s="73"/>
      <c r="Z270" s="73"/>
      <c r="AA270" s="73"/>
      <c r="AB270" s="73"/>
      <c r="AC270" s="73"/>
      <c r="AD270" s="73"/>
      <c r="AE270" s="73"/>
      <c r="AF270" s="73"/>
      <c r="AG270" s="73"/>
      <c r="AH270" s="73"/>
      <c r="AI270" s="73"/>
      <c r="AJ270" s="73"/>
      <c r="AK270" s="73"/>
      <c r="AL270" s="73"/>
      <c r="AM270" s="73"/>
      <c r="AN270" s="73"/>
      <c r="AO270" s="73"/>
      <c r="AP270" s="73"/>
      <c r="AQ270" s="73"/>
      <c r="AR270" s="73"/>
      <c r="AS270" s="73"/>
      <c r="AT270" s="73"/>
      <c r="AU270" s="73"/>
      <c r="AV270" s="73"/>
      <c r="AW270" s="73"/>
      <c r="AX270" s="73"/>
      <c r="AY270" s="73"/>
      <c r="AZ270" s="73"/>
      <c r="BA270" s="73"/>
      <c r="BB270" s="73"/>
      <c r="BC270" s="73"/>
      <c r="BD270" s="73"/>
      <c r="BE270" s="73"/>
      <c r="BF270" s="73"/>
      <c r="BG270" s="73"/>
      <c r="BH270" s="73"/>
      <c r="BI270" s="73"/>
      <c r="BJ270" s="73"/>
      <c r="BK270" s="73"/>
      <c r="BL270" s="73"/>
      <c r="BM270" s="73"/>
      <c r="BN270" s="73"/>
      <c r="BO270" s="73"/>
      <c r="BP270" s="73"/>
      <c r="BQ270" s="73"/>
      <c r="BR270" s="73"/>
      <c r="BS270" s="73"/>
      <c r="BT270" s="73"/>
      <c r="BU270" s="73"/>
      <c r="BV270" s="73"/>
      <c r="BW270" s="73"/>
      <c r="BX270" s="73"/>
      <c r="BY270" s="73"/>
      <c r="BZ270" s="73"/>
      <c r="CA270" s="73"/>
      <c r="CB270" s="73"/>
      <c r="CC270" s="73"/>
      <c r="CD270" s="73"/>
      <c r="CE270" s="73"/>
      <c r="CF270" s="73"/>
      <c r="CG270" s="73"/>
      <c r="CH270" s="73"/>
      <c r="CI270" s="73"/>
      <c r="CJ270" s="73"/>
      <c r="CK270" s="73"/>
      <c r="CL270" s="73"/>
      <c r="CM270" s="73"/>
    </row>
    <row r="271" spans="1:91" x14ac:dyDescent="0.2">
      <c r="A271">
        <v>0.20358326369988344</v>
      </c>
      <c r="B271" t="str">
        <f t="shared" si="5"/>
        <v/>
      </c>
      <c r="C271" s="56"/>
      <c r="D271" s="73"/>
      <c r="E271" s="73"/>
      <c r="F271" s="73"/>
      <c r="G271" s="73"/>
      <c r="H271" s="73"/>
      <c r="I271" s="73"/>
      <c r="J271" s="73"/>
      <c r="K271" s="73"/>
      <c r="L271" s="73"/>
      <c r="M271" s="73"/>
      <c r="N271" s="73"/>
      <c r="O271" s="73"/>
      <c r="P271" s="73"/>
      <c r="Q271" s="73"/>
      <c r="R271" s="73"/>
      <c r="S271" s="73"/>
      <c r="T271" s="73"/>
      <c r="U271" s="73"/>
      <c r="V271" s="73"/>
      <c r="W271" s="73"/>
      <c r="X271" s="73"/>
      <c r="Y271" s="73"/>
      <c r="Z271" s="73"/>
      <c r="AA271" s="73"/>
      <c r="AB271" s="73"/>
      <c r="AC271" s="73"/>
      <c r="AD271" s="73"/>
      <c r="AE271" s="73"/>
      <c r="AF271" s="73"/>
      <c r="AG271" s="73"/>
      <c r="AH271" s="73"/>
      <c r="AI271" s="73"/>
      <c r="AJ271" s="73"/>
      <c r="AK271" s="73"/>
      <c r="AL271" s="73"/>
      <c r="AM271" s="73"/>
      <c r="AN271" s="73"/>
      <c r="AO271" s="73"/>
      <c r="AP271" s="73"/>
      <c r="AQ271" s="73"/>
      <c r="AR271" s="73"/>
      <c r="AS271" s="73"/>
      <c r="AT271" s="73"/>
      <c r="AU271" s="73"/>
      <c r="AV271" s="73"/>
      <c r="AW271" s="73"/>
      <c r="AX271" s="73"/>
      <c r="AY271" s="73"/>
      <c r="AZ271" s="73"/>
      <c r="BA271" s="73"/>
      <c r="BB271" s="73"/>
      <c r="BC271" s="73"/>
      <c r="BD271" s="73"/>
      <c r="BE271" s="73"/>
      <c r="BF271" s="73"/>
      <c r="BG271" s="73"/>
      <c r="BH271" s="73"/>
      <c r="BI271" s="73"/>
      <c r="BJ271" s="73"/>
      <c r="BK271" s="73"/>
      <c r="BL271" s="73"/>
      <c r="BM271" s="73"/>
      <c r="BN271" s="73"/>
      <c r="BO271" s="73"/>
      <c r="BP271" s="73"/>
      <c r="BQ271" s="73"/>
      <c r="BR271" s="73"/>
      <c r="BS271" s="73"/>
      <c r="BT271" s="73"/>
      <c r="BU271" s="73"/>
      <c r="BV271" s="73"/>
      <c r="BW271" s="73"/>
      <c r="BX271" s="73"/>
      <c r="BY271" s="73"/>
      <c r="BZ271" s="73"/>
      <c r="CA271" s="73"/>
      <c r="CB271" s="73"/>
      <c r="CC271" s="73"/>
      <c r="CD271" s="73"/>
      <c r="CE271" s="73"/>
      <c r="CF271" s="73"/>
      <c r="CG271" s="73"/>
      <c r="CH271" s="73"/>
      <c r="CI271" s="73"/>
      <c r="CJ271" s="73"/>
      <c r="CK271" s="73"/>
      <c r="CL271" s="73"/>
      <c r="CM271" s="73"/>
    </row>
    <row r="272" spans="1:91" x14ac:dyDescent="0.2">
      <c r="A272">
        <v>0.20236024406497458</v>
      </c>
      <c r="B272" t="str">
        <f t="shared" si="5"/>
        <v/>
      </c>
      <c r="C272" s="56"/>
      <c r="D272" s="73"/>
      <c r="E272" s="73"/>
      <c r="F272" s="73"/>
      <c r="G272" s="73"/>
      <c r="H272" s="73"/>
      <c r="I272" s="73"/>
      <c r="J272" s="73"/>
      <c r="K272" s="73"/>
      <c r="L272" s="73"/>
      <c r="M272" s="73"/>
      <c r="N272" s="73"/>
      <c r="O272" s="73"/>
      <c r="P272" s="73"/>
      <c r="Q272" s="73"/>
      <c r="R272" s="73"/>
      <c r="S272" s="73"/>
      <c r="T272" s="73"/>
      <c r="U272" s="73"/>
      <c r="V272" s="73"/>
      <c r="W272" s="73"/>
      <c r="X272" s="73"/>
      <c r="Y272" s="73"/>
      <c r="Z272" s="73"/>
      <c r="AA272" s="73"/>
      <c r="AB272" s="73"/>
      <c r="AC272" s="73"/>
      <c r="AD272" s="73"/>
      <c r="AE272" s="73"/>
      <c r="AF272" s="73"/>
      <c r="AG272" s="73"/>
      <c r="AH272" s="73"/>
      <c r="AI272" s="73"/>
      <c r="AJ272" s="73"/>
      <c r="AK272" s="73"/>
      <c r="AL272" s="73"/>
      <c r="AM272" s="73"/>
      <c r="AN272" s="73"/>
      <c r="AO272" s="73"/>
      <c r="AP272" s="73"/>
      <c r="AQ272" s="73"/>
      <c r="AR272" s="73"/>
      <c r="AS272" s="73"/>
      <c r="AT272" s="73"/>
      <c r="AU272" s="73"/>
      <c r="AV272" s="73"/>
      <c r="AW272" s="73"/>
      <c r="AX272" s="73"/>
      <c r="AY272" s="73"/>
      <c r="AZ272" s="73"/>
      <c r="BA272" s="73"/>
      <c r="BB272" s="73"/>
      <c r="BC272" s="73"/>
      <c r="BD272" s="73"/>
      <c r="BE272" s="73"/>
      <c r="BF272" s="73"/>
      <c r="BG272" s="73"/>
      <c r="BH272" s="73"/>
      <c r="BI272" s="73"/>
      <c r="BJ272" s="73"/>
      <c r="BK272" s="73"/>
      <c r="BL272" s="73"/>
      <c r="BM272" s="73"/>
      <c r="BN272" s="73"/>
      <c r="BO272" s="73"/>
      <c r="BP272" s="73"/>
      <c r="BQ272" s="73"/>
      <c r="BR272" s="73"/>
      <c r="BS272" s="73"/>
      <c r="BT272" s="73"/>
      <c r="BU272" s="73"/>
      <c r="BV272" s="73"/>
      <c r="BW272" s="73"/>
      <c r="BX272" s="73"/>
      <c r="BY272" s="73"/>
      <c r="BZ272" s="73"/>
      <c r="CA272" s="73"/>
      <c r="CB272" s="73"/>
      <c r="CC272" s="73"/>
      <c r="CD272" s="73"/>
      <c r="CE272" s="73"/>
      <c r="CF272" s="73"/>
      <c r="CG272" s="73"/>
      <c r="CH272" s="73"/>
      <c r="CI272" s="73"/>
      <c r="CJ272" s="73"/>
      <c r="CK272" s="73"/>
      <c r="CL272" s="73"/>
      <c r="CM272" s="73"/>
    </row>
    <row r="273" spans="1:91" x14ac:dyDescent="0.2">
      <c r="A273">
        <v>0.20110411736811548</v>
      </c>
      <c r="B273" t="str">
        <f t="shared" si="5"/>
        <v/>
      </c>
      <c r="C273" s="56"/>
      <c r="D273" s="73"/>
      <c r="E273" s="73"/>
      <c r="F273" s="73"/>
      <c r="G273" s="73"/>
      <c r="H273" s="73"/>
      <c r="I273" s="73"/>
      <c r="J273" s="73"/>
      <c r="K273" s="73"/>
      <c r="L273" s="73"/>
      <c r="M273" s="73"/>
      <c r="N273" s="73"/>
      <c r="O273" s="73"/>
      <c r="P273" s="73"/>
      <c r="Q273" s="73"/>
      <c r="R273" s="73"/>
      <c r="S273" s="73"/>
      <c r="T273" s="73"/>
      <c r="U273" s="73"/>
      <c r="V273" s="73"/>
      <c r="W273" s="73"/>
      <c r="X273" s="73"/>
      <c r="Y273" s="73"/>
      <c r="Z273" s="73"/>
      <c r="AA273" s="73"/>
      <c r="AB273" s="73"/>
      <c r="AC273" s="73"/>
      <c r="AD273" s="73"/>
      <c r="AE273" s="73"/>
      <c r="AF273" s="73"/>
      <c r="AG273" s="73"/>
      <c r="AH273" s="73"/>
      <c r="AI273" s="73"/>
      <c r="AJ273" s="73"/>
      <c r="AK273" s="73"/>
      <c r="AL273" s="73"/>
      <c r="AM273" s="73"/>
      <c r="AN273" s="73"/>
      <c r="AO273" s="73"/>
      <c r="AP273" s="73"/>
      <c r="AQ273" s="73"/>
      <c r="AR273" s="73"/>
      <c r="AS273" s="73"/>
      <c r="AT273" s="73"/>
      <c r="AU273" s="73"/>
      <c r="AV273" s="73"/>
      <c r="AW273" s="73"/>
      <c r="AX273" s="73"/>
      <c r="AY273" s="73"/>
      <c r="AZ273" s="73"/>
      <c r="BA273" s="73"/>
      <c r="BB273" s="73"/>
      <c r="BC273" s="73"/>
      <c r="BD273" s="73"/>
      <c r="BE273" s="73"/>
      <c r="BF273" s="73"/>
      <c r="BG273" s="73"/>
      <c r="BH273" s="73"/>
      <c r="BI273" s="73"/>
      <c r="BJ273" s="73"/>
      <c r="BK273" s="73"/>
      <c r="BL273" s="73"/>
      <c r="BM273" s="73"/>
      <c r="BN273" s="73"/>
      <c r="BO273" s="73"/>
      <c r="BP273" s="73"/>
      <c r="BQ273" s="73"/>
      <c r="BR273" s="73"/>
      <c r="BS273" s="73"/>
      <c r="BT273" s="73"/>
      <c r="BU273" s="73"/>
      <c r="BV273" s="73"/>
      <c r="BW273" s="73"/>
      <c r="BX273" s="73"/>
      <c r="BY273" s="73"/>
      <c r="BZ273" s="73"/>
      <c r="CA273" s="73"/>
      <c r="CB273" s="73"/>
      <c r="CC273" s="73"/>
      <c r="CD273" s="73"/>
      <c r="CE273" s="73"/>
      <c r="CF273" s="73"/>
      <c r="CG273" s="73"/>
      <c r="CH273" s="73"/>
      <c r="CI273" s="73"/>
      <c r="CJ273" s="73"/>
      <c r="CK273" s="73"/>
      <c r="CL273" s="73"/>
      <c r="CM273" s="73"/>
    </row>
    <row r="274" spans="1:91" x14ac:dyDescent="0.2">
      <c r="A274">
        <v>0.19989587969481423</v>
      </c>
      <c r="B274" t="str">
        <f t="shared" si="5"/>
        <v/>
      </c>
      <c r="C274" s="56"/>
      <c r="D274" s="73"/>
      <c r="E274" s="73"/>
      <c r="F274" s="73"/>
      <c r="G274" s="73"/>
      <c r="H274" s="73"/>
      <c r="I274" s="73"/>
      <c r="J274" s="73"/>
      <c r="K274" s="73"/>
      <c r="L274" s="73"/>
      <c r="M274" s="73"/>
      <c r="N274" s="73"/>
      <c r="O274" s="73"/>
      <c r="P274" s="73"/>
      <c r="Q274" s="73"/>
      <c r="R274" s="73"/>
      <c r="S274" s="73"/>
      <c r="T274" s="73"/>
      <c r="U274" s="73"/>
      <c r="V274" s="73"/>
      <c r="W274" s="73"/>
      <c r="X274" s="73"/>
      <c r="Y274" s="73"/>
      <c r="Z274" s="73"/>
      <c r="AA274" s="73"/>
      <c r="AB274" s="73"/>
      <c r="AC274" s="73"/>
      <c r="AD274" s="73"/>
      <c r="AE274" s="73"/>
      <c r="AF274" s="73"/>
      <c r="AG274" s="73"/>
      <c r="AH274" s="73"/>
      <c r="AI274" s="73"/>
      <c r="AJ274" s="73"/>
      <c r="AK274" s="73"/>
      <c r="AL274" s="73"/>
      <c r="AM274" s="73"/>
      <c r="AN274" s="73"/>
      <c r="AO274" s="73"/>
      <c r="AP274" s="73"/>
      <c r="AQ274" s="73"/>
      <c r="AR274" s="73"/>
      <c r="AS274" s="73"/>
      <c r="AT274" s="73"/>
      <c r="AU274" s="73"/>
      <c r="AV274" s="73"/>
      <c r="AW274" s="73"/>
      <c r="AX274" s="73"/>
      <c r="AY274" s="73"/>
      <c r="AZ274" s="73"/>
      <c r="BA274" s="73"/>
      <c r="BB274" s="73"/>
      <c r="BC274" s="73"/>
      <c r="BD274" s="73"/>
      <c r="BE274" s="73"/>
      <c r="BF274" s="73"/>
      <c r="BG274" s="73"/>
      <c r="BH274" s="73"/>
      <c r="BI274" s="73"/>
      <c r="BJ274" s="73"/>
      <c r="BK274" s="73"/>
      <c r="BL274" s="73"/>
      <c r="BM274" s="73"/>
      <c r="BN274" s="73"/>
      <c r="BO274" s="73"/>
      <c r="BP274" s="73"/>
      <c r="BQ274" s="73"/>
      <c r="BR274" s="73"/>
      <c r="BS274" s="73"/>
      <c r="BT274" s="73"/>
      <c r="BU274" s="73"/>
      <c r="BV274" s="73"/>
      <c r="BW274" s="73"/>
      <c r="BX274" s="73"/>
      <c r="BY274" s="73"/>
      <c r="BZ274" s="73"/>
      <c r="CA274" s="73"/>
      <c r="CB274" s="73"/>
      <c r="CC274" s="73"/>
      <c r="CD274" s="73"/>
      <c r="CE274" s="73"/>
      <c r="CF274" s="73"/>
      <c r="CG274" s="73"/>
      <c r="CH274" s="73"/>
      <c r="CI274" s="73"/>
      <c r="CJ274" s="73"/>
      <c r="CK274" s="73"/>
      <c r="CL274" s="73"/>
      <c r="CM274" s="73"/>
    </row>
    <row r="275" spans="1:91" x14ac:dyDescent="0.2">
      <c r="A275">
        <v>0.19865493581499485</v>
      </c>
      <c r="B275" t="str">
        <f t="shared" si="5"/>
        <v/>
      </c>
      <c r="C275" s="56"/>
      <c r="D275" s="73"/>
      <c r="E275" s="73"/>
      <c r="F275" s="73"/>
      <c r="G275" s="73"/>
      <c r="H275" s="73"/>
      <c r="I275" s="73"/>
      <c r="J275" s="73"/>
      <c r="K275" s="73"/>
      <c r="L275" s="73"/>
      <c r="M275" s="73"/>
      <c r="N275" s="73"/>
      <c r="O275" s="73"/>
      <c r="P275" s="73"/>
      <c r="Q275" s="73"/>
      <c r="R275" s="73"/>
      <c r="S275" s="73"/>
      <c r="T275" s="73"/>
      <c r="U275" s="73"/>
      <c r="V275" s="73"/>
      <c r="W275" s="73"/>
      <c r="X275" s="73"/>
      <c r="Y275" s="73"/>
      <c r="Z275" s="73"/>
      <c r="AA275" s="73"/>
      <c r="AB275" s="73"/>
      <c r="AC275" s="73"/>
      <c r="AD275" s="73"/>
      <c r="AE275" s="73"/>
      <c r="AF275" s="73"/>
      <c r="AG275" s="73"/>
      <c r="AH275" s="73"/>
      <c r="AI275" s="73"/>
      <c r="AJ275" s="73"/>
      <c r="AK275" s="73"/>
      <c r="AL275" s="73"/>
      <c r="AM275" s="73"/>
      <c r="AN275" s="73"/>
      <c r="AO275" s="73"/>
      <c r="AP275" s="73"/>
      <c r="AQ275" s="73"/>
      <c r="AR275" s="73"/>
      <c r="AS275" s="73"/>
      <c r="AT275" s="73"/>
      <c r="AU275" s="73"/>
      <c r="AV275" s="73"/>
      <c r="AW275" s="73"/>
      <c r="AX275" s="73"/>
      <c r="AY275" s="73"/>
      <c r="AZ275" s="73"/>
      <c r="BA275" s="73"/>
      <c r="BB275" s="73"/>
      <c r="BC275" s="73"/>
      <c r="BD275" s="73"/>
      <c r="BE275" s="73"/>
      <c r="BF275" s="73"/>
      <c r="BG275" s="73"/>
      <c r="BH275" s="73"/>
      <c r="BI275" s="73"/>
      <c r="BJ275" s="73"/>
      <c r="BK275" s="73"/>
      <c r="BL275" s="73"/>
      <c r="BM275" s="73"/>
      <c r="BN275" s="73"/>
      <c r="BO275" s="73"/>
      <c r="BP275" s="73"/>
      <c r="BQ275" s="73"/>
      <c r="BR275" s="73"/>
      <c r="BS275" s="73"/>
      <c r="BT275" s="73"/>
      <c r="BU275" s="73"/>
      <c r="BV275" s="73"/>
      <c r="BW275" s="73"/>
      <c r="BX275" s="73"/>
      <c r="BY275" s="73"/>
      <c r="BZ275" s="73"/>
      <c r="CA275" s="73"/>
      <c r="CB275" s="73"/>
      <c r="CC275" s="73"/>
      <c r="CD275" s="73"/>
      <c r="CE275" s="73"/>
      <c r="CF275" s="73"/>
      <c r="CG275" s="73"/>
      <c r="CH275" s="73"/>
      <c r="CI275" s="73"/>
      <c r="CJ275" s="73"/>
      <c r="CK275" s="73"/>
      <c r="CL275" s="73"/>
      <c r="CM275" s="73"/>
    </row>
    <row r="276" spans="1:91" x14ac:dyDescent="0.2">
      <c r="A276">
        <v>0.19742163786442227</v>
      </c>
      <c r="B276" t="str">
        <f t="shared" si="5"/>
        <v/>
      </c>
      <c r="C276" s="56"/>
      <c r="D276" s="73"/>
      <c r="E276" s="73"/>
      <c r="F276" s="73"/>
      <c r="G276" s="73"/>
      <c r="H276" s="73"/>
      <c r="I276" s="73"/>
      <c r="J276" s="73"/>
      <c r="K276" s="73"/>
      <c r="L276" s="73"/>
      <c r="M276" s="73"/>
      <c r="N276" s="73"/>
      <c r="O276" s="73"/>
      <c r="P276" s="73"/>
      <c r="Q276" s="73"/>
      <c r="R276" s="73"/>
      <c r="S276" s="73"/>
      <c r="T276" s="73"/>
      <c r="U276" s="73"/>
      <c r="V276" s="73"/>
      <c r="W276" s="73"/>
      <c r="X276" s="73"/>
      <c r="Y276" s="73"/>
      <c r="Z276" s="73"/>
      <c r="AA276" s="73"/>
      <c r="AB276" s="73"/>
      <c r="AC276" s="73"/>
      <c r="AD276" s="73"/>
      <c r="AE276" s="73"/>
      <c r="AF276" s="73"/>
      <c r="AG276" s="73"/>
      <c r="AH276" s="73"/>
      <c r="AI276" s="73"/>
      <c r="AJ276" s="73"/>
      <c r="AK276" s="73"/>
      <c r="AL276" s="73"/>
      <c r="AM276" s="73"/>
      <c r="AN276" s="73"/>
      <c r="AO276" s="73"/>
      <c r="AP276" s="73"/>
      <c r="AQ276" s="73"/>
      <c r="AR276" s="73"/>
      <c r="AS276" s="73"/>
      <c r="AT276" s="73"/>
      <c r="AU276" s="73"/>
      <c r="AV276" s="73"/>
      <c r="AW276" s="73"/>
      <c r="AX276" s="73"/>
      <c r="AY276" s="73"/>
      <c r="AZ276" s="73"/>
      <c r="BA276" s="73"/>
      <c r="BB276" s="73"/>
      <c r="BC276" s="73"/>
      <c r="BD276" s="73"/>
      <c r="BE276" s="73"/>
      <c r="BF276" s="73"/>
      <c r="BG276" s="73"/>
      <c r="BH276" s="73"/>
      <c r="BI276" s="73"/>
      <c r="BJ276" s="73"/>
      <c r="BK276" s="73"/>
      <c r="BL276" s="73"/>
      <c r="BM276" s="73"/>
      <c r="BN276" s="73"/>
      <c r="BO276" s="73"/>
      <c r="BP276" s="73"/>
      <c r="BQ276" s="73"/>
      <c r="BR276" s="73"/>
      <c r="BS276" s="73"/>
      <c r="BT276" s="73"/>
      <c r="BU276" s="73"/>
      <c r="BV276" s="73"/>
      <c r="BW276" s="73"/>
      <c r="BX276" s="73"/>
      <c r="BY276" s="73"/>
      <c r="BZ276" s="73"/>
      <c r="CA276" s="73"/>
      <c r="CB276" s="73"/>
      <c r="CC276" s="73"/>
      <c r="CD276" s="73"/>
      <c r="CE276" s="73"/>
      <c r="CF276" s="73"/>
      <c r="CG276" s="73"/>
      <c r="CH276" s="73"/>
      <c r="CI276" s="73"/>
      <c r="CJ276" s="73"/>
      <c r="CK276" s="73"/>
      <c r="CL276" s="73"/>
      <c r="CM276" s="73"/>
    </row>
    <row r="277" spans="1:91" x14ac:dyDescent="0.2">
      <c r="A277">
        <v>0.19623535962794561</v>
      </c>
      <c r="B277" t="str">
        <f t="shared" si="5"/>
        <v/>
      </c>
      <c r="C277" s="56"/>
      <c r="D277" s="73"/>
      <c r="E277" s="73"/>
      <c r="F277" s="73"/>
      <c r="G277" s="73"/>
      <c r="H277" s="73"/>
      <c r="I277" s="73"/>
      <c r="J277" s="73"/>
      <c r="K277" s="73"/>
      <c r="L277" s="73"/>
      <c r="M277" s="73"/>
      <c r="N277" s="73"/>
      <c r="O277" s="73"/>
      <c r="P277" s="73"/>
      <c r="Q277" s="73"/>
      <c r="R277" s="73"/>
      <c r="S277" s="73"/>
      <c r="T277" s="73"/>
      <c r="U277" s="73"/>
      <c r="V277" s="73"/>
      <c r="W277" s="73"/>
      <c r="X277" s="73"/>
      <c r="Y277" s="73"/>
      <c r="Z277" s="73"/>
      <c r="AA277" s="73"/>
      <c r="AB277" s="73"/>
      <c r="AC277" s="73"/>
      <c r="AD277" s="73"/>
      <c r="AE277" s="73"/>
      <c r="AF277" s="73"/>
      <c r="AG277" s="73"/>
      <c r="AH277" s="73"/>
      <c r="AI277" s="73"/>
      <c r="AJ277" s="73"/>
      <c r="AK277" s="73"/>
      <c r="AL277" s="73"/>
      <c r="AM277" s="73"/>
      <c r="AN277" s="73"/>
      <c r="AO277" s="73"/>
      <c r="AP277" s="73"/>
      <c r="AQ277" s="73"/>
      <c r="AR277" s="73"/>
      <c r="AS277" s="73"/>
      <c r="AT277" s="73"/>
      <c r="AU277" s="73"/>
      <c r="AV277" s="73"/>
      <c r="AW277" s="73"/>
      <c r="AX277" s="73"/>
      <c r="AY277" s="73"/>
      <c r="AZ277" s="73"/>
      <c r="BA277" s="73"/>
      <c r="BB277" s="73"/>
      <c r="BC277" s="73"/>
      <c r="BD277" s="73"/>
      <c r="BE277" s="73"/>
      <c r="BF277" s="73"/>
      <c r="BG277" s="73"/>
      <c r="BH277" s="73"/>
      <c r="BI277" s="73"/>
      <c r="BJ277" s="73"/>
      <c r="BK277" s="73"/>
      <c r="BL277" s="73"/>
      <c r="BM277" s="73"/>
      <c r="BN277" s="73"/>
      <c r="BO277" s="73"/>
      <c r="BP277" s="73"/>
      <c r="BQ277" s="73"/>
      <c r="BR277" s="73"/>
      <c r="BS277" s="73"/>
      <c r="BT277" s="73"/>
      <c r="BU277" s="73"/>
      <c r="BV277" s="73"/>
      <c r="BW277" s="73"/>
      <c r="BX277" s="73"/>
      <c r="BY277" s="73"/>
      <c r="BZ277" s="73"/>
      <c r="CA277" s="73"/>
      <c r="CB277" s="73"/>
      <c r="CC277" s="73"/>
      <c r="CD277" s="73"/>
      <c r="CE277" s="73"/>
      <c r="CF277" s="73"/>
      <c r="CG277" s="73"/>
      <c r="CH277" s="73"/>
      <c r="CI277" s="73"/>
      <c r="CJ277" s="73"/>
      <c r="CK277" s="73"/>
      <c r="CL277" s="73"/>
      <c r="CM277" s="73"/>
    </row>
    <row r="278" spans="1:91" x14ac:dyDescent="0.2">
      <c r="A278">
        <v>0.19501697066199872</v>
      </c>
      <c r="B278" t="str">
        <f t="shared" si="5"/>
        <v/>
      </c>
      <c r="C278" s="56"/>
      <c r="D278" s="73"/>
      <c r="E278" s="73"/>
      <c r="F278" s="73"/>
      <c r="G278" s="73"/>
      <c r="H278" s="73"/>
      <c r="I278" s="73"/>
      <c r="J278" s="73"/>
      <c r="K278" s="73"/>
      <c r="L278" s="73"/>
      <c r="M278" s="73"/>
      <c r="N278" s="73"/>
      <c r="O278" s="73"/>
      <c r="P278" s="73"/>
      <c r="Q278" s="73"/>
      <c r="R278" s="73"/>
      <c r="S278" s="73"/>
      <c r="T278" s="73"/>
      <c r="U278" s="73"/>
      <c r="V278" s="73"/>
      <c r="W278" s="73"/>
      <c r="X278" s="73"/>
      <c r="Y278" s="73"/>
      <c r="Z278" s="73"/>
      <c r="AA278" s="73"/>
      <c r="AB278" s="73"/>
      <c r="AC278" s="73"/>
      <c r="AD278" s="73"/>
      <c r="AE278" s="73"/>
      <c r="AF278" s="73"/>
      <c r="AG278" s="73"/>
      <c r="AH278" s="73"/>
      <c r="AI278" s="73"/>
      <c r="AJ278" s="73"/>
      <c r="AK278" s="73"/>
      <c r="AL278" s="73"/>
      <c r="AM278" s="73"/>
      <c r="AN278" s="73"/>
      <c r="AO278" s="73"/>
      <c r="AP278" s="73"/>
      <c r="AQ278" s="73"/>
      <c r="AR278" s="73"/>
      <c r="AS278" s="73"/>
      <c r="AT278" s="73"/>
      <c r="AU278" s="73"/>
      <c r="AV278" s="73"/>
      <c r="AW278" s="73"/>
      <c r="AX278" s="73"/>
      <c r="AY278" s="73"/>
      <c r="AZ278" s="73"/>
      <c r="BA278" s="73"/>
      <c r="BB278" s="73"/>
      <c r="BC278" s="73"/>
      <c r="BD278" s="73"/>
      <c r="BE278" s="73"/>
      <c r="BF278" s="73"/>
      <c r="BG278" s="73"/>
      <c r="BH278" s="73"/>
      <c r="BI278" s="73"/>
      <c r="BJ278" s="73"/>
      <c r="BK278" s="73"/>
      <c r="BL278" s="73"/>
      <c r="BM278" s="73"/>
      <c r="BN278" s="73"/>
      <c r="BO278" s="73"/>
      <c r="BP278" s="73"/>
      <c r="BQ278" s="73"/>
      <c r="BR278" s="73"/>
      <c r="BS278" s="73"/>
      <c r="BT278" s="73"/>
      <c r="BU278" s="73"/>
      <c r="BV278" s="73"/>
      <c r="BW278" s="73"/>
      <c r="BX278" s="73"/>
      <c r="BY278" s="73"/>
      <c r="BZ278" s="73"/>
      <c r="CA278" s="73"/>
      <c r="CB278" s="73"/>
      <c r="CC278" s="73"/>
      <c r="CD278" s="73"/>
      <c r="CE278" s="73"/>
      <c r="CF278" s="73"/>
      <c r="CG278" s="73"/>
      <c r="CH278" s="73"/>
      <c r="CI278" s="73"/>
      <c r="CJ278" s="73"/>
      <c r="CK278" s="73"/>
      <c r="CL278" s="73"/>
      <c r="CM278" s="73"/>
    </row>
    <row r="279" spans="1:91" x14ac:dyDescent="0.2">
      <c r="A279">
        <v>0.19384503367168182</v>
      </c>
      <c r="B279" t="str">
        <f t="shared" si="5"/>
        <v/>
      </c>
      <c r="C279" s="56"/>
      <c r="D279" s="73"/>
      <c r="E279" s="73"/>
      <c r="F279" s="73"/>
      <c r="G279" s="73"/>
      <c r="H279" s="73"/>
      <c r="I279" s="73"/>
      <c r="J279" s="73"/>
      <c r="K279" s="73"/>
      <c r="L279" s="73"/>
      <c r="M279" s="73"/>
      <c r="N279" s="73"/>
      <c r="O279" s="73"/>
      <c r="P279" s="73"/>
      <c r="Q279" s="73"/>
      <c r="R279" s="73"/>
      <c r="S279" s="73"/>
      <c r="T279" s="73"/>
      <c r="U279" s="73"/>
      <c r="V279" s="73"/>
      <c r="W279" s="73"/>
      <c r="X279" s="73"/>
      <c r="Y279" s="73"/>
      <c r="Z279" s="73"/>
      <c r="AA279" s="73"/>
      <c r="AB279" s="73"/>
      <c r="AC279" s="73"/>
      <c r="AD279" s="73"/>
      <c r="AE279" s="73"/>
      <c r="AF279" s="73"/>
      <c r="AG279" s="73"/>
      <c r="AH279" s="73"/>
      <c r="AI279" s="73"/>
      <c r="AJ279" s="73"/>
      <c r="AK279" s="73"/>
      <c r="AL279" s="73"/>
      <c r="AM279" s="73"/>
      <c r="AN279" s="73"/>
      <c r="AO279" s="73"/>
      <c r="AP279" s="73"/>
      <c r="AQ279" s="73"/>
      <c r="AR279" s="73"/>
      <c r="AS279" s="73"/>
      <c r="AT279" s="73"/>
      <c r="AU279" s="73"/>
      <c r="AV279" s="73"/>
      <c r="AW279" s="73"/>
      <c r="AX279" s="73"/>
      <c r="AY279" s="73"/>
      <c r="AZ279" s="73"/>
      <c r="BA279" s="73"/>
      <c r="BB279" s="73"/>
      <c r="BC279" s="73"/>
      <c r="BD279" s="73"/>
      <c r="BE279" s="73"/>
      <c r="BF279" s="73"/>
      <c r="BG279" s="73"/>
      <c r="BH279" s="73"/>
      <c r="BI279" s="73"/>
      <c r="BJ279" s="73"/>
      <c r="BK279" s="73"/>
      <c r="BL279" s="73"/>
      <c r="BM279" s="73"/>
      <c r="BN279" s="73"/>
      <c r="BO279" s="73"/>
      <c r="BP279" s="73"/>
      <c r="BQ279" s="73"/>
      <c r="BR279" s="73"/>
      <c r="BS279" s="73"/>
      <c r="BT279" s="73"/>
      <c r="BU279" s="73"/>
      <c r="BV279" s="73"/>
      <c r="BW279" s="73"/>
      <c r="BX279" s="73"/>
      <c r="BY279" s="73"/>
      <c r="BZ279" s="73"/>
      <c r="CA279" s="73"/>
      <c r="CB279" s="73"/>
      <c r="CC279" s="73"/>
      <c r="CD279" s="73"/>
      <c r="CE279" s="73"/>
      <c r="CF279" s="73"/>
      <c r="CG279" s="73"/>
      <c r="CH279" s="73"/>
      <c r="CI279" s="73"/>
      <c r="CJ279" s="73"/>
      <c r="CK279" s="73"/>
      <c r="CL279" s="73"/>
      <c r="CM279" s="73"/>
    </row>
    <row r="280" spans="1:91" x14ac:dyDescent="0.2">
      <c r="A280">
        <v>0.1926413748347931</v>
      </c>
      <c r="B280" t="str">
        <f t="shared" si="5"/>
        <v/>
      </c>
      <c r="C280" s="56"/>
      <c r="D280" s="73"/>
      <c r="E280" s="73"/>
      <c r="F280" s="73"/>
      <c r="G280" s="73"/>
      <c r="H280" s="73"/>
      <c r="I280" s="73"/>
      <c r="J280" s="73"/>
      <c r="K280" s="73"/>
      <c r="L280" s="73"/>
      <c r="M280" s="73"/>
      <c r="N280" s="73"/>
      <c r="O280" s="73"/>
      <c r="P280" s="73"/>
      <c r="Q280" s="73"/>
      <c r="R280" s="73"/>
      <c r="S280" s="73"/>
      <c r="T280" s="73"/>
      <c r="U280" s="73"/>
      <c r="V280" s="73"/>
      <c r="W280" s="73"/>
      <c r="X280" s="73"/>
      <c r="Y280" s="73"/>
      <c r="Z280" s="73"/>
      <c r="AA280" s="73"/>
      <c r="AB280" s="73"/>
      <c r="AC280" s="73"/>
      <c r="AD280" s="73"/>
      <c r="AE280" s="73"/>
      <c r="AF280" s="73"/>
      <c r="AG280" s="73"/>
      <c r="AH280" s="73"/>
      <c r="AI280" s="73"/>
      <c r="AJ280" s="73"/>
      <c r="AK280" s="73"/>
      <c r="AL280" s="73"/>
      <c r="AM280" s="73"/>
      <c r="AN280" s="73"/>
      <c r="AO280" s="73"/>
      <c r="AP280" s="73"/>
      <c r="AQ280" s="73"/>
      <c r="AR280" s="73"/>
      <c r="AS280" s="73"/>
      <c r="AT280" s="73"/>
      <c r="AU280" s="73"/>
      <c r="AV280" s="73"/>
      <c r="AW280" s="73"/>
      <c r="AX280" s="73"/>
      <c r="AY280" s="73"/>
      <c r="AZ280" s="73"/>
      <c r="BA280" s="73"/>
      <c r="BB280" s="73"/>
      <c r="BC280" s="73"/>
      <c r="BD280" s="73"/>
      <c r="BE280" s="73"/>
      <c r="BF280" s="73"/>
      <c r="BG280" s="73"/>
      <c r="BH280" s="73"/>
      <c r="BI280" s="73"/>
      <c r="BJ280" s="73"/>
      <c r="BK280" s="73"/>
      <c r="BL280" s="73"/>
      <c r="BM280" s="73"/>
      <c r="BN280" s="73"/>
      <c r="BO280" s="73"/>
      <c r="BP280" s="73"/>
      <c r="BQ280" s="73"/>
      <c r="BR280" s="73"/>
      <c r="BS280" s="73"/>
      <c r="BT280" s="73"/>
      <c r="BU280" s="73"/>
      <c r="BV280" s="73"/>
      <c r="BW280" s="73"/>
      <c r="BX280" s="73"/>
      <c r="BY280" s="73"/>
      <c r="BZ280" s="73"/>
      <c r="CA280" s="73"/>
      <c r="CB280" s="73"/>
      <c r="CC280" s="73"/>
      <c r="CD280" s="73"/>
      <c r="CE280" s="73"/>
      <c r="CF280" s="73"/>
      <c r="CG280" s="73"/>
      <c r="CH280" s="73"/>
      <c r="CI280" s="73"/>
      <c r="CJ280" s="73"/>
      <c r="CK280" s="73"/>
      <c r="CL280" s="73"/>
      <c r="CM280" s="73"/>
    </row>
    <row r="281" spans="1:91" x14ac:dyDescent="0.2">
      <c r="A281">
        <v>0.19144513394139778</v>
      </c>
      <c r="B281" t="str">
        <f t="shared" si="5"/>
        <v/>
      </c>
      <c r="C281" s="56"/>
      <c r="D281" s="73"/>
      <c r="E281" s="73"/>
      <c r="F281" s="73"/>
      <c r="G281" s="73"/>
      <c r="H281" s="73"/>
      <c r="I281" s="73"/>
      <c r="J281" s="73"/>
      <c r="K281" s="73"/>
      <c r="L281" s="73"/>
      <c r="M281" s="73"/>
      <c r="N281" s="73"/>
      <c r="O281" s="73"/>
      <c r="P281" s="73"/>
      <c r="Q281" s="73"/>
      <c r="R281" s="73"/>
      <c r="S281" s="73"/>
      <c r="T281" s="73"/>
      <c r="U281" s="73"/>
      <c r="V281" s="73"/>
      <c r="W281" s="73"/>
      <c r="X281" s="73"/>
      <c r="Y281" s="73"/>
      <c r="Z281" s="73"/>
      <c r="AA281" s="73"/>
      <c r="AB281" s="73"/>
      <c r="AC281" s="73"/>
      <c r="AD281" s="73"/>
      <c r="AE281" s="73"/>
      <c r="AF281" s="73"/>
      <c r="AG281" s="73"/>
      <c r="AH281" s="73"/>
      <c r="AI281" s="73"/>
      <c r="AJ281" s="73"/>
      <c r="AK281" s="73"/>
      <c r="AL281" s="73"/>
      <c r="AM281" s="73"/>
      <c r="AN281" s="73"/>
      <c r="AO281" s="73"/>
      <c r="AP281" s="73"/>
      <c r="AQ281" s="73"/>
      <c r="AR281" s="73"/>
      <c r="AS281" s="73"/>
      <c r="AT281" s="73"/>
      <c r="AU281" s="73"/>
      <c r="AV281" s="73"/>
      <c r="AW281" s="73"/>
      <c r="AX281" s="73"/>
      <c r="AY281" s="73"/>
      <c r="AZ281" s="73"/>
      <c r="BA281" s="73"/>
      <c r="BB281" s="73"/>
      <c r="BC281" s="73"/>
      <c r="BD281" s="73"/>
      <c r="BE281" s="73"/>
      <c r="BF281" s="73"/>
      <c r="BG281" s="73"/>
      <c r="BH281" s="73"/>
      <c r="BI281" s="73"/>
      <c r="BJ281" s="73"/>
      <c r="BK281" s="73"/>
      <c r="BL281" s="73"/>
      <c r="BM281" s="73"/>
      <c r="BN281" s="73"/>
      <c r="BO281" s="73"/>
      <c r="BP281" s="73"/>
      <c r="BQ281" s="73"/>
      <c r="BR281" s="73"/>
      <c r="BS281" s="73"/>
      <c r="BT281" s="73"/>
      <c r="BU281" s="73"/>
      <c r="BV281" s="73"/>
      <c r="BW281" s="73"/>
      <c r="BX281" s="73"/>
      <c r="BY281" s="73"/>
      <c r="BZ281" s="73"/>
      <c r="CA281" s="73"/>
      <c r="CB281" s="73"/>
      <c r="CC281" s="73"/>
      <c r="CD281" s="73"/>
      <c r="CE281" s="73"/>
      <c r="CF281" s="73"/>
      <c r="CG281" s="73"/>
      <c r="CH281" s="73"/>
      <c r="CI281" s="73"/>
      <c r="CJ281" s="73"/>
      <c r="CK281" s="73"/>
      <c r="CL281" s="73"/>
      <c r="CM281" s="73"/>
    </row>
    <row r="282" spans="1:91" x14ac:dyDescent="0.2">
      <c r="A282">
        <v>0.19037099643666083</v>
      </c>
      <c r="B282" t="str">
        <f t="shared" si="5"/>
        <v/>
      </c>
      <c r="C282" s="56"/>
      <c r="D282" s="73"/>
      <c r="E282" s="73"/>
      <c r="F282" s="73"/>
      <c r="G282" s="73"/>
      <c r="H282" s="73"/>
      <c r="I282" s="73"/>
      <c r="J282" s="73"/>
      <c r="K282" s="73"/>
      <c r="L282" s="73"/>
      <c r="M282" s="73"/>
      <c r="N282" s="73"/>
      <c r="O282" s="73"/>
      <c r="P282" s="73"/>
      <c r="Q282" s="73"/>
      <c r="R282" s="73"/>
      <c r="S282" s="73"/>
      <c r="T282" s="73"/>
      <c r="U282" s="73"/>
      <c r="V282" s="73"/>
      <c r="W282" s="73"/>
      <c r="X282" s="73"/>
      <c r="Y282" s="73"/>
      <c r="Z282" s="73"/>
      <c r="AA282" s="73"/>
      <c r="AB282" s="73"/>
      <c r="AC282" s="73"/>
      <c r="AD282" s="73"/>
      <c r="AE282" s="73"/>
      <c r="AF282" s="73"/>
      <c r="AG282" s="73"/>
      <c r="AH282" s="73"/>
      <c r="AI282" s="73"/>
      <c r="AJ282" s="73"/>
      <c r="AK282" s="73"/>
      <c r="AL282" s="73"/>
      <c r="AM282" s="73"/>
      <c r="AN282" s="73"/>
      <c r="AO282" s="73"/>
      <c r="AP282" s="73"/>
      <c r="AQ282" s="73"/>
      <c r="AR282" s="73"/>
      <c r="AS282" s="73"/>
      <c r="AT282" s="73"/>
      <c r="AU282" s="73"/>
      <c r="AV282" s="73"/>
      <c r="AW282" s="73"/>
      <c r="AX282" s="73"/>
      <c r="AY282" s="73"/>
      <c r="AZ282" s="73"/>
      <c r="BA282" s="73"/>
      <c r="BB282" s="73"/>
      <c r="BC282" s="73"/>
      <c r="BD282" s="73"/>
      <c r="BE282" s="73"/>
      <c r="BF282" s="73"/>
      <c r="BG282" s="73"/>
      <c r="BH282" s="73"/>
      <c r="BI282" s="73"/>
      <c r="BJ282" s="73"/>
      <c r="BK282" s="73"/>
      <c r="BL282" s="73"/>
      <c r="BM282" s="73"/>
      <c r="BN282" s="73"/>
      <c r="BO282" s="73"/>
      <c r="BP282" s="73"/>
      <c r="BQ282" s="73"/>
      <c r="BR282" s="73"/>
      <c r="BS282" s="73"/>
      <c r="BT282" s="73"/>
      <c r="BU282" s="73"/>
      <c r="BV282" s="73"/>
      <c r="BW282" s="73"/>
      <c r="BX282" s="73"/>
      <c r="BY282" s="73"/>
      <c r="BZ282" s="73"/>
      <c r="CA282" s="73"/>
      <c r="CB282" s="73"/>
      <c r="CC282" s="73"/>
      <c r="CD282" s="73"/>
      <c r="CE282" s="73"/>
      <c r="CF282" s="73"/>
      <c r="CG282" s="73"/>
      <c r="CH282" s="73"/>
      <c r="CI282" s="73"/>
      <c r="CJ282" s="73"/>
      <c r="CK282" s="73"/>
      <c r="CL282" s="73"/>
      <c r="CM282" s="73"/>
    </row>
    <row r="283" spans="1:91" x14ac:dyDescent="0.2">
      <c r="A283">
        <v>0.18918874846223885</v>
      </c>
      <c r="B283" t="str">
        <f t="shared" ref="B283:B314" si="6">(D283 &amp; E283 &amp; F283 &amp; G283 &amp; H283 &amp; I283 &amp; J283 &amp; K283 &amp; L283 &amp; M283 &amp; N283 &amp; O283 &amp; P283 &amp; Q283 &amp; R283 &amp; S283 &amp; T283 &amp; U283 &amp; V283 &amp; W283 &amp; X283 &amp; Y283 &amp; Z283 &amp; AA283 &amp; AB283 &amp; AC283 &amp; AD283 &amp; AE283 &amp; AF283 &amp; AG283 &amp; AH283 &amp; AI283 &amp; AJ283 &amp; AK283 &amp; AL283 &amp; AM283 &amp; AN283 &amp; AO283 &amp; AP283 &amp; AQ283 &amp; AR283 &amp; AS283 &amp; AT283 &amp; AU283 &amp; AV283 &amp; AW283 &amp; AX283 &amp; AY283 &amp; AZ283 &amp; BA283 &amp; BB283 &amp; BC283 &amp; BD283 &amp; BE283 &amp; BF283 &amp; BG283)</f>
        <v/>
      </c>
      <c r="C283" s="56"/>
      <c r="D283" s="73"/>
      <c r="E283" s="73"/>
      <c r="F283" s="73"/>
      <c r="G283" s="73"/>
      <c r="H283" s="73"/>
      <c r="I283" s="73"/>
      <c r="J283" s="73"/>
      <c r="K283" s="73"/>
      <c r="L283" s="73"/>
      <c r="M283" s="73"/>
      <c r="N283" s="73"/>
      <c r="O283" s="73"/>
      <c r="P283" s="73"/>
      <c r="Q283" s="73"/>
      <c r="R283" s="73"/>
      <c r="S283" s="73"/>
      <c r="T283" s="73"/>
      <c r="U283" s="73"/>
      <c r="V283" s="73"/>
      <c r="W283" s="73"/>
      <c r="X283" s="73"/>
      <c r="Y283" s="73"/>
      <c r="Z283" s="73"/>
      <c r="AA283" s="73"/>
      <c r="AB283" s="73"/>
      <c r="AC283" s="73"/>
      <c r="AD283" s="73"/>
      <c r="AE283" s="73"/>
      <c r="AF283" s="73"/>
      <c r="AG283" s="73"/>
      <c r="AH283" s="73"/>
      <c r="AI283" s="73"/>
      <c r="AJ283" s="73"/>
      <c r="AK283" s="73"/>
      <c r="AL283" s="73"/>
      <c r="AM283" s="73"/>
      <c r="AN283" s="73"/>
      <c r="AO283" s="73"/>
      <c r="AP283" s="73"/>
      <c r="AQ283" s="73"/>
      <c r="AR283" s="73"/>
      <c r="AS283" s="73"/>
      <c r="AT283" s="73"/>
      <c r="AU283" s="73"/>
      <c r="AV283" s="73"/>
      <c r="AW283" s="73"/>
      <c r="AX283" s="73"/>
      <c r="AY283" s="73"/>
      <c r="AZ283" s="73"/>
      <c r="BA283" s="73"/>
      <c r="BB283" s="73"/>
      <c r="BC283" s="73"/>
      <c r="BD283" s="73"/>
      <c r="BE283" s="73"/>
      <c r="BF283" s="73"/>
      <c r="BG283" s="73"/>
      <c r="BH283" s="73"/>
      <c r="BI283" s="73"/>
      <c r="BJ283" s="73"/>
      <c r="BK283" s="73"/>
      <c r="BL283" s="73"/>
      <c r="BM283" s="73"/>
      <c r="BN283" s="73"/>
      <c r="BO283" s="73"/>
      <c r="BP283" s="73"/>
      <c r="BQ283" s="73"/>
      <c r="BR283" s="73"/>
      <c r="BS283" s="73"/>
      <c r="BT283" s="73"/>
      <c r="BU283" s="73"/>
      <c r="BV283" s="73"/>
      <c r="BW283" s="73"/>
      <c r="BX283" s="73"/>
      <c r="BY283" s="73"/>
      <c r="BZ283" s="73"/>
      <c r="CA283" s="73"/>
      <c r="CB283" s="73"/>
      <c r="CC283" s="73"/>
      <c r="CD283" s="73"/>
      <c r="CE283" s="73"/>
      <c r="CF283" s="73"/>
      <c r="CG283" s="73"/>
      <c r="CH283" s="73"/>
      <c r="CI283" s="73"/>
      <c r="CJ283" s="73"/>
      <c r="CK283" s="73"/>
      <c r="CL283" s="73"/>
      <c r="CM283" s="73"/>
    </row>
    <row r="284" spans="1:91" x14ac:dyDescent="0.2">
      <c r="A284">
        <v>0.18805157616922843</v>
      </c>
      <c r="B284" t="str">
        <f t="shared" si="6"/>
        <v/>
      </c>
      <c r="C284" s="56"/>
      <c r="D284" s="73"/>
      <c r="E284" s="73"/>
      <c r="F284" s="73"/>
      <c r="G284" s="73"/>
      <c r="H284" s="73"/>
      <c r="I284" s="73"/>
      <c r="J284" s="73"/>
      <c r="K284" s="73"/>
      <c r="L284" s="73"/>
      <c r="M284" s="73"/>
      <c r="N284" s="73"/>
      <c r="O284" s="73"/>
      <c r="P284" s="73"/>
      <c r="Q284" s="73"/>
      <c r="R284" s="73"/>
      <c r="S284" s="73"/>
      <c r="T284" s="73"/>
      <c r="U284" s="73"/>
      <c r="V284" s="73"/>
      <c r="W284" s="73"/>
      <c r="X284" s="73"/>
      <c r="Y284" s="73"/>
      <c r="Z284" s="73"/>
      <c r="AA284" s="73"/>
      <c r="AB284" s="73"/>
      <c r="AC284" s="73"/>
      <c r="AD284" s="73"/>
      <c r="AE284" s="73"/>
      <c r="AF284" s="73"/>
      <c r="AG284" s="73"/>
      <c r="AH284" s="73"/>
      <c r="AI284" s="73"/>
      <c r="AJ284" s="73"/>
      <c r="AK284" s="73"/>
      <c r="AL284" s="73"/>
      <c r="AM284" s="73"/>
      <c r="AN284" s="73"/>
      <c r="AO284" s="73"/>
      <c r="AP284" s="73"/>
      <c r="AQ284" s="73"/>
      <c r="AR284" s="73"/>
      <c r="AS284" s="73"/>
      <c r="AT284" s="73"/>
      <c r="AU284" s="73"/>
      <c r="AV284" s="73"/>
      <c r="AW284" s="73"/>
      <c r="AX284" s="73"/>
      <c r="AY284" s="73"/>
      <c r="AZ284" s="73"/>
      <c r="BA284" s="73"/>
      <c r="BB284" s="73"/>
      <c r="BC284" s="73"/>
      <c r="BD284" s="73"/>
      <c r="BE284" s="73"/>
      <c r="BF284" s="73"/>
      <c r="BG284" s="73"/>
      <c r="BH284" s="73"/>
      <c r="BI284" s="73"/>
      <c r="BJ284" s="73"/>
      <c r="BK284" s="73"/>
      <c r="BL284" s="73"/>
      <c r="BM284" s="73"/>
      <c r="BN284" s="73"/>
      <c r="BO284" s="73"/>
      <c r="BP284" s="73"/>
      <c r="BQ284" s="73"/>
      <c r="BR284" s="73"/>
      <c r="BS284" s="73"/>
      <c r="BT284" s="73"/>
      <c r="BU284" s="73"/>
      <c r="BV284" s="73"/>
      <c r="BW284" s="73"/>
      <c r="BX284" s="73"/>
      <c r="BY284" s="73"/>
      <c r="BZ284" s="73"/>
      <c r="CA284" s="73"/>
      <c r="CB284" s="73"/>
      <c r="CC284" s="73"/>
      <c r="CD284" s="73"/>
      <c r="CE284" s="73"/>
      <c r="CF284" s="73"/>
      <c r="CG284" s="73"/>
      <c r="CH284" s="73"/>
      <c r="CI284" s="73"/>
      <c r="CJ284" s="73"/>
      <c r="CK284" s="73"/>
      <c r="CL284" s="73"/>
      <c r="CM284" s="73"/>
    </row>
    <row r="285" spans="1:91" x14ac:dyDescent="0.2">
      <c r="A285">
        <v>0.18688362468729744</v>
      </c>
      <c r="B285" t="str">
        <f t="shared" si="6"/>
        <v/>
      </c>
      <c r="C285" s="56"/>
      <c r="D285" s="73"/>
      <c r="E285" s="73"/>
      <c r="F285" s="73"/>
      <c r="G285" s="73"/>
      <c r="H285" s="73"/>
      <c r="I285" s="73"/>
      <c r="J285" s="73"/>
      <c r="K285" s="73"/>
      <c r="L285" s="73"/>
      <c r="M285" s="73"/>
      <c r="N285" s="73"/>
      <c r="O285" s="73"/>
      <c r="P285" s="73"/>
      <c r="Q285" s="73"/>
      <c r="R285" s="73"/>
      <c r="S285" s="73"/>
      <c r="T285" s="73"/>
      <c r="U285" s="73"/>
      <c r="V285" s="73"/>
      <c r="W285" s="73"/>
      <c r="X285" s="73"/>
      <c r="Y285" s="73"/>
      <c r="Z285" s="73"/>
      <c r="AA285" s="73"/>
      <c r="AB285" s="73"/>
      <c r="AC285" s="73"/>
      <c r="AD285" s="73"/>
      <c r="AE285" s="73"/>
      <c r="AF285" s="73"/>
      <c r="AG285" s="73"/>
      <c r="AH285" s="73"/>
      <c r="AI285" s="73"/>
      <c r="AJ285" s="73"/>
      <c r="AK285" s="73"/>
      <c r="AL285" s="73"/>
      <c r="AM285" s="73"/>
      <c r="AN285" s="73"/>
      <c r="AO285" s="73"/>
      <c r="AP285" s="73"/>
      <c r="AQ285" s="73"/>
      <c r="AR285" s="73"/>
      <c r="AS285" s="73"/>
      <c r="AT285" s="73"/>
      <c r="AU285" s="73"/>
      <c r="AV285" s="73"/>
      <c r="AW285" s="73"/>
      <c r="AX285" s="73"/>
      <c r="AY285" s="73"/>
      <c r="AZ285" s="73"/>
      <c r="BA285" s="73"/>
      <c r="BB285" s="73"/>
      <c r="BC285" s="73"/>
      <c r="BD285" s="73"/>
      <c r="BE285" s="73"/>
      <c r="BF285" s="73"/>
      <c r="BG285" s="73"/>
      <c r="BH285" s="73"/>
      <c r="BI285" s="73"/>
      <c r="BJ285" s="73"/>
      <c r="BK285" s="73"/>
      <c r="BL285" s="73"/>
      <c r="BM285" s="73"/>
      <c r="BN285" s="73"/>
      <c r="BO285" s="73"/>
      <c r="BP285" s="73"/>
      <c r="BQ285" s="73"/>
      <c r="BR285" s="73"/>
      <c r="BS285" s="73"/>
      <c r="BT285" s="73"/>
      <c r="BU285" s="73"/>
      <c r="BV285" s="73"/>
      <c r="BW285" s="73"/>
      <c r="BX285" s="73"/>
      <c r="BY285" s="73"/>
      <c r="BZ285" s="73"/>
      <c r="CA285" s="73"/>
      <c r="CB285" s="73"/>
      <c r="CC285" s="73"/>
      <c r="CD285" s="73"/>
      <c r="CE285" s="73"/>
      <c r="CF285" s="73"/>
      <c r="CG285" s="73"/>
      <c r="CH285" s="73"/>
      <c r="CI285" s="73"/>
      <c r="CJ285" s="73"/>
      <c r="CK285" s="73"/>
      <c r="CL285" s="73"/>
      <c r="CM285" s="73"/>
    </row>
    <row r="286" spans="1:91" x14ac:dyDescent="0.2">
      <c r="A286">
        <v>0.18576020444464447</v>
      </c>
      <c r="B286" t="str">
        <f t="shared" si="6"/>
        <v/>
      </c>
      <c r="C286" s="56"/>
      <c r="D286" s="73"/>
      <c r="E286" s="73"/>
      <c r="F286" s="73"/>
      <c r="G286" s="73"/>
      <c r="H286" s="73"/>
      <c r="I286" s="73"/>
      <c r="J286" s="73"/>
      <c r="K286" s="73"/>
      <c r="L286" s="73"/>
      <c r="M286" s="73"/>
      <c r="N286" s="73"/>
      <c r="O286" s="73"/>
      <c r="P286" s="73"/>
      <c r="Q286" s="73"/>
      <c r="R286" s="73"/>
      <c r="S286" s="73"/>
      <c r="T286" s="73"/>
      <c r="U286" s="73"/>
      <c r="V286" s="73"/>
      <c r="W286" s="73"/>
      <c r="X286" s="73"/>
      <c r="Y286" s="73"/>
      <c r="Z286" s="73"/>
      <c r="AA286" s="73"/>
      <c r="AB286" s="73"/>
      <c r="AC286" s="73"/>
      <c r="AD286" s="73"/>
      <c r="AE286" s="73"/>
      <c r="AF286" s="73"/>
      <c r="AG286" s="73"/>
      <c r="AH286" s="73"/>
      <c r="AI286" s="73"/>
      <c r="AJ286" s="73"/>
      <c r="AK286" s="73"/>
      <c r="AL286" s="73"/>
      <c r="AM286" s="73"/>
      <c r="AN286" s="73"/>
      <c r="AO286" s="73"/>
      <c r="AP286" s="73"/>
      <c r="AQ286" s="73"/>
      <c r="AR286" s="73"/>
      <c r="AS286" s="73"/>
      <c r="AT286" s="73"/>
      <c r="AU286" s="73"/>
      <c r="AV286" s="73"/>
      <c r="AW286" s="73"/>
      <c r="AX286" s="73"/>
      <c r="AY286" s="73"/>
      <c r="AZ286" s="73"/>
      <c r="BA286" s="73"/>
      <c r="BB286" s="73"/>
      <c r="BC286" s="73"/>
      <c r="BD286" s="73"/>
      <c r="BE286" s="73"/>
      <c r="BF286" s="73"/>
      <c r="BG286" s="73"/>
      <c r="BH286" s="73"/>
      <c r="BI286" s="73"/>
      <c r="BJ286" s="73"/>
      <c r="BK286" s="73"/>
      <c r="BL286" s="73"/>
      <c r="BM286" s="73"/>
      <c r="BN286" s="73"/>
      <c r="BO286" s="73"/>
      <c r="BP286" s="73"/>
      <c r="BQ286" s="73"/>
      <c r="BR286" s="73"/>
      <c r="BS286" s="73"/>
      <c r="BT286" s="73"/>
      <c r="BU286" s="73"/>
      <c r="BV286" s="73"/>
      <c r="BW286" s="73"/>
      <c r="BX286" s="73"/>
      <c r="BY286" s="73"/>
      <c r="BZ286" s="73"/>
      <c r="CA286" s="73"/>
      <c r="CB286" s="73"/>
      <c r="CC286" s="73"/>
      <c r="CD286" s="73"/>
      <c r="CE286" s="73"/>
      <c r="CF286" s="73"/>
      <c r="CG286" s="73"/>
      <c r="CH286" s="73"/>
      <c r="CI286" s="73"/>
      <c r="CJ286" s="73"/>
      <c r="CK286" s="73"/>
      <c r="CL286" s="73"/>
      <c r="CM286" s="73"/>
    </row>
    <row r="287" spans="1:91" x14ac:dyDescent="0.2">
      <c r="A287">
        <v>0.18460637789085119</v>
      </c>
      <c r="B287" t="str">
        <f t="shared" si="6"/>
        <v/>
      </c>
      <c r="C287" s="56"/>
      <c r="D287" s="73"/>
      <c r="E287" s="73"/>
      <c r="F287" s="73"/>
      <c r="G287" s="73"/>
      <c r="H287" s="73"/>
      <c r="I287" s="73"/>
      <c r="J287" s="73"/>
      <c r="K287" s="73"/>
      <c r="L287" s="73"/>
      <c r="M287" s="73"/>
      <c r="N287" s="73"/>
      <c r="O287" s="73"/>
      <c r="P287" s="73"/>
      <c r="Q287" s="73"/>
      <c r="R287" s="73"/>
      <c r="S287" s="73"/>
      <c r="T287" s="73"/>
      <c r="U287" s="73"/>
      <c r="V287" s="73"/>
      <c r="W287" s="73"/>
      <c r="X287" s="73"/>
      <c r="Y287" s="73"/>
      <c r="Z287" s="73"/>
      <c r="AA287" s="73"/>
      <c r="AB287" s="73"/>
      <c r="AC287" s="73"/>
      <c r="AD287" s="73"/>
      <c r="AE287" s="73"/>
      <c r="AF287" s="73"/>
      <c r="AG287" s="73"/>
      <c r="AH287" s="73"/>
      <c r="AI287" s="73"/>
      <c r="AJ287" s="73"/>
      <c r="AK287" s="73"/>
      <c r="AL287" s="73"/>
      <c r="AM287" s="73"/>
      <c r="AN287" s="73"/>
      <c r="AO287" s="73"/>
      <c r="AP287" s="73"/>
      <c r="AQ287" s="73"/>
      <c r="AR287" s="73"/>
      <c r="AS287" s="73"/>
      <c r="AT287" s="73"/>
      <c r="AU287" s="73"/>
      <c r="AV287" s="73"/>
      <c r="AW287" s="73"/>
      <c r="AX287" s="73"/>
      <c r="AY287" s="73"/>
      <c r="AZ287" s="73"/>
      <c r="BA287" s="73"/>
      <c r="BB287" s="73"/>
      <c r="BC287" s="73"/>
      <c r="BD287" s="73"/>
      <c r="BE287" s="73"/>
      <c r="BF287" s="73"/>
      <c r="BG287" s="73"/>
      <c r="BH287" s="73"/>
      <c r="BI287" s="73"/>
      <c r="BJ287" s="73"/>
      <c r="BK287" s="73"/>
      <c r="BL287" s="73"/>
      <c r="BM287" s="73"/>
      <c r="BN287" s="73"/>
      <c r="BO287" s="73"/>
      <c r="BP287" s="73"/>
      <c r="BQ287" s="73"/>
      <c r="BR287" s="73"/>
      <c r="BS287" s="73"/>
      <c r="BT287" s="73"/>
      <c r="BU287" s="73"/>
      <c r="BV287" s="73"/>
      <c r="BW287" s="73"/>
      <c r="BX287" s="73"/>
      <c r="BY287" s="73"/>
      <c r="BZ287" s="73"/>
      <c r="CA287" s="73"/>
      <c r="CB287" s="73"/>
      <c r="CC287" s="73"/>
      <c r="CD287" s="73"/>
      <c r="CE287" s="73"/>
      <c r="CF287" s="73"/>
      <c r="CG287" s="73"/>
      <c r="CH287" s="73"/>
      <c r="CI287" s="73"/>
      <c r="CJ287" s="73"/>
      <c r="CK287" s="73"/>
      <c r="CL287" s="73"/>
      <c r="CM287" s="73"/>
    </row>
    <row r="288" spans="1:91" x14ac:dyDescent="0.2">
      <c r="A288">
        <v>0.18345966448602524</v>
      </c>
      <c r="B288" t="str">
        <f t="shared" si="6"/>
        <v/>
      </c>
      <c r="C288" s="56"/>
      <c r="D288" s="73"/>
      <c r="E288" s="73"/>
      <c r="F288" s="73"/>
      <c r="G288" s="73"/>
      <c r="H288" s="73"/>
      <c r="I288" s="73"/>
      <c r="J288" s="73"/>
      <c r="K288" s="73"/>
      <c r="L288" s="73"/>
      <c r="M288" s="73"/>
      <c r="N288" s="73"/>
      <c r="O288" s="73"/>
      <c r="P288" s="73"/>
      <c r="Q288" s="73"/>
      <c r="R288" s="73"/>
      <c r="S288" s="73"/>
      <c r="T288" s="73"/>
      <c r="U288" s="73"/>
      <c r="V288" s="73"/>
      <c r="W288" s="73"/>
      <c r="X288" s="73"/>
      <c r="Y288" s="73"/>
      <c r="Z288" s="73"/>
      <c r="AA288" s="73"/>
      <c r="AB288" s="73"/>
      <c r="AC288" s="73"/>
      <c r="AD288" s="73"/>
      <c r="AE288" s="73"/>
      <c r="AF288" s="73"/>
      <c r="AG288" s="73"/>
      <c r="AH288" s="73"/>
      <c r="AI288" s="73"/>
      <c r="AJ288" s="73"/>
      <c r="AK288" s="73"/>
      <c r="AL288" s="73"/>
      <c r="AM288" s="73"/>
      <c r="AN288" s="73"/>
      <c r="AO288" s="73"/>
      <c r="AP288" s="73"/>
      <c r="AQ288" s="73"/>
      <c r="AR288" s="73"/>
      <c r="AS288" s="73"/>
      <c r="AT288" s="73"/>
      <c r="AU288" s="73"/>
      <c r="AV288" s="73"/>
      <c r="AW288" s="73"/>
      <c r="AX288" s="73"/>
      <c r="AY288" s="73"/>
      <c r="AZ288" s="73"/>
      <c r="BA288" s="73"/>
      <c r="BB288" s="73"/>
      <c r="BC288" s="73"/>
      <c r="BD288" s="73"/>
      <c r="BE288" s="73"/>
      <c r="BF288" s="73"/>
      <c r="BG288" s="73"/>
      <c r="BH288" s="73"/>
      <c r="BI288" s="73"/>
      <c r="BJ288" s="73"/>
      <c r="BK288" s="73"/>
      <c r="BL288" s="73"/>
      <c r="BM288" s="73"/>
      <c r="BN288" s="73"/>
      <c r="BO288" s="73"/>
      <c r="BP288" s="73"/>
      <c r="BQ288" s="73"/>
      <c r="BR288" s="73"/>
      <c r="BS288" s="73"/>
      <c r="BT288" s="73"/>
      <c r="BU288" s="73"/>
      <c r="BV288" s="73"/>
      <c r="BW288" s="73"/>
      <c r="BX288" s="73"/>
      <c r="BY288" s="73"/>
      <c r="BZ288" s="73"/>
      <c r="CA288" s="73"/>
      <c r="CB288" s="73"/>
      <c r="CC288" s="73"/>
      <c r="CD288" s="73"/>
      <c r="CE288" s="73"/>
      <c r="CF288" s="73"/>
      <c r="CG288" s="73"/>
      <c r="CH288" s="73"/>
      <c r="CI288" s="73"/>
      <c r="CJ288" s="73"/>
      <c r="CK288" s="73"/>
      <c r="CL288" s="73"/>
      <c r="CM288" s="73"/>
    </row>
    <row r="289" spans="1:91" x14ac:dyDescent="0.2">
      <c r="A289">
        <v>0.18235667351268103</v>
      </c>
      <c r="B289" t="str">
        <f t="shared" si="6"/>
        <v/>
      </c>
      <c r="C289" s="56"/>
      <c r="D289" s="73"/>
      <c r="E289" s="73"/>
      <c r="F289" s="73"/>
      <c r="G289" s="73"/>
      <c r="H289" s="73"/>
      <c r="I289" s="73"/>
      <c r="J289" s="73"/>
      <c r="K289" s="73"/>
      <c r="L289" s="73"/>
      <c r="M289" s="73"/>
      <c r="N289" s="73"/>
      <c r="O289" s="73"/>
      <c r="P289" s="73"/>
      <c r="Q289" s="73"/>
      <c r="R289" s="73"/>
      <c r="S289" s="73"/>
      <c r="T289" s="73"/>
      <c r="U289" s="73"/>
      <c r="V289" s="73"/>
      <c r="W289" s="73"/>
      <c r="X289" s="73"/>
      <c r="Y289" s="73"/>
      <c r="Z289" s="73"/>
      <c r="AA289" s="73"/>
      <c r="AB289" s="73"/>
      <c r="AC289" s="73"/>
      <c r="AD289" s="73"/>
      <c r="AE289" s="73"/>
      <c r="AF289" s="73"/>
      <c r="AG289" s="73"/>
      <c r="AH289" s="73"/>
      <c r="AI289" s="73"/>
      <c r="AJ289" s="73"/>
      <c r="AK289" s="73"/>
      <c r="AL289" s="73"/>
      <c r="AM289" s="73"/>
      <c r="AN289" s="73"/>
      <c r="AO289" s="73"/>
      <c r="AP289" s="73"/>
      <c r="AQ289" s="73"/>
      <c r="AR289" s="73"/>
      <c r="AS289" s="73"/>
      <c r="AT289" s="73"/>
      <c r="AU289" s="73"/>
      <c r="AV289" s="73"/>
      <c r="AW289" s="73"/>
      <c r="AX289" s="73"/>
      <c r="AY289" s="73"/>
      <c r="AZ289" s="73"/>
      <c r="BA289" s="73"/>
      <c r="BB289" s="73"/>
      <c r="BC289" s="73"/>
      <c r="BD289" s="73"/>
      <c r="BE289" s="73"/>
      <c r="BF289" s="73"/>
      <c r="BG289" s="73"/>
      <c r="BH289" s="73"/>
      <c r="BI289" s="73"/>
      <c r="BJ289" s="73"/>
      <c r="BK289" s="73"/>
      <c r="BL289" s="73"/>
      <c r="BM289" s="73"/>
      <c r="BN289" s="73"/>
      <c r="BO289" s="73"/>
      <c r="BP289" s="73"/>
      <c r="BQ289" s="73"/>
      <c r="BR289" s="73"/>
      <c r="BS289" s="73"/>
      <c r="BT289" s="73"/>
      <c r="BU289" s="73"/>
      <c r="BV289" s="73"/>
      <c r="BW289" s="73"/>
      <c r="BX289" s="73"/>
      <c r="BY289" s="73"/>
      <c r="BZ289" s="73"/>
      <c r="CA289" s="73"/>
      <c r="CB289" s="73"/>
      <c r="CC289" s="73"/>
      <c r="CD289" s="73"/>
      <c r="CE289" s="73"/>
      <c r="CF289" s="73"/>
      <c r="CG289" s="73"/>
      <c r="CH289" s="73"/>
      <c r="CI289" s="73"/>
      <c r="CJ289" s="73"/>
      <c r="CK289" s="73"/>
      <c r="CL289" s="73"/>
      <c r="CM289" s="73"/>
    </row>
    <row r="290" spans="1:91" x14ac:dyDescent="0.2">
      <c r="A290">
        <v>0.18122383013921387</v>
      </c>
      <c r="B290" t="str">
        <f t="shared" si="6"/>
        <v/>
      </c>
      <c r="C290" s="56"/>
      <c r="D290" s="73"/>
      <c r="E290" s="73"/>
      <c r="F290" s="73"/>
      <c r="G290" s="73"/>
      <c r="H290" s="73"/>
      <c r="I290" s="73"/>
      <c r="J290" s="73"/>
      <c r="K290" s="73"/>
      <c r="L290" s="73"/>
      <c r="M290" s="73"/>
      <c r="N290" s="73"/>
      <c r="O290" s="73"/>
      <c r="P290" s="73"/>
      <c r="Q290" s="73"/>
      <c r="R290" s="73"/>
      <c r="S290" s="73"/>
      <c r="T290" s="73"/>
      <c r="U290" s="73"/>
      <c r="V290" s="73"/>
      <c r="W290" s="73"/>
      <c r="X290" s="73"/>
      <c r="Y290" s="73"/>
      <c r="Z290" s="73"/>
      <c r="AA290" s="73"/>
      <c r="AB290" s="73"/>
      <c r="AC290" s="73"/>
      <c r="AD290" s="73"/>
      <c r="AE290" s="73"/>
      <c r="AF290" s="73"/>
      <c r="AG290" s="73"/>
      <c r="AH290" s="73"/>
      <c r="AI290" s="73"/>
      <c r="AJ290" s="73"/>
      <c r="AK290" s="73"/>
      <c r="AL290" s="73"/>
      <c r="AM290" s="73"/>
      <c r="AN290" s="73"/>
      <c r="AO290" s="73"/>
      <c r="AP290" s="73"/>
      <c r="AQ290" s="73"/>
      <c r="AR290" s="73"/>
      <c r="AS290" s="73"/>
      <c r="AT290" s="73"/>
      <c r="AU290" s="73"/>
      <c r="AV290" s="73"/>
      <c r="AW290" s="73"/>
      <c r="AX290" s="73"/>
      <c r="AY290" s="73"/>
      <c r="AZ290" s="73"/>
      <c r="BA290" s="73"/>
      <c r="BB290" s="73"/>
      <c r="BC290" s="73"/>
      <c r="BD290" s="73"/>
      <c r="BE290" s="73"/>
      <c r="BF290" s="73"/>
      <c r="BG290" s="73"/>
      <c r="BH290" s="73"/>
      <c r="BI290" s="73"/>
      <c r="BJ290" s="73"/>
      <c r="BK290" s="73"/>
      <c r="BL290" s="73"/>
      <c r="BM290" s="73"/>
      <c r="BN290" s="73"/>
      <c r="BO290" s="73"/>
      <c r="BP290" s="73"/>
      <c r="BQ290" s="73"/>
      <c r="BR290" s="73"/>
      <c r="BS290" s="73"/>
      <c r="BT290" s="73"/>
      <c r="BU290" s="73"/>
      <c r="BV290" s="73"/>
      <c r="BW290" s="73"/>
      <c r="BX290" s="73"/>
      <c r="BY290" s="73"/>
      <c r="BZ290" s="73"/>
      <c r="CA290" s="73"/>
      <c r="CB290" s="73"/>
      <c r="CC290" s="73"/>
      <c r="CD290" s="73"/>
      <c r="CE290" s="73"/>
      <c r="CF290" s="73"/>
      <c r="CG290" s="73"/>
      <c r="CH290" s="73"/>
      <c r="CI290" s="73"/>
      <c r="CJ290" s="73"/>
      <c r="CK290" s="73"/>
      <c r="CL290" s="73"/>
      <c r="CM290" s="73"/>
    </row>
    <row r="291" spans="1:91" x14ac:dyDescent="0.2">
      <c r="A291">
        <v>0.18013418097641526</v>
      </c>
      <c r="B291" t="str">
        <f t="shared" si="6"/>
        <v/>
      </c>
      <c r="C291" s="56"/>
      <c r="D291" s="73"/>
      <c r="E291" s="73"/>
      <c r="F291" s="73"/>
      <c r="G291" s="73"/>
      <c r="H291" s="73"/>
      <c r="I291" s="73"/>
      <c r="J291" s="73"/>
      <c r="K291" s="73"/>
      <c r="L291" s="73"/>
      <c r="M291" s="73"/>
      <c r="N291" s="73"/>
      <c r="O291" s="73"/>
      <c r="P291" s="73"/>
      <c r="Q291" s="73"/>
      <c r="R291" s="73"/>
      <c r="S291" s="73"/>
      <c r="T291" s="73"/>
      <c r="U291" s="73"/>
      <c r="V291" s="73"/>
      <c r="W291" s="73"/>
      <c r="X291" s="73"/>
      <c r="Y291" s="73"/>
      <c r="Z291" s="73"/>
      <c r="AA291" s="73"/>
      <c r="AB291" s="73"/>
      <c r="AC291" s="73"/>
      <c r="AD291" s="73"/>
      <c r="AE291" s="73"/>
      <c r="AF291" s="73"/>
      <c r="AG291" s="73"/>
      <c r="AH291" s="73"/>
      <c r="AI291" s="73"/>
      <c r="AJ291" s="73"/>
      <c r="AK291" s="73"/>
      <c r="AL291" s="73"/>
      <c r="AM291" s="73"/>
      <c r="AN291" s="73"/>
      <c r="AO291" s="73"/>
      <c r="AP291" s="73"/>
      <c r="AQ291" s="73"/>
      <c r="AR291" s="73"/>
      <c r="AS291" s="73"/>
      <c r="AT291" s="73"/>
      <c r="AU291" s="73"/>
      <c r="AV291" s="73"/>
      <c r="AW291" s="73"/>
      <c r="AX291" s="73"/>
      <c r="AY291" s="73"/>
      <c r="AZ291" s="73"/>
      <c r="BA291" s="73"/>
      <c r="BB291" s="73"/>
      <c r="BC291" s="73"/>
      <c r="BD291" s="73"/>
      <c r="BE291" s="73"/>
      <c r="BF291" s="73"/>
      <c r="BG291" s="73"/>
      <c r="BH291" s="73"/>
      <c r="BI291" s="73"/>
      <c r="BJ291" s="73"/>
      <c r="BK291" s="73"/>
      <c r="BL291" s="73"/>
      <c r="BM291" s="73"/>
      <c r="BN291" s="73"/>
      <c r="BO291" s="73"/>
      <c r="BP291" s="73"/>
      <c r="BQ291" s="73"/>
      <c r="BR291" s="73"/>
      <c r="BS291" s="73"/>
      <c r="BT291" s="73"/>
      <c r="BU291" s="73"/>
      <c r="BV291" s="73"/>
      <c r="BW291" s="73"/>
      <c r="BX291" s="73"/>
      <c r="BY291" s="73"/>
      <c r="BZ291" s="73"/>
      <c r="CA291" s="73"/>
      <c r="CB291" s="73"/>
      <c r="CC291" s="73"/>
      <c r="CD291" s="73"/>
      <c r="CE291" s="73"/>
      <c r="CF291" s="73"/>
      <c r="CG291" s="73"/>
      <c r="CH291" s="73"/>
      <c r="CI291" s="73"/>
      <c r="CJ291" s="73"/>
      <c r="CK291" s="73"/>
      <c r="CL291" s="73"/>
      <c r="CM291" s="73"/>
    </row>
    <row r="292" spans="1:91" x14ac:dyDescent="0.2">
      <c r="A292">
        <v>0.17901504114809483</v>
      </c>
      <c r="B292" t="str">
        <f t="shared" si="6"/>
        <v/>
      </c>
      <c r="C292" s="56"/>
      <c r="D292" s="73"/>
      <c r="E292" s="73"/>
      <c r="F292" s="73"/>
      <c r="G292" s="73"/>
      <c r="H292" s="73"/>
      <c r="I292" s="73"/>
      <c r="J292" s="73"/>
      <c r="K292" s="73"/>
      <c r="L292" s="73"/>
      <c r="M292" s="73"/>
      <c r="N292" s="73"/>
      <c r="O292" s="73"/>
      <c r="P292" s="73"/>
      <c r="Q292" s="73"/>
      <c r="R292" s="73"/>
      <c r="S292" s="73"/>
      <c r="T292" s="73"/>
      <c r="U292" s="73"/>
      <c r="V292" s="73"/>
      <c r="W292" s="73"/>
      <c r="X292" s="73"/>
      <c r="Y292" s="73"/>
      <c r="Z292" s="73"/>
      <c r="AA292" s="73"/>
      <c r="AB292" s="73"/>
      <c r="AC292" s="73"/>
      <c r="AD292" s="73"/>
      <c r="AE292" s="73"/>
      <c r="AF292" s="73"/>
      <c r="AG292" s="73"/>
      <c r="AH292" s="73"/>
      <c r="AI292" s="73"/>
      <c r="AJ292" s="73"/>
      <c r="AK292" s="73"/>
      <c r="AL292" s="73"/>
      <c r="AM292" s="73"/>
      <c r="AN292" s="73"/>
      <c r="AO292" s="73"/>
      <c r="AP292" s="73"/>
      <c r="AQ292" s="73"/>
      <c r="AR292" s="73"/>
      <c r="AS292" s="73"/>
      <c r="AT292" s="73"/>
      <c r="AU292" s="73"/>
      <c r="AV292" s="73"/>
      <c r="AW292" s="73"/>
      <c r="AX292" s="73"/>
      <c r="AY292" s="73"/>
      <c r="AZ292" s="73"/>
      <c r="BA292" s="73"/>
      <c r="BB292" s="73"/>
      <c r="BC292" s="73"/>
      <c r="BD292" s="73"/>
      <c r="BE292" s="73"/>
      <c r="BF292" s="73"/>
      <c r="BG292" s="73"/>
      <c r="BH292" s="73"/>
      <c r="BI292" s="73"/>
      <c r="BJ292" s="73"/>
      <c r="BK292" s="73"/>
      <c r="BL292" s="73"/>
      <c r="BM292" s="73"/>
      <c r="BN292" s="73"/>
      <c r="BO292" s="73"/>
      <c r="BP292" s="73"/>
      <c r="BQ292" s="73"/>
      <c r="BR292" s="73"/>
      <c r="BS292" s="73"/>
      <c r="BT292" s="73"/>
      <c r="BU292" s="73"/>
      <c r="BV292" s="73"/>
      <c r="BW292" s="73"/>
      <c r="BX292" s="73"/>
      <c r="BY292" s="73"/>
      <c r="BZ292" s="73"/>
      <c r="CA292" s="73"/>
      <c r="CB292" s="73"/>
      <c r="CC292" s="73"/>
      <c r="CD292" s="73"/>
      <c r="CE292" s="73"/>
      <c r="CF292" s="73"/>
      <c r="CG292" s="73"/>
      <c r="CH292" s="73"/>
      <c r="CI292" s="73"/>
      <c r="CJ292" s="73"/>
      <c r="CK292" s="73"/>
      <c r="CL292" s="73"/>
      <c r="CM292" s="73"/>
    </row>
    <row r="293" spans="1:91" x14ac:dyDescent="0.2">
      <c r="A293">
        <v>0.17790280225015251</v>
      </c>
      <c r="B293" t="str">
        <f t="shared" si="6"/>
        <v/>
      </c>
      <c r="C293" s="56"/>
      <c r="D293" s="73"/>
      <c r="E293" s="73"/>
      <c r="F293" s="73"/>
      <c r="G293" s="73"/>
      <c r="H293" s="73"/>
      <c r="I293" s="73"/>
      <c r="J293" s="73"/>
      <c r="K293" s="73"/>
      <c r="L293" s="73"/>
      <c r="M293" s="73"/>
      <c r="N293" s="73"/>
      <c r="O293" s="73"/>
      <c r="P293" s="73"/>
      <c r="Q293" s="73"/>
      <c r="R293" s="73"/>
      <c r="S293" s="73"/>
      <c r="T293" s="73"/>
      <c r="U293" s="73"/>
      <c r="V293" s="73"/>
      <c r="W293" s="73"/>
      <c r="X293" s="73"/>
      <c r="Y293" s="73"/>
      <c r="Z293" s="73"/>
      <c r="AA293" s="73"/>
      <c r="AB293" s="73"/>
      <c r="AC293" s="73"/>
      <c r="AD293" s="73"/>
      <c r="AE293" s="73"/>
      <c r="AF293" s="73"/>
      <c r="AG293" s="73"/>
      <c r="AH293" s="73"/>
      <c r="AI293" s="73"/>
      <c r="AJ293" s="73"/>
      <c r="AK293" s="73"/>
      <c r="AL293" s="73"/>
      <c r="AM293" s="73"/>
      <c r="AN293" s="73"/>
      <c r="AO293" s="73"/>
      <c r="AP293" s="73"/>
      <c r="AQ293" s="73"/>
      <c r="AR293" s="73"/>
      <c r="AS293" s="73"/>
      <c r="AT293" s="73"/>
      <c r="AU293" s="73"/>
      <c r="AV293" s="73"/>
      <c r="AW293" s="73"/>
      <c r="AX293" s="73"/>
      <c r="AY293" s="73"/>
      <c r="AZ293" s="73"/>
      <c r="BA293" s="73"/>
      <c r="BB293" s="73"/>
      <c r="BC293" s="73"/>
      <c r="BD293" s="73"/>
      <c r="BE293" s="73"/>
      <c r="BF293" s="73"/>
      <c r="BG293" s="73"/>
      <c r="BH293" s="73"/>
      <c r="BI293" s="73"/>
      <c r="BJ293" s="73"/>
      <c r="BK293" s="73"/>
      <c r="BL293" s="73"/>
      <c r="BM293" s="73"/>
      <c r="BN293" s="73"/>
      <c r="BO293" s="73"/>
      <c r="BP293" s="73"/>
      <c r="BQ293" s="73"/>
      <c r="BR293" s="73"/>
      <c r="BS293" s="73"/>
      <c r="BT293" s="73"/>
      <c r="BU293" s="73"/>
      <c r="BV293" s="73"/>
      <c r="BW293" s="73"/>
      <c r="BX293" s="73"/>
      <c r="BY293" s="73"/>
      <c r="BZ293" s="73"/>
      <c r="CA293" s="73"/>
      <c r="CB293" s="73"/>
      <c r="CC293" s="73"/>
      <c r="CD293" s="73"/>
      <c r="CE293" s="73"/>
      <c r="CF293" s="73"/>
      <c r="CG293" s="73"/>
      <c r="CH293" s="73"/>
      <c r="CI293" s="73"/>
      <c r="CJ293" s="73"/>
      <c r="CK293" s="73"/>
      <c r="CL293" s="73"/>
      <c r="CM293" s="73"/>
    </row>
    <row r="294" spans="1:91" x14ac:dyDescent="0.2">
      <c r="A294">
        <v>0.17686853075089479</v>
      </c>
      <c r="B294" t="str">
        <f t="shared" si="6"/>
        <v/>
      </c>
      <c r="C294" s="56"/>
      <c r="D294" s="73"/>
      <c r="E294" s="73"/>
      <c r="F294" s="73"/>
      <c r="G294" s="73"/>
      <c r="H294" s="73"/>
      <c r="I294" s="73"/>
      <c r="J294" s="73"/>
      <c r="K294" s="73"/>
      <c r="L294" s="73"/>
      <c r="M294" s="73"/>
      <c r="N294" s="73"/>
      <c r="O294" s="73"/>
      <c r="P294" s="73"/>
      <c r="Q294" s="73"/>
      <c r="R294" s="73"/>
      <c r="S294" s="73"/>
      <c r="T294" s="73"/>
      <c r="U294" s="73"/>
      <c r="V294" s="73"/>
      <c r="W294" s="73"/>
      <c r="X294" s="73"/>
      <c r="Y294" s="73"/>
      <c r="Z294" s="73"/>
      <c r="AA294" s="73"/>
      <c r="AB294" s="73"/>
      <c r="AC294" s="73"/>
      <c r="AD294" s="73"/>
      <c r="AE294" s="73"/>
      <c r="AF294" s="73"/>
      <c r="AG294" s="73"/>
      <c r="AH294" s="73"/>
      <c r="AI294" s="73"/>
      <c r="AJ294" s="73"/>
      <c r="AK294" s="73"/>
      <c r="AL294" s="73"/>
      <c r="AM294" s="73"/>
      <c r="AN294" s="73"/>
      <c r="AO294" s="73"/>
      <c r="AP294" s="73"/>
      <c r="AQ294" s="73"/>
      <c r="AR294" s="73"/>
      <c r="AS294" s="73"/>
      <c r="AT294" s="73"/>
      <c r="AU294" s="73"/>
      <c r="AV294" s="73"/>
      <c r="AW294" s="73"/>
      <c r="AX294" s="73"/>
      <c r="AY294" s="73"/>
      <c r="AZ294" s="73"/>
      <c r="BA294" s="73"/>
      <c r="BB294" s="73"/>
      <c r="BC294" s="73"/>
      <c r="BD294" s="73"/>
      <c r="BE294" s="73"/>
      <c r="BF294" s="73"/>
      <c r="BG294" s="73"/>
      <c r="BH294" s="73"/>
      <c r="BI294" s="73"/>
      <c r="BJ294" s="73"/>
      <c r="BK294" s="73"/>
      <c r="BL294" s="73"/>
      <c r="BM294" s="73"/>
      <c r="BN294" s="73"/>
      <c r="BO294" s="73"/>
      <c r="BP294" s="73"/>
      <c r="BQ294" s="73"/>
      <c r="BR294" s="73"/>
      <c r="BS294" s="73"/>
      <c r="BT294" s="73"/>
      <c r="BU294" s="73"/>
      <c r="BV294" s="73"/>
      <c r="BW294" s="73"/>
      <c r="BX294" s="73"/>
      <c r="BY294" s="73"/>
      <c r="BZ294" s="73"/>
      <c r="CA294" s="73"/>
      <c r="CB294" s="73"/>
      <c r="CC294" s="73"/>
      <c r="CD294" s="73"/>
      <c r="CE294" s="73"/>
      <c r="CF294" s="73"/>
      <c r="CG294" s="73"/>
      <c r="CH294" s="73"/>
      <c r="CI294" s="73"/>
      <c r="CJ294" s="73"/>
      <c r="CK294" s="73"/>
      <c r="CL294" s="73"/>
      <c r="CM294" s="73"/>
    </row>
    <row r="295" spans="1:91" x14ac:dyDescent="0.2">
      <c r="A295">
        <v>0.17576952876141264</v>
      </c>
      <c r="B295" t="str">
        <f t="shared" si="6"/>
        <v/>
      </c>
      <c r="C295" s="56"/>
      <c r="D295" s="73"/>
      <c r="E295" s="73"/>
      <c r="F295" s="73"/>
      <c r="G295" s="73"/>
      <c r="H295" s="73"/>
      <c r="I295" s="73"/>
      <c r="J295" s="73"/>
      <c r="K295" s="73"/>
      <c r="L295" s="73"/>
      <c r="M295" s="73"/>
      <c r="N295" s="73"/>
      <c r="O295" s="73"/>
      <c r="P295" s="73"/>
      <c r="Q295" s="73"/>
      <c r="R295" s="73"/>
      <c r="S295" s="73"/>
      <c r="T295" s="73"/>
      <c r="U295" s="73"/>
      <c r="V295" s="73"/>
      <c r="W295" s="73"/>
      <c r="X295" s="73"/>
      <c r="Y295" s="73"/>
      <c r="Z295" s="73"/>
      <c r="AA295" s="73"/>
      <c r="AB295" s="73"/>
      <c r="AC295" s="73"/>
      <c r="AD295" s="73"/>
      <c r="AE295" s="73"/>
      <c r="AF295" s="73"/>
      <c r="AG295" s="73"/>
      <c r="AH295" s="73"/>
      <c r="AI295" s="73"/>
      <c r="AJ295" s="73"/>
      <c r="AK295" s="73"/>
      <c r="AL295" s="73"/>
      <c r="AM295" s="73"/>
      <c r="AN295" s="73"/>
      <c r="AO295" s="73"/>
      <c r="AP295" s="73"/>
      <c r="AQ295" s="73"/>
      <c r="AR295" s="73"/>
      <c r="AS295" s="73"/>
      <c r="AT295" s="73"/>
      <c r="AU295" s="73"/>
      <c r="AV295" s="73"/>
      <c r="AW295" s="73"/>
      <c r="AX295" s="73"/>
      <c r="AY295" s="73"/>
      <c r="AZ295" s="73"/>
      <c r="BA295" s="73"/>
      <c r="BB295" s="73"/>
      <c r="BC295" s="73"/>
      <c r="BD295" s="73"/>
      <c r="BE295" s="73"/>
      <c r="BF295" s="73"/>
      <c r="BG295" s="73"/>
      <c r="BH295" s="73"/>
      <c r="BI295" s="73"/>
      <c r="BJ295" s="73"/>
      <c r="BK295" s="73"/>
      <c r="BL295" s="73"/>
      <c r="BM295" s="73"/>
      <c r="BN295" s="73"/>
      <c r="BO295" s="73"/>
      <c r="BP295" s="73"/>
      <c r="BQ295" s="73"/>
      <c r="BR295" s="73"/>
      <c r="BS295" s="73"/>
      <c r="BT295" s="73"/>
      <c r="BU295" s="73"/>
      <c r="BV295" s="73"/>
      <c r="BW295" s="73"/>
      <c r="BX295" s="73"/>
      <c r="BY295" s="73"/>
      <c r="BZ295" s="73"/>
      <c r="CA295" s="73"/>
      <c r="CB295" s="73"/>
      <c r="CC295" s="73"/>
      <c r="CD295" s="73"/>
      <c r="CE295" s="73"/>
      <c r="CF295" s="73"/>
      <c r="CG295" s="73"/>
      <c r="CH295" s="73"/>
      <c r="CI295" s="73"/>
      <c r="CJ295" s="73"/>
      <c r="CK295" s="73"/>
      <c r="CL295" s="73"/>
      <c r="CM295" s="73"/>
    </row>
    <row r="296" spans="1:91" x14ac:dyDescent="0.2">
      <c r="A296">
        <v>0.17471243214805585</v>
      </c>
      <c r="B296" t="str">
        <f t="shared" si="6"/>
        <v/>
      </c>
      <c r="C296" s="56"/>
      <c r="D296" s="73"/>
      <c r="E296" s="73"/>
      <c r="F296" s="73"/>
      <c r="G296" s="73"/>
      <c r="H296" s="73"/>
      <c r="I296" s="73"/>
      <c r="J296" s="73"/>
      <c r="K296" s="73"/>
      <c r="L296" s="73"/>
      <c r="M296" s="73"/>
      <c r="N296" s="73"/>
      <c r="O296" s="73"/>
      <c r="P296" s="73"/>
      <c r="Q296" s="73"/>
      <c r="R296" s="73"/>
      <c r="S296" s="73"/>
      <c r="T296" s="73"/>
      <c r="U296" s="73"/>
      <c r="V296" s="73"/>
      <c r="W296" s="73"/>
      <c r="X296" s="73"/>
      <c r="Y296" s="73"/>
      <c r="Z296" s="73"/>
      <c r="AA296" s="73"/>
      <c r="AB296" s="73"/>
      <c r="AC296" s="73"/>
      <c r="AD296" s="73"/>
      <c r="AE296" s="73"/>
      <c r="AF296" s="73"/>
      <c r="AG296" s="73"/>
      <c r="AH296" s="73"/>
      <c r="AI296" s="73"/>
      <c r="AJ296" s="73"/>
      <c r="AK296" s="73"/>
      <c r="AL296" s="73"/>
      <c r="AM296" s="73"/>
      <c r="AN296" s="73"/>
      <c r="AO296" s="73"/>
      <c r="AP296" s="73"/>
      <c r="AQ296" s="73"/>
      <c r="AR296" s="73"/>
      <c r="AS296" s="73"/>
      <c r="AT296" s="73"/>
      <c r="AU296" s="73"/>
      <c r="AV296" s="73"/>
      <c r="AW296" s="73"/>
      <c r="AX296" s="73"/>
      <c r="AY296" s="73"/>
      <c r="AZ296" s="73"/>
      <c r="BA296" s="73"/>
      <c r="BB296" s="73"/>
      <c r="BC296" s="73"/>
      <c r="BD296" s="73"/>
      <c r="BE296" s="73"/>
      <c r="BF296" s="73"/>
      <c r="BG296" s="73"/>
      <c r="BH296" s="73"/>
      <c r="BI296" s="73"/>
      <c r="BJ296" s="73"/>
      <c r="BK296" s="73"/>
      <c r="BL296" s="73"/>
      <c r="BM296" s="73"/>
      <c r="BN296" s="73"/>
      <c r="BO296" s="73"/>
      <c r="BP296" s="73"/>
      <c r="BQ296" s="73"/>
      <c r="BR296" s="73"/>
      <c r="BS296" s="73"/>
      <c r="BT296" s="73"/>
      <c r="BU296" s="73"/>
      <c r="BV296" s="73"/>
      <c r="BW296" s="73"/>
      <c r="BX296" s="73"/>
      <c r="BY296" s="73"/>
      <c r="BZ296" s="73"/>
      <c r="CA296" s="73"/>
      <c r="CB296" s="73"/>
      <c r="CC296" s="73"/>
      <c r="CD296" s="73"/>
      <c r="CE296" s="73"/>
      <c r="CF296" s="73"/>
      <c r="CG296" s="73"/>
      <c r="CH296" s="73"/>
      <c r="CI296" s="73"/>
      <c r="CJ296" s="73"/>
      <c r="CK296" s="73"/>
      <c r="CL296" s="73"/>
      <c r="CM296" s="73"/>
    </row>
    <row r="297" spans="1:91" x14ac:dyDescent="0.2">
      <c r="B297" t="str">
        <f t="shared" si="6"/>
        <v/>
      </c>
      <c r="C297" s="56"/>
      <c r="D297" s="73"/>
      <c r="E297" s="73"/>
      <c r="F297" s="73"/>
      <c r="G297" s="73"/>
      <c r="H297" s="73"/>
      <c r="I297" s="73"/>
      <c r="J297" s="73"/>
      <c r="K297" s="73"/>
      <c r="L297" s="73"/>
      <c r="M297" s="73"/>
      <c r="N297" s="73"/>
      <c r="O297" s="73"/>
      <c r="P297" s="73"/>
      <c r="Q297" s="73"/>
      <c r="R297" s="73"/>
      <c r="S297" s="73"/>
      <c r="T297" s="73"/>
      <c r="U297" s="73"/>
      <c r="V297" s="73"/>
      <c r="W297" s="73"/>
      <c r="X297" s="73"/>
      <c r="Y297" s="73"/>
      <c r="Z297" s="73"/>
      <c r="AA297" s="73"/>
      <c r="AB297" s="73"/>
      <c r="AC297" s="73"/>
      <c r="AD297" s="73"/>
      <c r="AE297" s="73"/>
      <c r="AF297" s="73"/>
      <c r="AG297" s="73"/>
      <c r="AH297" s="73"/>
      <c r="AI297" s="73"/>
      <c r="AJ297" s="73"/>
      <c r="AK297" s="73"/>
      <c r="AL297" s="73"/>
      <c r="AM297" s="73"/>
      <c r="AN297" s="73"/>
      <c r="AO297" s="73"/>
      <c r="AP297" s="73"/>
      <c r="AQ297" s="73"/>
      <c r="AR297" s="73"/>
      <c r="AS297" s="73"/>
      <c r="AT297" s="73"/>
      <c r="AU297" s="73"/>
      <c r="AV297" s="73"/>
      <c r="AW297" s="73"/>
      <c r="AX297" s="73"/>
      <c r="AY297" s="73"/>
      <c r="AZ297" s="73"/>
      <c r="BA297" s="73"/>
      <c r="BB297" s="73"/>
      <c r="BC297" s="73"/>
      <c r="BD297" s="73"/>
      <c r="BE297" s="73"/>
      <c r="BF297" s="73"/>
      <c r="BG297" s="73"/>
      <c r="BH297" s="73"/>
      <c r="BI297" s="73"/>
      <c r="BJ297" s="73"/>
      <c r="BK297" s="73"/>
      <c r="BL297" s="73"/>
      <c r="BM297" s="73"/>
      <c r="BN297" s="73"/>
      <c r="BO297" s="73"/>
      <c r="BP297" s="73"/>
      <c r="BQ297" s="73"/>
      <c r="BR297" s="73"/>
      <c r="BS297" s="73"/>
      <c r="BT297" s="73"/>
      <c r="BU297" s="73"/>
      <c r="BV297" s="73"/>
      <c r="BW297" s="73"/>
      <c r="BX297" s="73"/>
      <c r="BY297" s="73"/>
      <c r="BZ297" s="73"/>
      <c r="CA297" s="73"/>
      <c r="CB297" s="73"/>
      <c r="CC297" s="73"/>
      <c r="CD297" s="73"/>
      <c r="CE297" s="73"/>
      <c r="CF297" s="73"/>
      <c r="CG297" s="73"/>
      <c r="CH297" s="73"/>
      <c r="CI297" s="73"/>
      <c r="CJ297" s="73"/>
      <c r="CK297" s="73"/>
      <c r="CL297" s="73"/>
      <c r="CM297" s="73"/>
    </row>
    <row r="298" spans="1:91" x14ac:dyDescent="0.2">
      <c r="B298" t="str">
        <f t="shared" si="6"/>
        <v/>
      </c>
      <c r="C298" s="56"/>
      <c r="D298" s="73"/>
      <c r="E298" s="73"/>
      <c r="F298" s="73"/>
      <c r="G298" s="73"/>
      <c r="H298" s="73"/>
      <c r="I298" s="73"/>
      <c r="J298" s="73"/>
      <c r="K298" s="73"/>
      <c r="L298" s="73"/>
      <c r="M298" s="73"/>
      <c r="N298" s="73"/>
      <c r="O298" s="73"/>
      <c r="P298" s="73"/>
      <c r="Q298" s="73"/>
      <c r="R298" s="73"/>
      <c r="S298" s="73"/>
      <c r="T298" s="73"/>
      <c r="U298" s="73"/>
      <c r="V298" s="73"/>
      <c r="W298" s="73"/>
      <c r="X298" s="73"/>
      <c r="Y298" s="73"/>
      <c r="Z298" s="73"/>
      <c r="AA298" s="73"/>
      <c r="AB298" s="73"/>
      <c r="AC298" s="73"/>
      <c r="AD298" s="73"/>
      <c r="AE298" s="73"/>
      <c r="AF298" s="73"/>
      <c r="AG298" s="73"/>
      <c r="AH298" s="73"/>
      <c r="AI298" s="73"/>
      <c r="AJ298" s="73"/>
      <c r="AK298" s="73"/>
      <c r="AL298" s="73"/>
      <c r="AM298" s="73"/>
      <c r="AN298" s="73"/>
      <c r="AO298" s="73"/>
      <c r="AP298" s="73"/>
      <c r="AQ298" s="73"/>
      <c r="AR298" s="73"/>
      <c r="AS298" s="73"/>
      <c r="AT298" s="73"/>
      <c r="AU298" s="73"/>
      <c r="AV298" s="73"/>
      <c r="AW298" s="73"/>
      <c r="AX298" s="73"/>
      <c r="AY298" s="73"/>
      <c r="AZ298" s="73"/>
      <c r="BA298" s="73"/>
      <c r="BB298" s="73"/>
      <c r="BC298" s="73"/>
      <c r="BD298" s="73"/>
      <c r="BE298" s="73"/>
      <c r="BF298" s="73"/>
      <c r="BG298" s="73"/>
      <c r="BH298" s="73"/>
      <c r="BI298" s="73"/>
      <c r="BJ298" s="73"/>
      <c r="BK298" s="73"/>
      <c r="BL298" s="73"/>
      <c r="BM298" s="73"/>
      <c r="BN298" s="73"/>
      <c r="BO298" s="73"/>
      <c r="BP298" s="73"/>
      <c r="BQ298" s="73"/>
      <c r="BR298" s="73"/>
      <c r="BS298" s="73"/>
      <c r="BT298" s="73"/>
      <c r="BU298" s="73"/>
      <c r="BV298" s="73"/>
      <c r="BW298" s="73"/>
      <c r="BX298" s="73"/>
      <c r="BY298" s="73"/>
      <c r="BZ298" s="73"/>
      <c r="CA298" s="73"/>
      <c r="CB298" s="73"/>
      <c r="CC298" s="73"/>
      <c r="CD298" s="73"/>
      <c r="CE298" s="73"/>
      <c r="CF298" s="73"/>
      <c r="CG298" s="73"/>
      <c r="CH298" s="73"/>
      <c r="CI298" s="73"/>
      <c r="CJ298" s="73"/>
      <c r="CK298" s="73"/>
      <c r="CL298" s="73"/>
      <c r="CM298" s="73"/>
    </row>
    <row r="299" spans="1:91" x14ac:dyDescent="0.2">
      <c r="B299" t="str">
        <f t="shared" si="6"/>
        <v/>
      </c>
      <c r="C299" s="56"/>
      <c r="D299" s="73"/>
      <c r="E299" s="73"/>
      <c r="F299" s="73"/>
      <c r="G299" s="73"/>
      <c r="H299" s="73"/>
      <c r="I299" s="73"/>
      <c r="J299" s="73"/>
      <c r="K299" s="73"/>
      <c r="L299" s="73"/>
      <c r="M299" s="73"/>
      <c r="N299" s="73"/>
      <c r="O299" s="73"/>
      <c r="P299" s="73"/>
      <c r="Q299" s="73"/>
      <c r="R299" s="73"/>
      <c r="S299" s="73"/>
      <c r="T299" s="73"/>
      <c r="U299" s="73"/>
      <c r="V299" s="73"/>
      <c r="W299" s="73"/>
      <c r="X299" s="73"/>
      <c r="Y299" s="73"/>
      <c r="Z299" s="73"/>
      <c r="AA299" s="73"/>
      <c r="AB299" s="73"/>
      <c r="AC299" s="73"/>
      <c r="AD299" s="73"/>
      <c r="AE299" s="73"/>
      <c r="AF299" s="73"/>
      <c r="AG299" s="73"/>
      <c r="AH299" s="73"/>
      <c r="AI299" s="73"/>
      <c r="AJ299" s="73"/>
      <c r="AK299" s="73"/>
      <c r="AL299" s="73"/>
      <c r="AM299" s="73"/>
      <c r="AN299" s="73"/>
      <c r="AO299" s="73"/>
      <c r="AP299" s="73"/>
      <c r="AQ299" s="73"/>
      <c r="AR299" s="73"/>
      <c r="AS299" s="73"/>
      <c r="AT299" s="73"/>
      <c r="AU299" s="73"/>
      <c r="AV299" s="73"/>
      <c r="AW299" s="73"/>
      <c r="AX299" s="73"/>
      <c r="AY299" s="73"/>
      <c r="AZ299" s="73"/>
      <c r="BA299" s="73"/>
      <c r="BB299" s="73"/>
      <c r="BC299" s="73"/>
      <c r="BD299" s="73"/>
      <c r="BE299" s="73"/>
      <c r="BF299" s="73"/>
      <c r="BG299" s="73"/>
      <c r="BH299" s="73"/>
      <c r="BI299" s="73"/>
      <c r="BJ299" s="73"/>
      <c r="BK299" s="73"/>
      <c r="BL299" s="73"/>
      <c r="BM299" s="73"/>
      <c r="BN299" s="73"/>
      <c r="BO299" s="73"/>
      <c r="BP299" s="73"/>
      <c r="BQ299" s="73"/>
      <c r="BR299" s="73"/>
      <c r="BS299" s="73"/>
      <c r="BT299" s="73"/>
      <c r="BU299" s="73"/>
      <c r="BV299" s="73"/>
      <c r="BW299" s="73"/>
      <c r="BX299" s="73"/>
      <c r="BY299" s="73"/>
      <c r="BZ299" s="73"/>
      <c r="CA299" s="73"/>
      <c r="CB299" s="73"/>
      <c r="CC299" s="73"/>
      <c r="CD299" s="73"/>
      <c r="CE299" s="73"/>
      <c r="CF299" s="73"/>
      <c r="CG299" s="73"/>
      <c r="CH299" s="73"/>
      <c r="CI299" s="73"/>
      <c r="CJ299" s="73"/>
      <c r="CK299" s="73"/>
      <c r="CL299" s="73"/>
      <c r="CM299" s="73"/>
    </row>
    <row r="300" spans="1:91" x14ac:dyDescent="0.2">
      <c r="B300" t="str">
        <f t="shared" si="6"/>
        <v/>
      </c>
      <c r="C300" s="56"/>
      <c r="D300" s="73"/>
      <c r="E300" s="73"/>
      <c r="F300" s="73"/>
      <c r="G300" s="73"/>
      <c r="H300" s="73"/>
      <c r="I300" s="73"/>
      <c r="J300" s="73"/>
      <c r="K300" s="73"/>
      <c r="L300" s="73"/>
      <c r="M300" s="73"/>
      <c r="N300" s="73"/>
      <c r="O300" s="73"/>
      <c r="P300" s="73"/>
      <c r="Q300" s="73"/>
      <c r="R300" s="73"/>
      <c r="S300" s="73"/>
      <c r="T300" s="73"/>
      <c r="U300" s="73"/>
      <c r="V300" s="73"/>
      <c r="W300" s="73"/>
      <c r="X300" s="73"/>
      <c r="Y300" s="73"/>
      <c r="Z300" s="73"/>
      <c r="AA300" s="73"/>
      <c r="AB300" s="73"/>
      <c r="AC300" s="73"/>
      <c r="AD300" s="73"/>
      <c r="AE300" s="73"/>
      <c r="AF300" s="73"/>
      <c r="AG300" s="73"/>
      <c r="AH300" s="73"/>
      <c r="AI300" s="73"/>
      <c r="AJ300" s="73"/>
      <c r="AK300" s="73"/>
      <c r="AL300" s="73"/>
      <c r="AM300" s="73"/>
      <c r="AN300" s="73"/>
      <c r="AO300" s="73"/>
      <c r="AP300" s="73"/>
      <c r="AQ300" s="73"/>
      <c r="AR300" s="73"/>
      <c r="AS300" s="73"/>
      <c r="AT300" s="73"/>
      <c r="AU300" s="73"/>
      <c r="AV300" s="73"/>
      <c r="AW300" s="73"/>
      <c r="AX300" s="73"/>
      <c r="AY300" s="73"/>
      <c r="AZ300" s="73"/>
      <c r="BA300" s="73"/>
      <c r="BB300" s="73"/>
      <c r="BC300" s="73"/>
      <c r="BD300" s="73"/>
      <c r="BE300" s="73"/>
      <c r="BF300" s="73"/>
      <c r="BG300" s="73"/>
      <c r="BH300" s="73"/>
      <c r="BI300" s="73"/>
      <c r="BJ300" s="73"/>
      <c r="BK300" s="73"/>
      <c r="BL300" s="73"/>
      <c r="BM300" s="73"/>
      <c r="BN300" s="73"/>
      <c r="BO300" s="73"/>
      <c r="BP300" s="73"/>
      <c r="BQ300" s="73"/>
      <c r="BR300" s="73"/>
      <c r="BS300" s="73"/>
      <c r="BT300" s="73"/>
      <c r="BU300" s="73"/>
      <c r="BV300" s="73"/>
      <c r="BW300" s="73"/>
      <c r="BX300" s="73"/>
      <c r="BY300" s="73"/>
      <c r="BZ300" s="73"/>
      <c r="CA300" s="73"/>
      <c r="CB300" s="73"/>
      <c r="CC300" s="73"/>
      <c r="CD300" s="73"/>
      <c r="CE300" s="73"/>
      <c r="CF300" s="73"/>
      <c r="CG300" s="73"/>
      <c r="CH300" s="73"/>
      <c r="CI300" s="73"/>
      <c r="CJ300" s="73"/>
      <c r="CK300" s="73"/>
      <c r="CL300" s="73"/>
      <c r="CM300" s="73"/>
    </row>
    <row r="301" spans="1:91" x14ac:dyDescent="0.2">
      <c r="B301" t="str">
        <f t="shared" si="6"/>
        <v/>
      </c>
      <c r="C301" s="56"/>
      <c r="D301" s="73"/>
      <c r="E301" s="73"/>
      <c r="F301" s="73"/>
      <c r="G301" s="73"/>
      <c r="H301" s="73"/>
      <c r="I301" s="73"/>
      <c r="J301" s="73"/>
      <c r="K301" s="73"/>
      <c r="L301" s="73"/>
      <c r="M301" s="73"/>
      <c r="N301" s="73"/>
      <c r="O301" s="73"/>
      <c r="P301" s="73"/>
      <c r="Q301" s="73"/>
      <c r="R301" s="73"/>
      <c r="S301" s="73"/>
      <c r="T301" s="73"/>
      <c r="U301" s="73"/>
      <c r="V301" s="73"/>
      <c r="W301" s="73"/>
      <c r="X301" s="73"/>
      <c r="Y301" s="73"/>
      <c r="Z301" s="73"/>
      <c r="AA301" s="73"/>
      <c r="AB301" s="73"/>
      <c r="AC301" s="73"/>
      <c r="AD301" s="73"/>
      <c r="AE301" s="73"/>
      <c r="AF301" s="73"/>
      <c r="AG301" s="73"/>
      <c r="AH301" s="73"/>
      <c r="AI301" s="73"/>
      <c r="AJ301" s="73"/>
      <c r="AK301" s="73"/>
      <c r="AL301" s="73"/>
      <c r="AM301" s="73"/>
      <c r="AN301" s="73"/>
      <c r="AO301" s="73"/>
      <c r="AP301" s="73"/>
      <c r="AQ301" s="73"/>
      <c r="AR301" s="73"/>
      <c r="AS301" s="73"/>
      <c r="AT301" s="73"/>
      <c r="AU301" s="73"/>
      <c r="AV301" s="73"/>
      <c r="AW301" s="73"/>
      <c r="AX301" s="73"/>
      <c r="AY301" s="73"/>
      <c r="AZ301" s="73"/>
      <c r="BA301" s="73"/>
      <c r="BB301" s="73"/>
      <c r="BC301" s="73"/>
      <c r="BD301" s="73"/>
      <c r="BE301" s="73"/>
      <c r="BF301" s="73"/>
      <c r="BG301" s="73"/>
      <c r="BH301" s="73"/>
      <c r="BI301" s="73"/>
      <c r="BJ301" s="73"/>
      <c r="BK301" s="73"/>
      <c r="BL301" s="73"/>
      <c r="BM301" s="73"/>
      <c r="BN301" s="73"/>
      <c r="BO301" s="73"/>
      <c r="BP301" s="73"/>
      <c r="BQ301" s="73"/>
      <c r="BR301" s="73"/>
      <c r="BS301" s="73"/>
      <c r="BT301" s="73"/>
      <c r="BU301" s="73"/>
      <c r="BV301" s="73"/>
      <c r="BW301" s="73"/>
      <c r="BX301" s="73"/>
      <c r="BY301" s="73"/>
      <c r="BZ301" s="73"/>
      <c r="CA301" s="73"/>
      <c r="CB301" s="73"/>
      <c r="CC301" s="73"/>
      <c r="CD301" s="73"/>
      <c r="CE301" s="73"/>
      <c r="CF301" s="73"/>
      <c r="CG301" s="73"/>
      <c r="CH301" s="73"/>
      <c r="CI301" s="73"/>
      <c r="CJ301" s="73"/>
      <c r="CK301" s="73"/>
      <c r="CL301" s="73"/>
      <c r="CM301" s="73"/>
    </row>
    <row r="302" spans="1:91" x14ac:dyDescent="0.2">
      <c r="B302" t="str">
        <f t="shared" si="6"/>
        <v/>
      </c>
      <c r="C302" s="56"/>
      <c r="D302" s="73"/>
      <c r="E302" s="73"/>
      <c r="F302" s="73"/>
      <c r="G302" s="73"/>
      <c r="H302" s="73"/>
      <c r="I302" s="73"/>
      <c r="J302" s="73"/>
      <c r="K302" s="73"/>
      <c r="L302" s="73"/>
      <c r="M302" s="73"/>
      <c r="N302" s="73"/>
      <c r="O302" s="73"/>
      <c r="P302" s="73"/>
      <c r="Q302" s="73"/>
      <c r="R302" s="73"/>
      <c r="S302" s="73"/>
      <c r="T302" s="73"/>
      <c r="U302" s="73"/>
      <c r="V302" s="73"/>
      <c r="W302" s="73"/>
      <c r="X302" s="73"/>
      <c r="Y302" s="73"/>
      <c r="Z302" s="73"/>
      <c r="AA302" s="73"/>
      <c r="AB302" s="73"/>
      <c r="AC302" s="73"/>
      <c r="AD302" s="73"/>
      <c r="AE302" s="73"/>
      <c r="AF302" s="73"/>
      <c r="AG302" s="73"/>
      <c r="AH302" s="73"/>
      <c r="AI302" s="73"/>
      <c r="AJ302" s="73"/>
      <c r="AK302" s="73"/>
      <c r="AL302" s="73"/>
      <c r="AM302" s="73"/>
      <c r="AN302" s="73"/>
      <c r="AO302" s="73"/>
      <c r="AP302" s="73"/>
      <c r="AQ302" s="73"/>
      <c r="AR302" s="73"/>
      <c r="AS302" s="73"/>
      <c r="AT302" s="73"/>
      <c r="AU302" s="73"/>
      <c r="AV302" s="73"/>
      <c r="AW302" s="73"/>
      <c r="AX302" s="73"/>
      <c r="AY302" s="73"/>
      <c r="AZ302" s="73"/>
      <c r="BA302" s="73"/>
      <c r="BB302" s="73"/>
      <c r="BC302" s="73"/>
      <c r="BD302" s="73"/>
      <c r="BE302" s="73"/>
      <c r="BF302" s="73"/>
      <c r="BG302" s="73"/>
      <c r="BH302" s="73"/>
      <c r="BI302" s="73"/>
      <c r="BJ302" s="73"/>
      <c r="BK302" s="73"/>
      <c r="BL302" s="73"/>
      <c r="BM302" s="73"/>
      <c r="BN302" s="73"/>
      <c r="BO302" s="73"/>
      <c r="BP302" s="73"/>
      <c r="BQ302" s="73"/>
      <c r="BR302" s="73"/>
      <c r="BS302" s="73"/>
      <c r="BT302" s="73"/>
      <c r="BU302" s="73"/>
      <c r="BV302" s="73"/>
      <c r="BW302" s="73"/>
      <c r="BX302" s="73"/>
      <c r="BY302" s="73"/>
      <c r="BZ302" s="73"/>
      <c r="CA302" s="73"/>
      <c r="CB302" s="73"/>
      <c r="CC302" s="73"/>
      <c r="CD302" s="73"/>
      <c r="CE302" s="73"/>
      <c r="CF302" s="73"/>
      <c r="CG302" s="73"/>
      <c r="CH302" s="73"/>
      <c r="CI302" s="73"/>
      <c r="CJ302" s="73"/>
      <c r="CK302" s="73"/>
      <c r="CL302" s="73"/>
      <c r="CM302" s="73"/>
    </row>
    <row r="303" spans="1:91" x14ac:dyDescent="0.2">
      <c r="B303" t="str">
        <f t="shared" si="6"/>
        <v/>
      </c>
      <c r="C303" s="56"/>
      <c r="D303" s="73"/>
      <c r="E303" s="73"/>
      <c r="F303" s="73"/>
      <c r="G303" s="73"/>
      <c r="H303" s="73"/>
      <c r="I303" s="73"/>
      <c r="J303" s="73"/>
      <c r="K303" s="73"/>
      <c r="L303" s="73"/>
      <c r="M303" s="73"/>
      <c r="N303" s="73"/>
      <c r="O303" s="73"/>
      <c r="P303" s="73"/>
      <c r="Q303" s="73"/>
      <c r="R303" s="73"/>
      <c r="S303" s="73"/>
      <c r="T303" s="73"/>
      <c r="U303" s="73"/>
      <c r="V303" s="73"/>
      <c r="W303" s="73"/>
      <c r="X303" s="73"/>
      <c r="Y303" s="73"/>
      <c r="Z303" s="73"/>
      <c r="AA303" s="73"/>
      <c r="AB303" s="73"/>
      <c r="AC303" s="73"/>
      <c r="AD303" s="73"/>
      <c r="AE303" s="73"/>
      <c r="AF303" s="73"/>
      <c r="AG303" s="73"/>
      <c r="AH303" s="73"/>
      <c r="AI303" s="73"/>
      <c r="AJ303" s="73"/>
      <c r="AK303" s="73"/>
      <c r="AL303" s="73"/>
      <c r="AM303" s="73"/>
      <c r="AN303" s="73"/>
      <c r="AO303" s="73"/>
      <c r="AP303" s="73"/>
      <c r="AQ303" s="73"/>
      <c r="AR303" s="73"/>
      <c r="AS303" s="73"/>
      <c r="AT303" s="73"/>
      <c r="AU303" s="73"/>
      <c r="AV303" s="73"/>
      <c r="AW303" s="73"/>
      <c r="AX303" s="73"/>
      <c r="AY303" s="73"/>
      <c r="AZ303" s="73"/>
      <c r="BA303" s="73"/>
      <c r="BB303" s="73"/>
      <c r="BC303" s="73"/>
      <c r="BD303" s="73"/>
      <c r="BE303" s="73"/>
      <c r="BF303" s="73"/>
      <c r="BG303" s="73"/>
      <c r="BH303" s="73"/>
      <c r="BI303" s="73"/>
      <c r="BJ303" s="73"/>
      <c r="BK303" s="73"/>
      <c r="BL303" s="73"/>
      <c r="BM303" s="73"/>
      <c r="BN303" s="73"/>
      <c r="BO303" s="73"/>
      <c r="BP303" s="73"/>
      <c r="BQ303" s="73"/>
      <c r="BR303" s="73"/>
      <c r="BS303" s="73"/>
      <c r="BT303" s="73"/>
      <c r="BU303" s="73"/>
      <c r="BV303" s="73"/>
      <c r="BW303" s="73"/>
      <c r="BX303" s="73"/>
      <c r="BY303" s="73"/>
      <c r="BZ303" s="73"/>
      <c r="CA303" s="73"/>
      <c r="CB303" s="73"/>
      <c r="CC303" s="73"/>
      <c r="CD303" s="73"/>
      <c r="CE303" s="73"/>
      <c r="CF303" s="73"/>
      <c r="CG303" s="73"/>
      <c r="CH303" s="73"/>
      <c r="CI303" s="73"/>
      <c r="CJ303" s="73"/>
      <c r="CK303" s="73"/>
      <c r="CL303" s="73"/>
      <c r="CM303" s="73"/>
    </row>
    <row r="304" spans="1:91" x14ac:dyDescent="0.2">
      <c r="B304" t="str">
        <f t="shared" si="6"/>
        <v/>
      </c>
      <c r="C304" s="56"/>
      <c r="D304" s="73"/>
      <c r="E304" s="73"/>
      <c r="F304" s="73"/>
      <c r="G304" s="73"/>
      <c r="H304" s="73"/>
      <c r="I304" s="73"/>
      <c r="J304" s="73"/>
      <c r="K304" s="73"/>
      <c r="L304" s="73"/>
      <c r="M304" s="73"/>
      <c r="N304" s="73"/>
      <c r="O304" s="73"/>
      <c r="P304" s="73"/>
      <c r="Q304" s="73"/>
      <c r="R304" s="73"/>
      <c r="S304" s="73"/>
      <c r="T304" s="73"/>
      <c r="U304" s="73"/>
      <c r="V304" s="73"/>
      <c r="W304" s="73"/>
      <c r="X304" s="73"/>
      <c r="Y304" s="73"/>
      <c r="Z304" s="73"/>
      <c r="AA304" s="73"/>
      <c r="AB304" s="73"/>
      <c r="AC304" s="73"/>
      <c r="AD304" s="73"/>
      <c r="AE304" s="73"/>
      <c r="AF304" s="73"/>
      <c r="AG304" s="73"/>
      <c r="AH304" s="73"/>
      <c r="AI304" s="73"/>
      <c r="AJ304" s="73"/>
      <c r="AK304" s="73"/>
      <c r="AL304" s="73"/>
      <c r="AM304" s="73"/>
      <c r="AN304" s="73"/>
      <c r="AO304" s="73"/>
      <c r="AP304" s="73"/>
      <c r="AQ304" s="73"/>
      <c r="AR304" s="73"/>
      <c r="AS304" s="73"/>
      <c r="AT304" s="73"/>
      <c r="AU304" s="73"/>
      <c r="AV304" s="73"/>
      <c r="AW304" s="73"/>
      <c r="AX304" s="73"/>
      <c r="AY304" s="73"/>
      <c r="AZ304" s="73"/>
      <c r="BA304" s="73"/>
      <c r="BB304" s="73"/>
      <c r="BC304" s="73"/>
      <c r="BD304" s="73"/>
      <c r="BE304" s="73"/>
      <c r="BF304" s="73"/>
      <c r="BG304" s="73"/>
      <c r="BH304" s="73"/>
      <c r="BI304" s="73"/>
      <c r="BJ304" s="73"/>
      <c r="BK304" s="73"/>
      <c r="BL304" s="73"/>
      <c r="BM304" s="73"/>
      <c r="BN304" s="73"/>
      <c r="BO304" s="73"/>
      <c r="BP304" s="73"/>
      <c r="BQ304" s="73"/>
      <c r="BR304" s="73"/>
      <c r="BS304" s="73"/>
      <c r="BT304" s="73"/>
      <c r="BU304" s="73"/>
      <c r="BV304" s="73"/>
      <c r="BW304" s="73"/>
      <c r="BX304" s="73"/>
      <c r="BY304" s="73"/>
      <c r="BZ304" s="73"/>
      <c r="CA304" s="73"/>
      <c r="CB304" s="73"/>
      <c r="CC304" s="73"/>
      <c r="CD304" s="73"/>
      <c r="CE304" s="73"/>
      <c r="CF304" s="73"/>
      <c r="CG304" s="73"/>
      <c r="CH304" s="73"/>
      <c r="CI304" s="73"/>
      <c r="CJ304" s="73"/>
      <c r="CK304" s="73"/>
      <c r="CL304" s="73"/>
      <c r="CM304" s="73"/>
    </row>
    <row r="305" spans="2:91" x14ac:dyDescent="0.2">
      <c r="B305" t="str">
        <f t="shared" si="6"/>
        <v/>
      </c>
      <c r="C305" s="56"/>
      <c r="D305" s="73"/>
      <c r="E305" s="73"/>
      <c r="F305" s="73"/>
      <c r="G305" s="73"/>
      <c r="H305" s="73"/>
      <c r="I305" s="73"/>
      <c r="J305" s="73"/>
      <c r="K305" s="73"/>
      <c r="L305" s="73"/>
      <c r="M305" s="73"/>
      <c r="N305" s="73"/>
      <c r="O305" s="73"/>
      <c r="P305" s="73"/>
      <c r="Q305" s="73"/>
      <c r="R305" s="73"/>
      <c r="S305" s="73"/>
      <c r="T305" s="73"/>
      <c r="U305" s="73"/>
      <c r="V305" s="73"/>
      <c r="W305" s="73"/>
      <c r="X305" s="73"/>
      <c r="Y305" s="73"/>
      <c r="Z305" s="73"/>
      <c r="AA305" s="73"/>
      <c r="AB305" s="73"/>
      <c r="AC305" s="73"/>
      <c r="AD305" s="73"/>
      <c r="AE305" s="73"/>
      <c r="AF305" s="73"/>
      <c r="AG305" s="73"/>
      <c r="AH305" s="73"/>
      <c r="AI305" s="73"/>
      <c r="AJ305" s="73"/>
      <c r="AK305" s="73"/>
      <c r="AL305" s="73"/>
      <c r="AM305" s="73"/>
      <c r="AN305" s="73"/>
      <c r="AO305" s="73"/>
      <c r="AP305" s="73"/>
      <c r="AQ305" s="73"/>
      <c r="AR305" s="73"/>
      <c r="AS305" s="73"/>
      <c r="AT305" s="73"/>
      <c r="AU305" s="73"/>
      <c r="AV305" s="73"/>
      <c r="AW305" s="73"/>
      <c r="AX305" s="73"/>
      <c r="AY305" s="73"/>
      <c r="AZ305" s="73"/>
      <c r="BA305" s="73"/>
      <c r="BB305" s="73"/>
      <c r="BC305" s="73"/>
      <c r="BD305" s="73"/>
      <c r="BE305" s="73"/>
      <c r="BF305" s="73"/>
      <c r="BG305" s="73"/>
      <c r="BH305" s="73"/>
      <c r="BI305" s="73"/>
      <c r="BJ305" s="73"/>
      <c r="BK305" s="73"/>
      <c r="BL305" s="73"/>
      <c r="BM305" s="73"/>
      <c r="BN305" s="73"/>
      <c r="BO305" s="73"/>
      <c r="BP305" s="73"/>
      <c r="BQ305" s="73"/>
      <c r="BR305" s="73"/>
      <c r="BS305" s="73"/>
      <c r="BT305" s="73"/>
      <c r="BU305" s="73"/>
      <c r="BV305" s="73"/>
      <c r="BW305" s="73"/>
      <c r="BX305" s="73"/>
      <c r="BY305" s="73"/>
      <c r="BZ305" s="73"/>
      <c r="CA305" s="73"/>
      <c r="CB305" s="73"/>
      <c r="CC305" s="73"/>
      <c r="CD305" s="73"/>
      <c r="CE305" s="73"/>
      <c r="CF305" s="73"/>
      <c r="CG305" s="73"/>
      <c r="CH305" s="73"/>
      <c r="CI305" s="73"/>
      <c r="CJ305" s="73"/>
      <c r="CK305" s="73"/>
      <c r="CL305" s="73"/>
      <c r="CM305" s="73"/>
    </row>
    <row r="306" spans="2:91" x14ac:dyDescent="0.2">
      <c r="B306" t="str">
        <f t="shared" si="6"/>
        <v/>
      </c>
      <c r="C306" s="56"/>
      <c r="D306" s="73"/>
      <c r="E306" s="73"/>
      <c r="F306" s="73"/>
      <c r="G306" s="73"/>
      <c r="H306" s="73"/>
      <c r="I306" s="73"/>
      <c r="J306" s="73"/>
      <c r="K306" s="73"/>
      <c r="L306" s="73"/>
      <c r="M306" s="73"/>
      <c r="N306" s="73"/>
      <c r="O306" s="73"/>
      <c r="P306" s="73"/>
      <c r="Q306" s="73"/>
      <c r="R306" s="73"/>
      <c r="S306" s="73"/>
      <c r="T306" s="73"/>
      <c r="U306" s="73"/>
      <c r="V306" s="73"/>
      <c r="W306" s="73"/>
      <c r="X306" s="73"/>
      <c r="Y306" s="73"/>
      <c r="Z306" s="73"/>
      <c r="AA306" s="73"/>
      <c r="AB306" s="73"/>
      <c r="AC306" s="73"/>
      <c r="AD306" s="73"/>
      <c r="AE306" s="73"/>
      <c r="AF306" s="73"/>
      <c r="AG306" s="73"/>
      <c r="AH306" s="73"/>
      <c r="AI306" s="73"/>
      <c r="AJ306" s="73"/>
      <c r="AK306" s="73"/>
      <c r="AL306" s="73"/>
      <c r="AM306" s="73"/>
      <c r="AN306" s="73"/>
      <c r="AO306" s="73"/>
      <c r="AP306" s="73"/>
      <c r="AQ306" s="73"/>
      <c r="AR306" s="73"/>
      <c r="AS306" s="73"/>
      <c r="AT306" s="73"/>
      <c r="AU306" s="73"/>
      <c r="AV306" s="73"/>
      <c r="AW306" s="73"/>
      <c r="AX306" s="73"/>
      <c r="AY306" s="73"/>
      <c r="AZ306" s="73"/>
      <c r="BA306" s="73"/>
      <c r="BB306" s="73"/>
      <c r="BC306" s="73"/>
      <c r="BD306" s="73"/>
      <c r="BE306" s="73"/>
      <c r="BF306" s="73"/>
      <c r="BG306" s="73"/>
      <c r="BH306" s="73"/>
      <c r="BI306" s="73"/>
      <c r="BJ306" s="73"/>
      <c r="BK306" s="73"/>
      <c r="BL306" s="73"/>
      <c r="BM306" s="73"/>
      <c r="BN306" s="73"/>
      <c r="BO306" s="73"/>
      <c r="BP306" s="73"/>
      <c r="BQ306" s="73"/>
      <c r="BR306" s="73"/>
      <c r="BS306" s="73"/>
      <c r="BT306" s="73"/>
      <c r="BU306" s="73"/>
      <c r="BV306" s="73"/>
      <c r="BW306" s="73"/>
      <c r="BX306" s="73"/>
      <c r="BY306" s="73"/>
      <c r="BZ306" s="73"/>
      <c r="CA306" s="73"/>
      <c r="CB306" s="73"/>
      <c r="CC306" s="73"/>
      <c r="CD306" s="73"/>
      <c r="CE306" s="73"/>
      <c r="CF306" s="73"/>
      <c r="CG306" s="73"/>
      <c r="CH306" s="73"/>
      <c r="CI306" s="73"/>
      <c r="CJ306" s="73"/>
      <c r="CK306" s="73"/>
      <c r="CL306" s="73"/>
      <c r="CM306" s="73"/>
    </row>
    <row r="307" spans="2:91" x14ac:dyDescent="0.2">
      <c r="B307" t="str">
        <f t="shared" si="6"/>
        <v/>
      </c>
      <c r="C307" s="56"/>
      <c r="D307" s="73"/>
      <c r="E307" s="73"/>
      <c r="F307" s="73"/>
      <c r="G307" s="73"/>
      <c r="H307" s="73"/>
      <c r="I307" s="73"/>
      <c r="J307" s="73"/>
      <c r="K307" s="73"/>
      <c r="L307" s="73"/>
      <c r="M307" s="73"/>
      <c r="N307" s="73"/>
      <c r="O307" s="73"/>
      <c r="P307" s="73"/>
      <c r="Q307" s="73"/>
      <c r="R307" s="73"/>
      <c r="S307" s="73"/>
      <c r="T307" s="73"/>
      <c r="U307" s="73"/>
      <c r="V307" s="73"/>
      <c r="W307" s="73"/>
      <c r="X307" s="73"/>
      <c r="Y307" s="73"/>
      <c r="Z307" s="73"/>
      <c r="AA307" s="73"/>
      <c r="AB307" s="73"/>
      <c r="AC307" s="73"/>
      <c r="AD307" s="73"/>
      <c r="AE307" s="73"/>
      <c r="AF307" s="73"/>
      <c r="AG307" s="73"/>
      <c r="AH307" s="73"/>
      <c r="AI307" s="73"/>
      <c r="AJ307" s="73"/>
      <c r="AK307" s="73"/>
      <c r="AL307" s="73"/>
      <c r="AM307" s="73"/>
      <c r="AN307" s="73"/>
      <c r="AO307" s="73"/>
      <c r="AP307" s="73"/>
      <c r="AQ307" s="73"/>
      <c r="AR307" s="73"/>
      <c r="AS307" s="73"/>
      <c r="AT307" s="73"/>
      <c r="AU307" s="73"/>
      <c r="AV307" s="73"/>
      <c r="AW307" s="73"/>
      <c r="AX307" s="73"/>
      <c r="AY307" s="73"/>
      <c r="AZ307" s="73"/>
      <c r="BA307" s="73"/>
      <c r="BB307" s="73"/>
      <c r="BC307" s="73"/>
      <c r="BD307" s="73"/>
      <c r="BE307" s="73"/>
      <c r="BF307" s="73"/>
      <c r="BG307" s="73"/>
      <c r="BH307" s="73"/>
      <c r="BI307" s="73"/>
      <c r="BJ307" s="73"/>
      <c r="BK307" s="73"/>
      <c r="BL307" s="73"/>
      <c r="BM307" s="73"/>
      <c r="BN307" s="73"/>
      <c r="BO307" s="73"/>
      <c r="BP307" s="73"/>
      <c r="BQ307" s="73"/>
      <c r="BR307" s="73"/>
      <c r="BS307" s="73"/>
      <c r="BT307" s="73"/>
      <c r="BU307" s="73"/>
      <c r="BV307" s="73"/>
      <c r="BW307" s="73"/>
      <c r="BX307" s="73"/>
      <c r="BY307" s="73"/>
      <c r="BZ307" s="73"/>
      <c r="CA307" s="73"/>
      <c r="CB307" s="73"/>
      <c r="CC307" s="73"/>
      <c r="CD307" s="73"/>
      <c r="CE307" s="73"/>
      <c r="CF307" s="73"/>
      <c r="CG307" s="73"/>
      <c r="CH307" s="73"/>
      <c r="CI307" s="73"/>
      <c r="CJ307" s="73"/>
      <c r="CK307" s="73"/>
      <c r="CL307" s="73"/>
      <c r="CM307" s="73"/>
    </row>
    <row r="308" spans="2:91" x14ac:dyDescent="0.2">
      <c r="B308" t="str">
        <f t="shared" si="6"/>
        <v/>
      </c>
      <c r="C308" s="56"/>
      <c r="D308" s="73"/>
      <c r="E308" s="73"/>
      <c r="F308" s="73"/>
      <c r="G308" s="73"/>
      <c r="H308" s="73"/>
      <c r="I308" s="73"/>
      <c r="J308" s="73"/>
      <c r="K308" s="73"/>
      <c r="L308" s="73"/>
      <c r="M308" s="73"/>
      <c r="N308" s="73"/>
      <c r="O308" s="73"/>
      <c r="P308" s="73"/>
      <c r="Q308" s="73"/>
      <c r="R308" s="73"/>
      <c r="S308" s="73"/>
      <c r="T308" s="73"/>
      <c r="U308" s="73"/>
      <c r="V308" s="73"/>
      <c r="W308" s="73"/>
      <c r="X308" s="73"/>
      <c r="Y308" s="73"/>
      <c r="Z308" s="73"/>
      <c r="AA308" s="73"/>
      <c r="AB308" s="73"/>
      <c r="AC308" s="73"/>
      <c r="AD308" s="73"/>
      <c r="AE308" s="73"/>
      <c r="AF308" s="73"/>
      <c r="AG308" s="73"/>
      <c r="AH308" s="73"/>
      <c r="AI308" s="73"/>
      <c r="AJ308" s="73"/>
      <c r="AK308" s="73"/>
      <c r="AL308" s="73"/>
      <c r="AM308" s="73"/>
      <c r="AN308" s="73"/>
      <c r="AO308" s="73"/>
      <c r="AP308" s="73"/>
      <c r="AQ308" s="73"/>
      <c r="AR308" s="73"/>
      <c r="AS308" s="73"/>
      <c r="AT308" s="73"/>
      <c r="AU308" s="73"/>
      <c r="AV308" s="73"/>
      <c r="AW308" s="73"/>
      <c r="AX308" s="73"/>
      <c r="AY308" s="73"/>
      <c r="AZ308" s="73"/>
      <c r="BA308" s="73"/>
      <c r="BB308" s="73"/>
      <c r="BC308" s="73"/>
      <c r="BD308" s="73"/>
      <c r="BE308" s="73"/>
      <c r="BF308" s="73"/>
      <c r="BG308" s="73"/>
      <c r="BH308" s="73"/>
      <c r="BI308" s="73"/>
      <c r="BJ308" s="73"/>
      <c r="BK308" s="73"/>
      <c r="BL308" s="73"/>
      <c r="BM308" s="73"/>
      <c r="BN308" s="73"/>
      <c r="BO308" s="73"/>
      <c r="BP308" s="73"/>
      <c r="BQ308" s="73"/>
      <c r="BR308" s="73"/>
      <c r="BS308" s="73"/>
      <c r="BT308" s="73"/>
      <c r="BU308" s="73"/>
      <c r="BV308" s="73"/>
      <c r="BW308" s="73"/>
      <c r="BX308" s="73"/>
      <c r="BY308" s="73"/>
      <c r="BZ308" s="73"/>
      <c r="CA308" s="73"/>
      <c r="CB308" s="73"/>
      <c r="CC308" s="73"/>
      <c r="CD308" s="73"/>
      <c r="CE308" s="73"/>
      <c r="CF308" s="73"/>
      <c r="CG308" s="73"/>
      <c r="CH308" s="73"/>
      <c r="CI308" s="73"/>
      <c r="CJ308" s="73"/>
      <c r="CK308" s="73"/>
      <c r="CL308" s="73"/>
      <c r="CM308" s="73"/>
    </row>
    <row r="309" spans="2:91" x14ac:dyDescent="0.2">
      <c r="B309" t="str">
        <f t="shared" si="6"/>
        <v/>
      </c>
      <c r="C309" s="56"/>
      <c r="D309" s="73"/>
      <c r="E309" s="73"/>
      <c r="F309" s="73"/>
      <c r="G309" s="73"/>
      <c r="H309" s="73"/>
      <c r="I309" s="73"/>
      <c r="J309" s="73"/>
      <c r="K309" s="73"/>
      <c r="L309" s="73"/>
      <c r="M309" s="73"/>
      <c r="N309" s="73"/>
      <c r="O309" s="73"/>
      <c r="P309" s="73"/>
      <c r="Q309" s="73"/>
      <c r="R309" s="73"/>
      <c r="S309" s="73"/>
      <c r="T309" s="73"/>
      <c r="U309" s="73"/>
      <c r="V309" s="73"/>
      <c r="W309" s="73"/>
      <c r="X309" s="73"/>
      <c r="Y309" s="73"/>
      <c r="Z309" s="73"/>
      <c r="AA309" s="73"/>
      <c r="AB309" s="73"/>
      <c r="AC309" s="73"/>
      <c r="AD309" s="73"/>
      <c r="AE309" s="73"/>
      <c r="AF309" s="73"/>
      <c r="AG309" s="73"/>
      <c r="AH309" s="73"/>
      <c r="AI309" s="73"/>
      <c r="AJ309" s="73"/>
      <c r="AK309" s="73"/>
      <c r="AL309" s="73"/>
      <c r="AM309" s="73"/>
      <c r="AN309" s="73"/>
      <c r="AO309" s="73"/>
      <c r="AP309" s="73"/>
      <c r="AQ309" s="73"/>
      <c r="AR309" s="73"/>
      <c r="AS309" s="73"/>
      <c r="AT309" s="73"/>
      <c r="AU309" s="73"/>
      <c r="AV309" s="73"/>
      <c r="AW309" s="73"/>
      <c r="AX309" s="73"/>
      <c r="AY309" s="73"/>
      <c r="AZ309" s="73"/>
      <c r="BA309" s="73"/>
      <c r="BB309" s="73"/>
      <c r="BC309" s="73"/>
      <c r="BD309" s="73"/>
      <c r="BE309" s="73"/>
      <c r="BF309" s="73"/>
      <c r="BG309" s="73"/>
      <c r="BH309" s="73"/>
      <c r="BI309" s="73"/>
      <c r="BJ309" s="73"/>
      <c r="BK309" s="73"/>
      <c r="BL309" s="73"/>
      <c r="BM309" s="73"/>
      <c r="BN309" s="73"/>
      <c r="BO309" s="73"/>
      <c r="BP309" s="73"/>
      <c r="BQ309" s="73"/>
      <c r="BR309" s="73"/>
      <c r="BS309" s="73"/>
      <c r="BT309" s="73"/>
      <c r="BU309" s="73"/>
      <c r="BV309" s="73"/>
      <c r="BW309" s="73"/>
      <c r="BX309" s="73"/>
      <c r="BY309" s="73"/>
      <c r="BZ309" s="73"/>
      <c r="CA309" s="73"/>
      <c r="CB309" s="73"/>
      <c r="CC309" s="73"/>
      <c r="CD309" s="73"/>
      <c r="CE309" s="73"/>
      <c r="CF309" s="73"/>
      <c r="CG309" s="73"/>
      <c r="CH309" s="73"/>
      <c r="CI309" s="73"/>
      <c r="CJ309" s="73"/>
      <c r="CK309" s="73"/>
      <c r="CL309" s="73"/>
      <c r="CM309" s="73"/>
    </row>
    <row r="310" spans="2:91" x14ac:dyDescent="0.2">
      <c r="B310" t="str">
        <f t="shared" si="6"/>
        <v/>
      </c>
      <c r="C310" s="56"/>
      <c r="D310" s="73"/>
      <c r="E310" s="73"/>
      <c r="F310" s="73"/>
      <c r="G310" s="73"/>
      <c r="H310" s="73"/>
      <c r="I310" s="73"/>
      <c r="J310" s="73"/>
      <c r="K310" s="73"/>
      <c r="L310" s="73"/>
      <c r="M310" s="73"/>
      <c r="N310" s="73"/>
      <c r="O310" s="73"/>
      <c r="P310" s="73"/>
      <c r="Q310" s="73"/>
      <c r="R310" s="73"/>
      <c r="S310" s="73"/>
      <c r="T310" s="73"/>
      <c r="U310" s="73"/>
      <c r="V310" s="73"/>
      <c r="W310" s="73"/>
      <c r="X310" s="73"/>
      <c r="Y310" s="73"/>
      <c r="Z310" s="73"/>
      <c r="AA310" s="73"/>
      <c r="AB310" s="73"/>
      <c r="AC310" s="73"/>
      <c r="AD310" s="73"/>
      <c r="AE310" s="73"/>
      <c r="AF310" s="73"/>
      <c r="AG310" s="73"/>
      <c r="AH310" s="73"/>
      <c r="AI310" s="73"/>
      <c r="AJ310" s="73"/>
      <c r="AK310" s="73"/>
      <c r="AL310" s="73"/>
      <c r="AM310" s="73"/>
      <c r="AN310" s="73"/>
      <c r="AO310" s="73"/>
      <c r="AP310" s="73"/>
      <c r="AQ310" s="73"/>
      <c r="AR310" s="73"/>
      <c r="AS310" s="73"/>
      <c r="AT310" s="73"/>
      <c r="AU310" s="73"/>
      <c r="AV310" s="73"/>
      <c r="AW310" s="73"/>
      <c r="AX310" s="73"/>
      <c r="AY310" s="73"/>
      <c r="AZ310" s="73"/>
      <c r="BA310" s="73"/>
      <c r="BB310" s="73"/>
      <c r="BC310" s="73"/>
      <c r="BD310" s="73"/>
      <c r="BE310" s="73"/>
      <c r="BF310" s="73"/>
      <c r="BG310" s="73"/>
      <c r="BH310" s="73"/>
      <c r="BI310" s="73"/>
      <c r="BJ310" s="73"/>
      <c r="BK310" s="73"/>
      <c r="BL310" s="73"/>
      <c r="BM310" s="73"/>
      <c r="BN310" s="73"/>
      <c r="BO310" s="73"/>
      <c r="BP310" s="73"/>
      <c r="BQ310" s="73"/>
      <c r="BR310" s="73"/>
      <c r="BS310" s="73"/>
      <c r="BT310" s="73"/>
      <c r="BU310" s="73"/>
      <c r="BV310" s="73"/>
      <c r="BW310" s="73"/>
      <c r="BX310" s="73"/>
      <c r="BY310" s="73"/>
      <c r="BZ310" s="73"/>
      <c r="CA310" s="73"/>
      <c r="CB310" s="73"/>
      <c r="CC310" s="73"/>
      <c r="CD310" s="73"/>
      <c r="CE310" s="73"/>
      <c r="CF310" s="73"/>
      <c r="CG310" s="73"/>
      <c r="CH310" s="73"/>
      <c r="CI310" s="73"/>
      <c r="CJ310" s="73"/>
      <c r="CK310" s="73"/>
      <c r="CL310" s="73"/>
      <c r="CM310" s="73"/>
    </row>
    <row r="311" spans="2:91" x14ac:dyDescent="0.2">
      <c r="B311" t="str">
        <f t="shared" si="6"/>
        <v/>
      </c>
      <c r="C311" s="56"/>
      <c r="D311" s="73"/>
      <c r="E311" s="73"/>
      <c r="F311" s="73"/>
      <c r="G311" s="73"/>
      <c r="H311" s="73"/>
      <c r="I311" s="73"/>
      <c r="J311" s="73"/>
      <c r="K311" s="73"/>
      <c r="L311" s="73"/>
      <c r="M311" s="73"/>
      <c r="N311" s="73"/>
      <c r="O311" s="73"/>
      <c r="P311" s="73"/>
      <c r="Q311" s="73"/>
      <c r="R311" s="73"/>
      <c r="S311" s="73"/>
      <c r="T311" s="73"/>
      <c r="U311" s="73"/>
      <c r="V311" s="73"/>
      <c r="W311" s="73"/>
      <c r="X311" s="73"/>
      <c r="Y311" s="73"/>
      <c r="Z311" s="73"/>
      <c r="AA311" s="73"/>
      <c r="AB311" s="73"/>
      <c r="AC311" s="73"/>
      <c r="AD311" s="73"/>
      <c r="AE311" s="73"/>
      <c r="AF311" s="73"/>
      <c r="AG311" s="73"/>
      <c r="AH311" s="73"/>
      <c r="AI311" s="73"/>
      <c r="AJ311" s="73"/>
      <c r="AK311" s="73"/>
      <c r="AL311" s="73"/>
      <c r="AM311" s="73"/>
      <c r="AN311" s="73"/>
      <c r="AO311" s="73"/>
      <c r="AP311" s="73"/>
      <c r="AQ311" s="73"/>
      <c r="AR311" s="73"/>
      <c r="AS311" s="73"/>
      <c r="AT311" s="73"/>
      <c r="AU311" s="73"/>
      <c r="AV311" s="73"/>
      <c r="AW311" s="73"/>
      <c r="AX311" s="73"/>
      <c r="AY311" s="73"/>
      <c r="AZ311" s="73"/>
      <c r="BA311" s="73"/>
      <c r="BB311" s="73"/>
      <c r="BC311" s="73"/>
      <c r="BD311" s="73"/>
      <c r="BE311" s="73"/>
      <c r="BF311" s="73"/>
      <c r="BG311" s="73"/>
      <c r="BH311" s="73"/>
      <c r="BI311" s="73"/>
      <c r="BJ311" s="73"/>
      <c r="BK311" s="73"/>
      <c r="BL311" s="73"/>
      <c r="BM311" s="73"/>
      <c r="BN311" s="73"/>
      <c r="BO311" s="73"/>
      <c r="BP311" s="73"/>
      <c r="BQ311" s="73"/>
      <c r="BR311" s="73"/>
      <c r="BS311" s="73"/>
      <c r="BT311" s="73"/>
      <c r="BU311" s="73"/>
      <c r="BV311" s="73"/>
      <c r="BW311" s="73"/>
      <c r="BX311" s="73"/>
      <c r="BY311" s="73"/>
      <c r="BZ311" s="73"/>
      <c r="CA311" s="73"/>
      <c r="CB311" s="73"/>
      <c r="CC311" s="73"/>
      <c r="CD311" s="73"/>
      <c r="CE311" s="73"/>
      <c r="CF311" s="73"/>
      <c r="CG311" s="73"/>
      <c r="CH311" s="73"/>
      <c r="CI311" s="73"/>
      <c r="CJ311" s="73"/>
      <c r="CK311" s="73"/>
      <c r="CL311" s="73"/>
      <c r="CM311" s="73"/>
    </row>
    <row r="312" spans="2:91" x14ac:dyDescent="0.2">
      <c r="B312" t="str">
        <f t="shared" si="6"/>
        <v/>
      </c>
      <c r="C312" s="56"/>
      <c r="D312" s="73"/>
      <c r="E312" s="73"/>
      <c r="F312" s="73"/>
      <c r="G312" s="73"/>
      <c r="H312" s="73"/>
      <c r="I312" s="73"/>
      <c r="J312" s="73"/>
      <c r="K312" s="73"/>
      <c r="L312" s="73"/>
      <c r="M312" s="73"/>
      <c r="N312" s="73"/>
      <c r="O312" s="73"/>
      <c r="P312" s="73"/>
      <c r="Q312" s="73"/>
      <c r="R312" s="73"/>
      <c r="S312" s="73"/>
      <c r="T312" s="73"/>
      <c r="U312" s="73"/>
      <c r="V312" s="73"/>
      <c r="W312" s="73"/>
      <c r="X312" s="73"/>
      <c r="Y312" s="73"/>
      <c r="Z312" s="73"/>
      <c r="AA312" s="73"/>
      <c r="AB312" s="73"/>
      <c r="AC312" s="73"/>
      <c r="AD312" s="73"/>
      <c r="AE312" s="73"/>
      <c r="AF312" s="73"/>
      <c r="AG312" s="73"/>
      <c r="AH312" s="73"/>
      <c r="AI312" s="73"/>
      <c r="AJ312" s="73"/>
      <c r="AK312" s="73"/>
      <c r="AL312" s="73"/>
      <c r="AM312" s="73"/>
      <c r="AN312" s="73"/>
      <c r="AO312" s="73"/>
      <c r="AP312" s="73"/>
      <c r="AQ312" s="73"/>
      <c r="AR312" s="73"/>
      <c r="AS312" s="73"/>
      <c r="AT312" s="73"/>
      <c r="AU312" s="73"/>
      <c r="AV312" s="73"/>
      <c r="AW312" s="73"/>
      <c r="AX312" s="73"/>
      <c r="AY312" s="73"/>
      <c r="AZ312" s="73"/>
      <c r="BA312" s="73"/>
      <c r="BB312" s="73"/>
      <c r="BC312" s="73"/>
      <c r="BD312" s="73"/>
      <c r="BE312" s="73"/>
      <c r="BF312" s="73"/>
      <c r="BG312" s="73"/>
      <c r="BH312" s="73"/>
      <c r="BI312" s="73"/>
      <c r="BJ312" s="73"/>
      <c r="BK312" s="73"/>
      <c r="BL312" s="73"/>
      <c r="BM312" s="73"/>
      <c r="BN312" s="73"/>
      <c r="BO312" s="73"/>
      <c r="BP312" s="73"/>
      <c r="BQ312" s="73"/>
      <c r="BR312" s="73"/>
      <c r="BS312" s="73"/>
      <c r="BT312" s="73"/>
      <c r="BU312" s="73"/>
      <c r="BV312" s="73"/>
      <c r="BW312" s="73"/>
      <c r="BX312" s="73"/>
      <c r="BY312" s="73"/>
      <c r="BZ312" s="73"/>
      <c r="CA312" s="73"/>
      <c r="CB312" s="73"/>
      <c r="CC312" s="73"/>
      <c r="CD312" s="73"/>
      <c r="CE312" s="73"/>
      <c r="CF312" s="73"/>
      <c r="CG312" s="73"/>
      <c r="CH312" s="73"/>
      <c r="CI312" s="73"/>
      <c r="CJ312" s="73"/>
      <c r="CK312" s="73"/>
      <c r="CL312" s="73"/>
      <c r="CM312" s="73"/>
    </row>
    <row r="313" spans="2:91" x14ac:dyDescent="0.2">
      <c r="B313" t="str">
        <f t="shared" si="6"/>
        <v/>
      </c>
      <c r="C313" s="56"/>
      <c r="D313" s="73"/>
      <c r="E313" s="73"/>
      <c r="F313" s="73"/>
      <c r="G313" s="73"/>
      <c r="H313" s="73"/>
      <c r="I313" s="73"/>
      <c r="J313" s="73"/>
      <c r="K313" s="73"/>
      <c r="L313" s="73"/>
      <c r="M313" s="73"/>
      <c r="N313" s="73"/>
      <c r="O313" s="73"/>
      <c r="P313" s="73"/>
      <c r="Q313" s="73"/>
      <c r="R313" s="73"/>
      <c r="S313" s="73"/>
      <c r="T313" s="73"/>
      <c r="U313" s="73"/>
      <c r="V313" s="73"/>
      <c r="W313" s="73"/>
      <c r="X313" s="73"/>
      <c r="Y313" s="73"/>
      <c r="Z313" s="73"/>
      <c r="AA313" s="73"/>
      <c r="AB313" s="73"/>
      <c r="AC313" s="73"/>
      <c r="AD313" s="73"/>
      <c r="AE313" s="73"/>
      <c r="AF313" s="73"/>
      <c r="AG313" s="73"/>
      <c r="AH313" s="73"/>
      <c r="AI313" s="73"/>
      <c r="AJ313" s="73"/>
      <c r="AK313" s="73"/>
      <c r="AL313" s="73"/>
      <c r="AM313" s="73"/>
      <c r="AN313" s="73"/>
      <c r="AO313" s="73"/>
      <c r="AP313" s="73"/>
      <c r="AQ313" s="73"/>
      <c r="AR313" s="73"/>
      <c r="AS313" s="73"/>
      <c r="AT313" s="73"/>
      <c r="AU313" s="73"/>
      <c r="AV313" s="73"/>
      <c r="AW313" s="73"/>
      <c r="AX313" s="73"/>
      <c r="AY313" s="73"/>
      <c r="AZ313" s="73"/>
      <c r="BA313" s="73"/>
      <c r="BB313" s="73"/>
      <c r="BC313" s="73"/>
      <c r="BD313" s="73"/>
      <c r="BE313" s="73"/>
      <c r="BF313" s="73"/>
      <c r="BG313" s="73"/>
      <c r="BH313" s="73"/>
      <c r="BI313" s="73"/>
      <c r="BJ313" s="73"/>
      <c r="BK313" s="73"/>
      <c r="BL313" s="73"/>
      <c r="BM313" s="73"/>
      <c r="BN313" s="73"/>
      <c r="BO313" s="73"/>
      <c r="BP313" s="73"/>
      <c r="BQ313" s="73"/>
      <c r="BR313" s="73"/>
      <c r="BS313" s="73"/>
      <c r="BT313" s="73"/>
      <c r="BU313" s="73"/>
      <c r="BV313" s="73"/>
      <c r="BW313" s="73"/>
      <c r="BX313" s="73"/>
      <c r="BY313" s="73"/>
      <c r="BZ313" s="73"/>
      <c r="CA313" s="73"/>
      <c r="CB313" s="73"/>
      <c r="CC313" s="73"/>
      <c r="CD313" s="73"/>
      <c r="CE313" s="73"/>
      <c r="CF313" s="73"/>
      <c r="CG313" s="73"/>
      <c r="CH313" s="73"/>
      <c r="CI313" s="73"/>
      <c r="CJ313" s="73"/>
      <c r="CK313" s="73"/>
      <c r="CL313" s="73"/>
      <c r="CM313" s="73"/>
    </row>
    <row r="314" spans="2:91" x14ac:dyDescent="0.2">
      <c r="B314" t="str">
        <f t="shared" si="6"/>
        <v/>
      </c>
      <c r="C314" s="56"/>
      <c r="D314" s="73"/>
      <c r="E314" s="73"/>
      <c r="F314" s="73"/>
      <c r="G314" s="73"/>
      <c r="H314" s="73"/>
      <c r="I314" s="73"/>
      <c r="J314" s="73"/>
      <c r="K314" s="73"/>
      <c r="L314" s="73"/>
      <c r="M314" s="73"/>
      <c r="N314" s="73"/>
      <c r="O314" s="73"/>
      <c r="P314" s="73"/>
      <c r="Q314" s="73"/>
      <c r="R314" s="73"/>
      <c r="S314" s="73"/>
      <c r="T314" s="73"/>
      <c r="U314" s="73"/>
      <c r="V314" s="73"/>
      <c r="W314" s="73"/>
      <c r="X314" s="73"/>
      <c r="Y314" s="73"/>
      <c r="Z314" s="73"/>
      <c r="AA314" s="73"/>
      <c r="AB314" s="73"/>
      <c r="AC314" s="73"/>
      <c r="AD314" s="73"/>
      <c r="AE314" s="73"/>
      <c r="AF314" s="73"/>
      <c r="AG314" s="73"/>
      <c r="AH314" s="73"/>
      <c r="AI314" s="73"/>
      <c r="AJ314" s="73"/>
      <c r="AK314" s="73"/>
      <c r="AL314" s="73"/>
      <c r="AM314" s="73"/>
      <c r="AN314" s="73"/>
      <c r="AO314" s="73"/>
      <c r="AP314" s="73"/>
      <c r="AQ314" s="73"/>
      <c r="AR314" s="73"/>
      <c r="AS314" s="73"/>
      <c r="AT314" s="73"/>
      <c r="AU314" s="73"/>
      <c r="AV314" s="73"/>
      <c r="AW314" s="73"/>
      <c r="AX314" s="73"/>
      <c r="AY314" s="73"/>
      <c r="AZ314" s="73"/>
      <c r="BA314" s="73"/>
      <c r="BB314" s="73"/>
      <c r="BC314" s="73"/>
      <c r="BD314" s="73"/>
      <c r="BE314" s="73"/>
      <c r="BF314" s="73"/>
      <c r="BG314" s="73"/>
      <c r="BH314" s="73"/>
      <c r="BI314" s="73"/>
      <c r="BJ314" s="73"/>
      <c r="BK314" s="73"/>
      <c r="BL314" s="73"/>
      <c r="BM314" s="73"/>
      <c r="BN314" s="73"/>
      <c r="BO314" s="73"/>
      <c r="BP314" s="73"/>
      <c r="BQ314" s="73"/>
      <c r="BR314" s="73"/>
      <c r="BS314" s="73"/>
      <c r="BT314" s="73"/>
      <c r="BU314" s="73"/>
      <c r="BV314" s="73"/>
      <c r="BW314" s="73"/>
      <c r="BX314" s="73"/>
      <c r="BY314" s="73"/>
      <c r="BZ314" s="73"/>
      <c r="CA314" s="73"/>
      <c r="CB314" s="73"/>
      <c r="CC314" s="73"/>
      <c r="CD314" s="73"/>
      <c r="CE314" s="73"/>
      <c r="CF314" s="73"/>
      <c r="CG314" s="73"/>
      <c r="CH314" s="73"/>
      <c r="CI314" s="73"/>
      <c r="CJ314" s="73"/>
      <c r="CK314" s="73"/>
      <c r="CL314" s="73"/>
      <c r="CM314" s="73"/>
    </row>
    <row r="315" spans="2:91" x14ac:dyDescent="0.2">
      <c r="B315" t="str">
        <f t="shared" ref="B315:B346" si="7">(D315 &amp; E315 &amp; F315 &amp; G315 &amp; H315 &amp; I315 &amp; J315 &amp; K315 &amp; L315 &amp; M315 &amp; N315 &amp; O315 &amp; P315 &amp; Q315 &amp; R315 &amp; S315 &amp; T315 &amp; U315 &amp; V315 &amp; W315 &amp; X315 &amp; Y315 &amp; Z315 &amp; AA315 &amp; AB315 &amp; AC315 &amp; AD315 &amp; AE315 &amp; AF315 &amp; AG315 &amp; AH315 &amp; AI315 &amp; AJ315 &amp; AK315 &amp; AL315 &amp; AM315 &amp; AN315 &amp; AO315 &amp; AP315 &amp; AQ315 &amp; AR315 &amp; AS315 &amp; AT315 &amp; AU315 &amp; AV315 &amp; AW315 &amp; AX315 &amp; AY315 &amp; AZ315 &amp; BA315 &amp; BB315 &amp; BC315 &amp; BD315 &amp; BE315 &amp; BF315 &amp; BG315)</f>
        <v/>
      </c>
      <c r="C315" s="56"/>
      <c r="D315" s="73"/>
      <c r="E315" s="73"/>
      <c r="F315" s="73"/>
      <c r="G315" s="73"/>
      <c r="H315" s="73"/>
      <c r="I315" s="73"/>
      <c r="J315" s="73"/>
      <c r="K315" s="73"/>
      <c r="L315" s="73"/>
      <c r="M315" s="73"/>
      <c r="N315" s="73"/>
      <c r="O315" s="73"/>
      <c r="P315" s="73"/>
      <c r="Q315" s="73"/>
      <c r="R315" s="73"/>
      <c r="S315" s="73"/>
      <c r="T315" s="73"/>
      <c r="U315" s="73"/>
      <c r="V315" s="73"/>
      <c r="W315" s="73"/>
      <c r="X315" s="73"/>
      <c r="Y315" s="73"/>
      <c r="Z315" s="73"/>
      <c r="AA315" s="73"/>
      <c r="AB315" s="73"/>
      <c r="AC315" s="73"/>
      <c r="AD315" s="73"/>
      <c r="AE315" s="73"/>
      <c r="AF315" s="73"/>
      <c r="AG315" s="73"/>
      <c r="AH315" s="73"/>
      <c r="AI315" s="73"/>
      <c r="AJ315" s="73"/>
      <c r="AK315" s="73"/>
      <c r="AL315" s="73"/>
      <c r="AM315" s="73"/>
      <c r="AN315" s="73"/>
      <c r="AO315" s="73"/>
      <c r="AP315" s="73"/>
      <c r="AQ315" s="73"/>
      <c r="AR315" s="73"/>
      <c r="AS315" s="73"/>
      <c r="AT315" s="73"/>
      <c r="AU315" s="73"/>
      <c r="AV315" s="73"/>
      <c r="AW315" s="73"/>
      <c r="AX315" s="73"/>
      <c r="AY315" s="73"/>
      <c r="AZ315" s="73"/>
      <c r="BA315" s="73"/>
      <c r="BB315" s="73"/>
      <c r="BC315" s="73"/>
      <c r="BD315" s="73"/>
      <c r="BE315" s="73"/>
      <c r="BF315" s="73"/>
      <c r="BG315" s="73"/>
      <c r="BH315" s="73"/>
      <c r="BI315" s="73"/>
      <c r="BJ315" s="73"/>
      <c r="BK315" s="73"/>
      <c r="BL315" s="73"/>
      <c r="BM315" s="73"/>
      <c r="BN315" s="73"/>
      <c r="BO315" s="73"/>
      <c r="BP315" s="73"/>
      <c r="BQ315" s="73"/>
      <c r="BR315" s="73"/>
      <c r="BS315" s="73"/>
      <c r="BT315" s="73"/>
      <c r="BU315" s="73"/>
      <c r="BV315" s="73"/>
      <c r="BW315" s="73"/>
      <c r="BX315" s="73"/>
      <c r="BY315" s="73"/>
      <c r="BZ315" s="73"/>
      <c r="CA315" s="73"/>
      <c r="CB315" s="73"/>
      <c r="CC315" s="73"/>
      <c r="CD315" s="73"/>
      <c r="CE315" s="73"/>
      <c r="CF315" s="73"/>
      <c r="CG315" s="73"/>
      <c r="CH315" s="73"/>
      <c r="CI315" s="73"/>
      <c r="CJ315" s="73"/>
      <c r="CK315" s="73"/>
      <c r="CL315" s="73"/>
      <c r="CM315" s="73"/>
    </row>
    <row r="316" spans="2:91" x14ac:dyDescent="0.2">
      <c r="B316" t="str">
        <f t="shared" si="7"/>
        <v/>
      </c>
      <c r="C316" s="56"/>
      <c r="D316" s="73"/>
      <c r="E316" s="73"/>
      <c r="F316" s="73"/>
      <c r="G316" s="73"/>
      <c r="H316" s="73"/>
      <c r="I316" s="73"/>
      <c r="J316" s="73"/>
      <c r="K316" s="73"/>
      <c r="L316" s="73"/>
      <c r="M316" s="73"/>
      <c r="N316" s="73"/>
      <c r="O316" s="73"/>
      <c r="P316" s="73"/>
      <c r="Q316" s="73"/>
      <c r="R316" s="73"/>
      <c r="S316" s="73"/>
      <c r="T316" s="73"/>
      <c r="U316" s="73"/>
      <c r="V316" s="73"/>
      <c r="W316" s="73"/>
      <c r="X316" s="73"/>
      <c r="Y316" s="73"/>
      <c r="Z316" s="73"/>
      <c r="AA316" s="73"/>
      <c r="AB316" s="73"/>
      <c r="AC316" s="73"/>
      <c r="AD316" s="73"/>
      <c r="AE316" s="73"/>
      <c r="AF316" s="73"/>
      <c r="AG316" s="73"/>
      <c r="AH316" s="73"/>
      <c r="AI316" s="73"/>
      <c r="AJ316" s="73"/>
      <c r="AK316" s="73"/>
      <c r="AL316" s="73"/>
      <c r="AM316" s="73"/>
      <c r="AN316" s="73"/>
      <c r="AO316" s="73"/>
      <c r="AP316" s="73"/>
      <c r="AQ316" s="73"/>
      <c r="AR316" s="73"/>
      <c r="AS316" s="73"/>
      <c r="AT316" s="73"/>
      <c r="AU316" s="73"/>
      <c r="AV316" s="73"/>
      <c r="AW316" s="73"/>
      <c r="AX316" s="73"/>
      <c r="AY316" s="73"/>
      <c r="AZ316" s="73"/>
      <c r="BA316" s="73"/>
      <c r="BB316" s="73"/>
      <c r="BC316" s="73"/>
      <c r="BD316" s="73"/>
      <c r="BE316" s="73"/>
      <c r="BF316" s="73"/>
      <c r="BG316" s="73"/>
      <c r="BH316" s="73"/>
      <c r="BI316" s="73"/>
      <c r="BJ316" s="73"/>
      <c r="BK316" s="73"/>
      <c r="BL316" s="73"/>
      <c r="BM316" s="73"/>
      <c r="BN316" s="73"/>
      <c r="BO316" s="73"/>
      <c r="BP316" s="73"/>
      <c r="BQ316" s="73"/>
      <c r="BR316" s="73"/>
      <c r="BS316" s="73"/>
      <c r="BT316" s="73"/>
      <c r="BU316" s="73"/>
      <c r="BV316" s="73"/>
      <c r="BW316" s="73"/>
      <c r="BX316" s="73"/>
      <c r="BY316" s="73"/>
      <c r="BZ316" s="73"/>
      <c r="CA316" s="73"/>
      <c r="CB316" s="73"/>
      <c r="CC316" s="73"/>
      <c r="CD316" s="73"/>
      <c r="CE316" s="73"/>
      <c r="CF316" s="73"/>
      <c r="CG316" s="73"/>
      <c r="CH316" s="73"/>
      <c r="CI316" s="73"/>
      <c r="CJ316" s="73"/>
      <c r="CK316" s="73"/>
      <c r="CL316" s="73"/>
      <c r="CM316" s="73"/>
    </row>
    <row r="317" spans="2:91" x14ac:dyDescent="0.2">
      <c r="B317" t="str">
        <f t="shared" si="7"/>
        <v/>
      </c>
      <c r="C317" s="56"/>
      <c r="D317" s="73"/>
      <c r="E317" s="73"/>
      <c r="F317" s="73"/>
      <c r="G317" s="73"/>
      <c r="H317" s="73"/>
      <c r="I317" s="73"/>
      <c r="J317" s="73"/>
      <c r="K317" s="73"/>
      <c r="L317" s="73"/>
      <c r="M317" s="73"/>
      <c r="N317" s="73"/>
      <c r="O317" s="73"/>
      <c r="P317" s="73"/>
      <c r="Q317" s="73"/>
      <c r="R317" s="73"/>
      <c r="S317" s="73"/>
      <c r="T317" s="73"/>
      <c r="U317" s="73"/>
      <c r="V317" s="73"/>
      <c r="W317" s="73"/>
      <c r="X317" s="73"/>
      <c r="Y317" s="73"/>
      <c r="Z317" s="73"/>
      <c r="AA317" s="73"/>
      <c r="AB317" s="73"/>
      <c r="AC317" s="73"/>
      <c r="AD317" s="73"/>
      <c r="AE317" s="73"/>
      <c r="AF317" s="73"/>
      <c r="AG317" s="73"/>
      <c r="AH317" s="73"/>
      <c r="AI317" s="73"/>
      <c r="AJ317" s="73"/>
      <c r="AK317" s="73"/>
      <c r="AL317" s="73"/>
      <c r="AM317" s="73"/>
      <c r="AN317" s="73"/>
      <c r="AO317" s="73"/>
      <c r="AP317" s="73"/>
      <c r="AQ317" s="73"/>
      <c r="AR317" s="73"/>
      <c r="AS317" s="73"/>
      <c r="AT317" s="73"/>
      <c r="AU317" s="73"/>
      <c r="AV317" s="73"/>
      <c r="AW317" s="73"/>
      <c r="AX317" s="73"/>
      <c r="AY317" s="73"/>
      <c r="AZ317" s="73"/>
      <c r="BA317" s="73"/>
      <c r="BB317" s="73"/>
      <c r="BC317" s="73"/>
      <c r="BD317" s="73"/>
      <c r="BE317" s="73"/>
      <c r="BF317" s="73"/>
      <c r="BG317" s="73"/>
      <c r="BH317" s="73"/>
      <c r="BI317" s="73"/>
      <c r="BJ317" s="73"/>
      <c r="BK317" s="73"/>
      <c r="BL317" s="73"/>
      <c r="BM317" s="73"/>
      <c r="BN317" s="73"/>
      <c r="BO317" s="73"/>
      <c r="BP317" s="73"/>
      <c r="BQ317" s="73"/>
      <c r="BR317" s="73"/>
      <c r="BS317" s="73"/>
      <c r="BT317" s="73"/>
      <c r="BU317" s="73"/>
      <c r="BV317" s="73"/>
      <c r="BW317" s="73"/>
      <c r="BX317" s="73"/>
      <c r="BY317" s="73"/>
      <c r="BZ317" s="73"/>
      <c r="CA317" s="73"/>
      <c r="CB317" s="73"/>
      <c r="CC317" s="73"/>
      <c r="CD317" s="73"/>
      <c r="CE317" s="73"/>
      <c r="CF317" s="73"/>
      <c r="CG317" s="73"/>
      <c r="CH317" s="73"/>
      <c r="CI317" s="73"/>
      <c r="CJ317" s="73"/>
      <c r="CK317" s="73"/>
      <c r="CL317" s="73"/>
      <c r="CM317" s="73"/>
    </row>
    <row r="318" spans="2:91" x14ac:dyDescent="0.2">
      <c r="B318" t="str">
        <f t="shared" si="7"/>
        <v/>
      </c>
      <c r="C318" s="56"/>
      <c r="D318" s="73"/>
      <c r="E318" s="73"/>
      <c r="F318" s="73"/>
      <c r="G318" s="73"/>
      <c r="H318" s="73"/>
      <c r="I318" s="73"/>
      <c r="J318" s="73"/>
      <c r="K318" s="73"/>
      <c r="L318" s="73"/>
      <c r="M318" s="73"/>
      <c r="N318" s="73"/>
      <c r="O318" s="73"/>
      <c r="P318" s="73"/>
      <c r="Q318" s="73"/>
      <c r="R318" s="73"/>
      <c r="S318" s="73"/>
      <c r="T318" s="73"/>
      <c r="U318" s="73"/>
      <c r="V318" s="73"/>
      <c r="W318" s="73"/>
      <c r="X318" s="73"/>
      <c r="Y318" s="73"/>
      <c r="Z318" s="73"/>
      <c r="AA318" s="73"/>
      <c r="AB318" s="73"/>
      <c r="AC318" s="73"/>
      <c r="AD318" s="73"/>
      <c r="AE318" s="73"/>
      <c r="AF318" s="73"/>
      <c r="AG318" s="73"/>
      <c r="AH318" s="73"/>
      <c r="AI318" s="73"/>
      <c r="AJ318" s="73"/>
      <c r="AK318" s="73"/>
      <c r="AL318" s="73"/>
      <c r="AM318" s="73"/>
      <c r="AN318" s="73"/>
      <c r="AO318" s="73"/>
      <c r="AP318" s="73"/>
      <c r="AQ318" s="73"/>
      <c r="AR318" s="73"/>
      <c r="AS318" s="73"/>
      <c r="AT318" s="73"/>
      <c r="AU318" s="73"/>
      <c r="AV318" s="73"/>
      <c r="AW318" s="73"/>
      <c r="AX318" s="73"/>
      <c r="AY318" s="73"/>
      <c r="AZ318" s="73"/>
      <c r="BA318" s="73"/>
      <c r="BB318" s="73"/>
      <c r="BC318" s="73"/>
      <c r="BD318" s="73"/>
      <c r="BE318" s="73"/>
      <c r="BF318" s="73"/>
      <c r="BG318" s="73"/>
      <c r="BH318" s="73"/>
      <c r="BI318" s="73"/>
      <c r="BJ318" s="73"/>
      <c r="BK318" s="73"/>
      <c r="BL318" s="73"/>
      <c r="BM318" s="73"/>
      <c r="BN318" s="73"/>
      <c r="BO318" s="73"/>
      <c r="BP318" s="73"/>
      <c r="BQ318" s="73"/>
      <c r="BR318" s="73"/>
      <c r="BS318" s="73"/>
      <c r="BT318" s="73"/>
      <c r="BU318" s="73"/>
      <c r="BV318" s="73"/>
      <c r="BW318" s="73"/>
      <c r="BX318" s="73"/>
      <c r="BY318" s="73"/>
      <c r="BZ318" s="73"/>
      <c r="CA318" s="73"/>
      <c r="CB318" s="73"/>
      <c r="CC318" s="73"/>
      <c r="CD318" s="73"/>
      <c r="CE318" s="73"/>
      <c r="CF318" s="73"/>
      <c r="CG318" s="73"/>
      <c r="CH318" s="73"/>
      <c r="CI318" s="73"/>
      <c r="CJ318" s="73"/>
      <c r="CK318" s="73"/>
      <c r="CL318" s="73"/>
      <c r="CM318" s="73"/>
    </row>
    <row r="319" spans="2:91" x14ac:dyDescent="0.2">
      <c r="B319" t="str">
        <f t="shared" si="7"/>
        <v/>
      </c>
      <c r="C319" s="56"/>
      <c r="D319" s="73"/>
      <c r="E319" s="73"/>
      <c r="F319" s="73"/>
      <c r="G319" s="73"/>
      <c r="H319" s="73"/>
      <c r="I319" s="73"/>
      <c r="J319" s="73"/>
      <c r="K319" s="73"/>
      <c r="L319" s="73"/>
      <c r="M319" s="73"/>
      <c r="N319" s="73"/>
      <c r="O319" s="73"/>
      <c r="P319" s="73"/>
      <c r="Q319" s="73"/>
      <c r="R319" s="73"/>
      <c r="S319" s="73"/>
      <c r="T319" s="73"/>
      <c r="U319" s="73"/>
      <c r="V319" s="73"/>
      <c r="W319" s="73"/>
      <c r="X319" s="73"/>
      <c r="Y319" s="73"/>
      <c r="Z319" s="73"/>
      <c r="AA319" s="73"/>
      <c r="AB319" s="73"/>
      <c r="AC319" s="73"/>
      <c r="AD319" s="73"/>
      <c r="AE319" s="73"/>
      <c r="AF319" s="73"/>
      <c r="AG319" s="73"/>
      <c r="AH319" s="73"/>
      <c r="AI319" s="73"/>
      <c r="AJ319" s="73"/>
      <c r="AK319" s="73"/>
      <c r="AL319" s="73"/>
      <c r="AM319" s="73"/>
      <c r="AN319" s="73"/>
      <c r="AO319" s="73"/>
      <c r="AP319" s="73"/>
      <c r="AQ319" s="73"/>
      <c r="AR319" s="73"/>
      <c r="AS319" s="73"/>
      <c r="AT319" s="73"/>
      <c r="AU319" s="73"/>
      <c r="AV319" s="73"/>
      <c r="AW319" s="73"/>
      <c r="AX319" s="73"/>
      <c r="AY319" s="73"/>
      <c r="AZ319" s="73"/>
      <c r="BA319" s="73"/>
      <c r="BB319" s="73"/>
      <c r="BC319" s="73"/>
      <c r="BD319" s="73"/>
      <c r="BE319" s="73"/>
      <c r="BF319" s="73"/>
      <c r="BG319" s="73"/>
      <c r="BH319" s="73"/>
      <c r="BI319" s="73"/>
      <c r="BJ319" s="73"/>
      <c r="BK319" s="73"/>
      <c r="BL319" s="73"/>
      <c r="BM319" s="73"/>
      <c r="BN319" s="73"/>
      <c r="BO319" s="73"/>
      <c r="BP319" s="73"/>
      <c r="BQ319" s="73"/>
      <c r="BR319" s="73"/>
      <c r="BS319" s="73"/>
      <c r="BT319" s="73"/>
      <c r="BU319" s="73"/>
      <c r="BV319" s="73"/>
      <c r="BW319" s="73"/>
      <c r="BX319" s="73"/>
      <c r="BY319" s="73"/>
      <c r="BZ319" s="73"/>
      <c r="CA319" s="73"/>
      <c r="CB319" s="73"/>
      <c r="CC319" s="73"/>
      <c r="CD319" s="73"/>
      <c r="CE319" s="73"/>
      <c r="CF319" s="73"/>
      <c r="CG319" s="73"/>
      <c r="CH319" s="73"/>
      <c r="CI319" s="73"/>
      <c r="CJ319" s="73"/>
      <c r="CK319" s="73"/>
      <c r="CL319" s="73"/>
      <c r="CM319" s="73"/>
    </row>
    <row r="320" spans="2:91" x14ac:dyDescent="0.2">
      <c r="B320" t="str">
        <f t="shared" si="7"/>
        <v/>
      </c>
      <c r="C320" s="56"/>
      <c r="D320" s="73"/>
      <c r="E320" s="73"/>
      <c r="F320" s="73"/>
      <c r="G320" s="73"/>
      <c r="H320" s="73"/>
      <c r="I320" s="73"/>
      <c r="J320" s="73"/>
      <c r="K320" s="73"/>
      <c r="L320" s="73"/>
      <c r="M320" s="73"/>
      <c r="N320" s="73"/>
      <c r="O320" s="73"/>
      <c r="P320" s="73"/>
      <c r="Q320" s="73"/>
      <c r="R320" s="73"/>
      <c r="S320" s="73"/>
      <c r="T320" s="73"/>
      <c r="U320" s="73"/>
      <c r="V320" s="73"/>
      <c r="W320" s="73"/>
      <c r="X320" s="73"/>
      <c r="Y320" s="73"/>
      <c r="Z320" s="73"/>
      <c r="AA320" s="73"/>
      <c r="AB320" s="73"/>
      <c r="AC320" s="73"/>
      <c r="AD320" s="73"/>
      <c r="AE320" s="73"/>
      <c r="AF320" s="73"/>
      <c r="AG320" s="73"/>
      <c r="AH320" s="73"/>
      <c r="AI320" s="73"/>
      <c r="AJ320" s="73"/>
      <c r="AK320" s="73"/>
      <c r="AL320" s="73"/>
      <c r="AM320" s="73"/>
      <c r="AN320" s="73"/>
      <c r="AO320" s="73"/>
      <c r="AP320" s="73"/>
      <c r="AQ320" s="73"/>
      <c r="AR320" s="73"/>
      <c r="AS320" s="73"/>
      <c r="AT320" s="73"/>
      <c r="AU320" s="73"/>
      <c r="AV320" s="73"/>
      <c r="AW320" s="73"/>
      <c r="AX320" s="73"/>
      <c r="AY320" s="73"/>
      <c r="AZ320" s="73"/>
      <c r="BA320" s="73"/>
      <c r="BB320" s="73"/>
      <c r="BC320" s="73"/>
      <c r="BD320" s="73"/>
      <c r="BE320" s="73"/>
      <c r="BF320" s="73"/>
      <c r="BG320" s="73"/>
      <c r="BH320" s="73"/>
      <c r="BI320" s="73"/>
      <c r="BJ320" s="73"/>
      <c r="BK320" s="73"/>
      <c r="BL320" s="73"/>
      <c r="BM320" s="73"/>
      <c r="BN320" s="73"/>
      <c r="BO320" s="73"/>
      <c r="BP320" s="73"/>
      <c r="BQ320" s="73"/>
      <c r="BR320" s="73"/>
      <c r="BS320" s="73"/>
      <c r="BT320" s="73"/>
      <c r="BU320" s="73"/>
      <c r="BV320" s="73"/>
      <c r="BW320" s="73"/>
      <c r="BX320" s="73"/>
      <c r="BY320" s="73"/>
      <c r="BZ320" s="73"/>
      <c r="CA320" s="73"/>
      <c r="CB320" s="73"/>
      <c r="CC320" s="73"/>
      <c r="CD320" s="73"/>
      <c r="CE320" s="73"/>
      <c r="CF320" s="73"/>
      <c r="CG320" s="73"/>
      <c r="CH320" s="73"/>
      <c r="CI320" s="73"/>
      <c r="CJ320" s="73"/>
      <c r="CK320" s="73"/>
      <c r="CL320" s="73"/>
      <c r="CM320" s="73"/>
    </row>
    <row r="321" spans="2:91" x14ac:dyDescent="0.2">
      <c r="B321" t="str">
        <f t="shared" si="7"/>
        <v/>
      </c>
      <c r="C321" s="56"/>
      <c r="D321" s="73"/>
      <c r="E321" s="73"/>
      <c r="F321" s="73"/>
      <c r="G321" s="73"/>
      <c r="H321" s="73"/>
      <c r="I321" s="73"/>
      <c r="J321" s="73"/>
      <c r="K321" s="73"/>
      <c r="L321" s="73"/>
      <c r="M321" s="73"/>
      <c r="N321" s="73"/>
      <c r="O321" s="73"/>
      <c r="P321" s="73"/>
      <c r="Q321" s="73"/>
      <c r="R321" s="73"/>
      <c r="S321" s="73"/>
      <c r="T321" s="73"/>
      <c r="U321" s="73"/>
      <c r="V321" s="73"/>
      <c r="W321" s="73"/>
      <c r="X321" s="73"/>
      <c r="Y321" s="73"/>
      <c r="Z321" s="73"/>
      <c r="AA321" s="73"/>
      <c r="AB321" s="73"/>
      <c r="AC321" s="73"/>
      <c r="AD321" s="73"/>
      <c r="AE321" s="73"/>
      <c r="AF321" s="73"/>
      <c r="AG321" s="73"/>
      <c r="AH321" s="73"/>
      <c r="AI321" s="73"/>
      <c r="AJ321" s="73"/>
      <c r="AK321" s="73"/>
      <c r="AL321" s="73"/>
      <c r="AM321" s="73"/>
      <c r="AN321" s="73"/>
      <c r="AO321" s="73"/>
      <c r="AP321" s="73"/>
      <c r="AQ321" s="73"/>
      <c r="AR321" s="73"/>
      <c r="AS321" s="73"/>
      <c r="AT321" s="73"/>
      <c r="AU321" s="73"/>
      <c r="AV321" s="73"/>
      <c r="AW321" s="73"/>
      <c r="AX321" s="73"/>
      <c r="AY321" s="73"/>
      <c r="AZ321" s="73"/>
      <c r="BA321" s="73"/>
      <c r="BB321" s="73"/>
      <c r="BC321" s="73"/>
      <c r="BD321" s="73"/>
      <c r="BE321" s="73"/>
      <c r="BF321" s="73"/>
      <c r="BG321" s="73"/>
      <c r="BH321" s="73"/>
      <c r="BI321" s="73"/>
      <c r="BJ321" s="73"/>
      <c r="BK321" s="73"/>
      <c r="BL321" s="73"/>
      <c r="BM321" s="73"/>
      <c r="BN321" s="73"/>
      <c r="BO321" s="73"/>
      <c r="BP321" s="73"/>
      <c r="BQ321" s="73"/>
      <c r="BR321" s="73"/>
      <c r="BS321" s="73"/>
      <c r="BT321" s="73"/>
      <c r="BU321" s="73"/>
      <c r="BV321" s="73"/>
      <c r="BW321" s="73"/>
      <c r="BX321" s="73"/>
      <c r="BY321" s="73"/>
      <c r="BZ321" s="73"/>
      <c r="CA321" s="73"/>
      <c r="CB321" s="73"/>
      <c r="CC321" s="73"/>
      <c r="CD321" s="73"/>
      <c r="CE321" s="73"/>
      <c r="CF321" s="73"/>
      <c r="CG321" s="73"/>
      <c r="CH321" s="73"/>
      <c r="CI321" s="73"/>
      <c r="CJ321" s="73"/>
      <c r="CK321" s="73"/>
      <c r="CL321" s="73"/>
      <c r="CM321" s="73"/>
    </row>
    <row r="322" spans="2:91" x14ac:dyDescent="0.2">
      <c r="B322" t="str">
        <f t="shared" si="7"/>
        <v/>
      </c>
      <c r="C322" s="56"/>
      <c r="D322" s="73"/>
      <c r="E322" s="73"/>
      <c r="F322" s="73"/>
      <c r="G322" s="73"/>
      <c r="H322" s="73"/>
      <c r="I322" s="73"/>
      <c r="J322" s="73"/>
      <c r="K322" s="73"/>
      <c r="L322" s="73"/>
      <c r="M322" s="73"/>
      <c r="N322" s="73"/>
      <c r="O322" s="73"/>
      <c r="P322" s="73"/>
      <c r="Q322" s="73"/>
      <c r="R322" s="73"/>
      <c r="S322" s="73"/>
      <c r="T322" s="73"/>
      <c r="U322" s="73"/>
      <c r="V322" s="73"/>
      <c r="W322" s="73"/>
      <c r="X322" s="73"/>
      <c r="Y322" s="73"/>
      <c r="Z322" s="73"/>
      <c r="AA322" s="73"/>
      <c r="AB322" s="73"/>
      <c r="AC322" s="73"/>
      <c r="AD322" s="73"/>
      <c r="AE322" s="73"/>
      <c r="AF322" s="73"/>
      <c r="AG322" s="73"/>
      <c r="AH322" s="73"/>
      <c r="AI322" s="73"/>
      <c r="AJ322" s="73"/>
      <c r="AK322" s="73"/>
      <c r="AL322" s="73"/>
      <c r="AM322" s="73"/>
      <c r="AN322" s="73"/>
      <c r="AO322" s="73"/>
      <c r="AP322" s="73"/>
      <c r="AQ322" s="73"/>
      <c r="AR322" s="73"/>
      <c r="AS322" s="73"/>
      <c r="AT322" s="73"/>
      <c r="AU322" s="73"/>
      <c r="AV322" s="73"/>
      <c r="AW322" s="73"/>
      <c r="AX322" s="73"/>
      <c r="AY322" s="73"/>
      <c r="AZ322" s="73"/>
      <c r="BA322" s="73"/>
      <c r="BB322" s="73"/>
      <c r="BC322" s="73"/>
      <c r="BD322" s="73"/>
      <c r="BE322" s="73"/>
      <c r="BF322" s="73"/>
      <c r="BG322" s="73"/>
      <c r="BH322" s="73"/>
      <c r="BI322" s="73"/>
      <c r="BJ322" s="73"/>
      <c r="BK322" s="73"/>
      <c r="BL322" s="73"/>
      <c r="BM322" s="73"/>
      <c r="BN322" s="73"/>
      <c r="BO322" s="73"/>
      <c r="BP322" s="73"/>
      <c r="BQ322" s="73"/>
      <c r="BR322" s="73"/>
      <c r="BS322" s="73"/>
      <c r="BT322" s="73"/>
      <c r="BU322" s="73"/>
      <c r="BV322" s="73"/>
      <c r="BW322" s="73"/>
      <c r="BX322" s="73"/>
      <c r="BY322" s="73"/>
      <c r="BZ322" s="73"/>
      <c r="CA322" s="73"/>
      <c r="CB322" s="73"/>
      <c r="CC322" s="73"/>
      <c r="CD322" s="73"/>
      <c r="CE322" s="73"/>
      <c r="CF322" s="73"/>
      <c r="CG322" s="73"/>
      <c r="CH322" s="73"/>
      <c r="CI322" s="73"/>
      <c r="CJ322" s="73"/>
      <c r="CK322" s="73"/>
      <c r="CL322" s="73"/>
      <c r="CM322" s="73"/>
    </row>
    <row r="323" spans="2:91" x14ac:dyDescent="0.2">
      <c r="B323" t="str">
        <f t="shared" si="7"/>
        <v/>
      </c>
      <c r="C323" s="56"/>
      <c r="D323" s="73"/>
      <c r="E323" s="73"/>
      <c r="F323" s="73"/>
      <c r="G323" s="73"/>
      <c r="H323" s="73"/>
      <c r="I323" s="73"/>
      <c r="J323" s="73"/>
      <c r="K323" s="73"/>
      <c r="L323" s="73"/>
      <c r="M323" s="73"/>
      <c r="N323" s="73"/>
      <c r="O323" s="73"/>
      <c r="P323" s="73"/>
      <c r="Q323" s="73"/>
      <c r="R323" s="73"/>
      <c r="S323" s="73"/>
      <c r="T323" s="73"/>
      <c r="U323" s="73"/>
      <c r="V323" s="73"/>
      <c r="W323" s="73"/>
      <c r="X323" s="73"/>
      <c r="Y323" s="73"/>
      <c r="Z323" s="73"/>
      <c r="AA323" s="73"/>
      <c r="AB323" s="73"/>
      <c r="AC323" s="73"/>
      <c r="AD323" s="73"/>
      <c r="AE323" s="73"/>
      <c r="AF323" s="73"/>
      <c r="AG323" s="73"/>
      <c r="AH323" s="73"/>
      <c r="AI323" s="73"/>
      <c r="AJ323" s="73"/>
      <c r="AK323" s="73"/>
      <c r="AL323" s="73"/>
      <c r="AM323" s="73"/>
      <c r="AN323" s="73"/>
      <c r="AO323" s="73"/>
      <c r="AP323" s="73"/>
      <c r="AQ323" s="73"/>
      <c r="AR323" s="73"/>
      <c r="AS323" s="73"/>
      <c r="AT323" s="73"/>
      <c r="AU323" s="73"/>
      <c r="AV323" s="73"/>
      <c r="AW323" s="73"/>
      <c r="AX323" s="73"/>
      <c r="AY323" s="73"/>
      <c r="AZ323" s="73"/>
      <c r="BA323" s="73"/>
      <c r="BB323" s="73"/>
      <c r="BC323" s="73"/>
      <c r="BD323" s="73"/>
      <c r="BE323" s="73"/>
      <c r="BF323" s="73"/>
      <c r="BG323" s="73"/>
      <c r="BH323" s="73"/>
      <c r="BI323" s="73"/>
      <c r="BJ323" s="73"/>
      <c r="BK323" s="73"/>
      <c r="BL323" s="73"/>
      <c r="BM323" s="73"/>
      <c r="BN323" s="73"/>
      <c r="BO323" s="73"/>
      <c r="BP323" s="73"/>
      <c r="BQ323" s="73"/>
      <c r="BR323" s="73"/>
      <c r="BS323" s="73"/>
      <c r="BT323" s="73"/>
      <c r="BU323" s="73"/>
      <c r="BV323" s="73"/>
      <c r="BW323" s="73"/>
      <c r="BX323" s="73"/>
      <c r="BY323" s="73"/>
      <c r="BZ323" s="73"/>
      <c r="CA323" s="73"/>
      <c r="CB323" s="73"/>
      <c r="CC323" s="73"/>
      <c r="CD323" s="73"/>
      <c r="CE323" s="73"/>
      <c r="CF323" s="73"/>
      <c r="CG323" s="73"/>
      <c r="CH323" s="73"/>
      <c r="CI323" s="73"/>
      <c r="CJ323" s="73"/>
      <c r="CK323" s="73"/>
      <c r="CL323" s="73"/>
      <c r="CM323" s="73"/>
    </row>
    <row r="324" spans="2:91" x14ac:dyDescent="0.2">
      <c r="B324" t="str">
        <f t="shared" si="7"/>
        <v/>
      </c>
      <c r="C324" s="56"/>
      <c r="D324" s="73"/>
      <c r="E324" s="73"/>
      <c r="F324" s="73"/>
      <c r="G324" s="73"/>
      <c r="H324" s="73"/>
      <c r="I324" s="73"/>
      <c r="J324" s="73"/>
      <c r="K324" s="73"/>
      <c r="L324" s="73"/>
      <c r="M324" s="73"/>
      <c r="N324" s="73"/>
      <c r="O324" s="73"/>
      <c r="P324" s="73"/>
      <c r="Q324" s="73"/>
      <c r="R324" s="73"/>
      <c r="S324" s="73"/>
      <c r="T324" s="73"/>
      <c r="U324" s="73"/>
      <c r="V324" s="73"/>
      <c r="W324" s="73"/>
      <c r="X324" s="73"/>
      <c r="Y324" s="73"/>
      <c r="Z324" s="73"/>
      <c r="AA324" s="73"/>
      <c r="AB324" s="73"/>
      <c r="AC324" s="73"/>
      <c r="AD324" s="73"/>
      <c r="AE324" s="73"/>
      <c r="AF324" s="73"/>
      <c r="AG324" s="73"/>
      <c r="AH324" s="73"/>
      <c r="AI324" s="73"/>
      <c r="AJ324" s="73"/>
      <c r="AK324" s="73"/>
      <c r="AL324" s="73"/>
      <c r="AM324" s="73"/>
      <c r="AN324" s="73"/>
      <c r="AO324" s="73"/>
      <c r="AP324" s="73"/>
      <c r="AQ324" s="73"/>
      <c r="AR324" s="73"/>
      <c r="AS324" s="73"/>
      <c r="AT324" s="73"/>
      <c r="AU324" s="73"/>
      <c r="AV324" s="73"/>
      <c r="AW324" s="73"/>
      <c r="AX324" s="73"/>
      <c r="AY324" s="73"/>
      <c r="AZ324" s="73"/>
      <c r="BA324" s="73"/>
      <c r="BB324" s="73"/>
      <c r="BC324" s="73"/>
      <c r="BD324" s="73"/>
      <c r="BE324" s="73"/>
      <c r="BF324" s="73"/>
      <c r="BG324" s="73"/>
      <c r="BH324" s="73"/>
      <c r="BI324" s="73"/>
      <c r="BJ324" s="73"/>
      <c r="BK324" s="73"/>
      <c r="BL324" s="73"/>
      <c r="BM324" s="73"/>
      <c r="BN324" s="73"/>
      <c r="BO324" s="73"/>
      <c r="BP324" s="73"/>
      <c r="BQ324" s="73"/>
      <c r="BR324" s="73"/>
      <c r="BS324" s="73"/>
      <c r="BT324" s="73"/>
      <c r="BU324" s="73"/>
      <c r="BV324" s="73"/>
      <c r="BW324" s="73"/>
      <c r="BX324" s="73"/>
      <c r="BY324" s="73"/>
      <c r="BZ324" s="73"/>
      <c r="CA324" s="73"/>
      <c r="CB324" s="73"/>
      <c r="CC324" s="73"/>
      <c r="CD324" s="73"/>
      <c r="CE324" s="73"/>
      <c r="CF324" s="73"/>
      <c r="CG324" s="73"/>
      <c r="CH324" s="73"/>
      <c r="CI324" s="73"/>
      <c r="CJ324" s="73"/>
      <c r="CK324" s="73"/>
      <c r="CL324" s="73"/>
      <c r="CM324" s="73"/>
    </row>
    <row r="325" spans="2:91" x14ac:dyDescent="0.2">
      <c r="B325" t="str">
        <f t="shared" si="7"/>
        <v/>
      </c>
      <c r="C325" s="56"/>
      <c r="D325" s="73"/>
      <c r="E325" s="73"/>
      <c r="F325" s="73"/>
      <c r="G325" s="73"/>
      <c r="H325" s="73"/>
      <c r="I325" s="73"/>
      <c r="J325" s="73"/>
      <c r="K325" s="73"/>
      <c r="L325" s="73"/>
      <c r="M325" s="73"/>
      <c r="N325" s="73"/>
      <c r="O325" s="73"/>
      <c r="P325" s="73"/>
      <c r="Q325" s="73"/>
      <c r="R325" s="73"/>
      <c r="S325" s="73"/>
      <c r="T325" s="73"/>
      <c r="U325" s="73"/>
      <c r="V325" s="73"/>
      <c r="W325" s="73"/>
      <c r="X325" s="73"/>
      <c r="Y325" s="73"/>
      <c r="Z325" s="73"/>
      <c r="AA325" s="73"/>
      <c r="AB325" s="73"/>
      <c r="AC325" s="73"/>
      <c r="AD325" s="73"/>
      <c r="AE325" s="73"/>
      <c r="AF325" s="73"/>
      <c r="AG325" s="73"/>
      <c r="AH325" s="73"/>
      <c r="AI325" s="73"/>
      <c r="AJ325" s="73"/>
      <c r="AK325" s="73"/>
      <c r="AL325" s="73"/>
      <c r="AM325" s="73"/>
      <c r="AN325" s="73"/>
      <c r="AO325" s="73"/>
      <c r="AP325" s="73"/>
      <c r="AQ325" s="73"/>
      <c r="AR325" s="73"/>
      <c r="AS325" s="73"/>
      <c r="AT325" s="73"/>
      <c r="AU325" s="73"/>
      <c r="AV325" s="73"/>
      <c r="AW325" s="73"/>
      <c r="AX325" s="73"/>
      <c r="AY325" s="73"/>
      <c r="AZ325" s="73"/>
      <c r="BA325" s="73"/>
      <c r="BB325" s="73"/>
      <c r="BC325" s="73"/>
      <c r="BD325" s="73"/>
      <c r="BE325" s="73"/>
      <c r="BF325" s="73"/>
      <c r="BG325" s="73"/>
      <c r="BH325" s="73"/>
      <c r="BI325" s="73"/>
      <c r="BJ325" s="73"/>
      <c r="BK325" s="73"/>
      <c r="BL325" s="73"/>
      <c r="BM325" s="73"/>
      <c r="BN325" s="73"/>
      <c r="BO325" s="73"/>
      <c r="BP325" s="73"/>
      <c r="BQ325" s="73"/>
      <c r="BR325" s="73"/>
      <c r="BS325" s="73"/>
      <c r="BT325" s="73"/>
      <c r="BU325" s="73"/>
      <c r="BV325" s="73"/>
      <c r="BW325" s="73"/>
      <c r="BX325" s="73"/>
      <c r="BY325" s="73"/>
      <c r="BZ325" s="73"/>
      <c r="CA325" s="73"/>
      <c r="CB325" s="73"/>
      <c r="CC325" s="73"/>
      <c r="CD325" s="73"/>
      <c r="CE325" s="73"/>
      <c r="CF325" s="73"/>
      <c r="CG325" s="73"/>
      <c r="CH325" s="73"/>
      <c r="CI325" s="73"/>
      <c r="CJ325" s="73"/>
      <c r="CK325" s="73"/>
      <c r="CL325" s="73"/>
      <c r="CM325" s="73"/>
    </row>
    <row r="326" spans="2:91" x14ac:dyDescent="0.2">
      <c r="B326" t="str">
        <f t="shared" si="7"/>
        <v/>
      </c>
      <c r="C326" s="56"/>
      <c r="D326" s="73"/>
      <c r="E326" s="73"/>
      <c r="F326" s="73"/>
      <c r="G326" s="73"/>
      <c r="H326" s="73"/>
      <c r="I326" s="73"/>
      <c r="J326" s="73"/>
      <c r="K326" s="73"/>
      <c r="L326" s="73"/>
      <c r="M326" s="73"/>
      <c r="N326" s="73"/>
      <c r="O326" s="73"/>
      <c r="P326" s="73"/>
      <c r="Q326" s="73"/>
      <c r="R326" s="73"/>
      <c r="S326" s="73"/>
      <c r="T326" s="73"/>
      <c r="U326" s="73"/>
      <c r="V326" s="73"/>
      <c r="W326" s="73"/>
      <c r="X326" s="73"/>
      <c r="Y326" s="73"/>
      <c r="Z326" s="73"/>
      <c r="AA326" s="73"/>
      <c r="AB326" s="73"/>
      <c r="AC326" s="73"/>
      <c r="AD326" s="73"/>
      <c r="AE326" s="73"/>
      <c r="AF326" s="73"/>
      <c r="AG326" s="73"/>
      <c r="AH326" s="73"/>
      <c r="AI326" s="73"/>
      <c r="AJ326" s="73"/>
      <c r="AK326" s="73"/>
      <c r="AL326" s="73"/>
      <c r="AM326" s="73"/>
      <c r="AN326" s="73"/>
      <c r="AO326" s="73"/>
      <c r="AP326" s="73"/>
      <c r="AQ326" s="73"/>
      <c r="AR326" s="73"/>
      <c r="AS326" s="73"/>
      <c r="AT326" s="73"/>
      <c r="AU326" s="73"/>
      <c r="AV326" s="73"/>
      <c r="AW326" s="73"/>
      <c r="AX326" s="73"/>
      <c r="AY326" s="73"/>
      <c r="AZ326" s="73"/>
      <c r="BA326" s="73"/>
      <c r="BB326" s="73"/>
      <c r="BC326" s="73"/>
      <c r="BD326" s="73"/>
      <c r="BE326" s="73"/>
      <c r="BF326" s="73"/>
      <c r="BG326" s="73"/>
      <c r="BH326" s="73"/>
      <c r="BI326" s="73"/>
      <c r="BJ326" s="73"/>
      <c r="BK326" s="73"/>
      <c r="BL326" s="73"/>
      <c r="BM326" s="73"/>
      <c r="BN326" s="73"/>
      <c r="BO326" s="73"/>
      <c r="BP326" s="73"/>
      <c r="BQ326" s="73"/>
      <c r="BR326" s="73"/>
      <c r="BS326" s="73"/>
      <c r="BT326" s="73"/>
      <c r="BU326" s="73"/>
      <c r="BV326" s="73"/>
      <c r="BW326" s="73"/>
      <c r="BX326" s="73"/>
      <c r="BY326" s="73"/>
      <c r="BZ326" s="73"/>
      <c r="CA326" s="73"/>
      <c r="CB326" s="73"/>
      <c r="CC326" s="73"/>
      <c r="CD326" s="73"/>
      <c r="CE326" s="73"/>
      <c r="CF326" s="73"/>
      <c r="CG326" s="73"/>
      <c r="CH326" s="73"/>
      <c r="CI326" s="73"/>
      <c r="CJ326" s="73"/>
      <c r="CK326" s="73"/>
      <c r="CL326" s="73"/>
      <c r="CM326" s="73"/>
    </row>
    <row r="327" spans="2:91" x14ac:dyDescent="0.2">
      <c r="B327" t="str">
        <f t="shared" si="7"/>
        <v/>
      </c>
      <c r="C327" s="56"/>
      <c r="D327" s="73"/>
      <c r="E327" s="73"/>
      <c r="F327" s="73"/>
      <c r="G327" s="73"/>
      <c r="H327" s="73"/>
      <c r="I327" s="73"/>
      <c r="J327" s="73"/>
      <c r="K327" s="73"/>
      <c r="L327" s="73"/>
      <c r="M327" s="73"/>
      <c r="N327" s="73"/>
      <c r="O327" s="73"/>
      <c r="P327" s="73"/>
      <c r="Q327" s="73"/>
      <c r="R327" s="73"/>
      <c r="S327" s="73"/>
      <c r="T327" s="73"/>
      <c r="U327" s="73"/>
      <c r="V327" s="73"/>
      <c r="W327" s="73"/>
      <c r="X327" s="73"/>
      <c r="Y327" s="73"/>
      <c r="Z327" s="73"/>
      <c r="AA327" s="73"/>
      <c r="AB327" s="73"/>
      <c r="AC327" s="73"/>
      <c r="AD327" s="73"/>
      <c r="AE327" s="73"/>
      <c r="AF327" s="73"/>
      <c r="AG327" s="73"/>
      <c r="AH327" s="73"/>
      <c r="AI327" s="73"/>
      <c r="AJ327" s="73"/>
      <c r="AK327" s="73"/>
      <c r="AL327" s="73"/>
      <c r="AM327" s="73"/>
      <c r="AN327" s="73"/>
      <c r="AO327" s="73"/>
      <c r="AP327" s="73"/>
      <c r="AQ327" s="73"/>
      <c r="AR327" s="73"/>
      <c r="AS327" s="73"/>
      <c r="AT327" s="73"/>
      <c r="AU327" s="73"/>
      <c r="AV327" s="73"/>
      <c r="AW327" s="73"/>
      <c r="AX327" s="73"/>
      <c r="AY327" s="73"/>
      <c r="AZ327" s="73"/>
      <c r="BA327" s="73"/>
      <c r="BB327" s="73"/>
      <c r="BC327" s="73"/>
      <c r="BD327" s="73"/>
      <c r="BE327" s="73"/>
      <c r="BF327" s="73"/>
      <c r="BG327" s="73"/>
      <c r="BH327" s="73"/>
      <c r="BI327" s="73"/>
      <c r="BJ327" s="73"/>
      <c r="BK327" s="73"/>
      <c r="BL327" s="73"/>
      <c r="BM327" s="73"/>
      <c r="BN327" s="73"/>
      <c r="BO327" s="73"/>
      <c r="BP327" s="73"/>
      <c r="BQ327" s="73"/>
      <c r="BR327" s="73"/>
      <c r="BS327" s="73"/>
      <c r="BT327" s="73"/>
      <c r="BU327" s="73"/>
      <c r="BV327" s="73"/>
      <c r="BW327" s="73"/>
      <c r="BX327" s="73"/>
      <c r="BY327" s="73"/>
      <c r="BZ327" s="73"/>
      <c r="CA327" s="73"/>
      <c r="CB327" s="73"/>
      <c r="CC327" s="73"/>
      <c r="CD327" s="73"/>
      <c r="CE327" s="73"/>
      <c r="CF327" s="73"/>
      <c r="CG327" s="73"/>
      <c r="CH327" s="73"/>
      <c r="CI327" s="73"/>
      <c r="CJ327" s="73"/>
      <c r="CK327" s="73"/>
      <c r="CL327" s="73"/>
      <c r="CM327" s="73"/>
    </row>
    <row r="328" spans="2:91" x14ac:dyDescent="0.2">
      <c r="B328" t="str">
        <f t="shared" si="7"/>
        <v/>
      </c>
      <c r="C328" s="56"/>
      <c r="D328" s="73"/>
      <c r="E328" s="73"/>
      <c r="F328" s="73"/>
      <c r="G328" s="73"/>
      <c r="H328" s="73"/>
      <c r="I328" s="73"/>
      <c r="J328" s="73"/>
      <c r="K328" s="73"/>
      <c r="L328" s="73"/>
      <c r="M328" s="73"/>
      <c r="N328" s="73"/>
      <c r="O328" s="73"/>
      <c r="P328" s="73"/>
      <c r="Q328" s="73"/>
      <c r="R328" s="73"/>
      <c r="S328" s="73"/>
      <c r="T328" s="73"/>
      <c r="U328" s="73"/>
      <c r="V328" s="73"/>
      <c r="W328" s="73"/>
      <c r="X328" s="73"/>
      <c r="Y328" s="73"/>
      <c r="Z328" s="73"/>
      <c r="AA328" s="73"/>
      <c r="AB328" s="73"/>
      <c r="AC328" s="73"/>
      <c r="AD328" s="73"/>
      <c r="AE328" s="73"/>
      <c r="AF328" s="73"/>
      <c r="AG328" s="73"/>
      <c r="AH328" s="73"/>
      <c r="AI328" s="73"/>
      <c r="AJ328" s="73"/>
      <c r="AK328" s="73"/>
      <c r="AL328" s="73"/>
      <c r="AM328" s="73"/>
      <c r="AN328" s="73"/>
      <c r="AO328" s="73"/>
      <c r="AP328" s="73"/>
      <c r="AQ328" s="73"/>
      <c r="AR328" s="73"/>
      <c r="AS328" s="73"/>
      <c r="AT328" s="73"/>
      <c r="AU328" s="73"/>
      <c r="AV328" s="73"/>
      <c r="AW328" s="73"/>
      <c r="AX328" s="73"/>
      <c r="AY328" s="73"/>
      <c r="AZ328" s="73"/>
      <c r="BA328" s="73"/>
      <c r="BB328" s="73"/>
      <c r="BC328" s="73"/>
      <c r="BD328" s="73"/>
      <c r="BE328" s="73"/>
      <c r="BF328" s="73"/>
      <c r="BG328" s="73"/>
      <c r="BH328" s="73"/>
      <c r="BI328" s="73"/>
      <c r="BJ328" s="73"/>
      <c r="BK328" s="73"/>
      <c r="BL328" s="73"/>
      <c r="BM328" s="73"/>
      <c r="BN328" s="73"/>
      <c r="BO328" s="73"/>
      <c r="BP328" s="73"/>
      <c r="BQ328" s="73"/>
      <c r="BR328" s="73"/>
      <c r="BS328" s="73"/>
      <c r="BT328" s="73"/>
      <c r="BU328" s="73"/>
      <c r="BV328" s="73"/>
      <c r="BW328" s="73"/>
      <c r="BX328" s="73"/>
      <c r="BY328" s="73"/>
      <c r="BZ328" s="73"/>
      <c r="CA328" s="73"/>
      <c r="CB328" s="73"/>
      <c r="CC328" s="73"/>
      <c r="CD328" s="73"/>
      <c r="CE328" s="73"/>
      <c r="CF328" s="73"/>
      <c r="CG328" s="73"/>
      <c r="CH328" s="73"/>
      <c r="CI328" s="73"/>
      <c r="CJ328" s="73"/>
      <c r="CK328" s="73"/>
      <c r="CL328" s="73"/>
      <c r="CM328" s="73"/>
    </row>
    <row r="329" spans="2:91" x14ac:dyDescent="0.2">
      <c r="B329" t="str">
        <f t="shared" si="7"/>
        <v/>
      </c>
      <c r="C329" s="56"/>
      <c r="D329" s="73"/>
      <c r="E329" s="73"/>
      <c r="F329" s="73"/>
      <c r="G329" s="73"/>
      <c r="H329" s="73"/>
      <c r="I329" s="73"/>
      <c r="J329" s="73"/>
      <c r="K329" s="73"/>
      <c r="L329" s="73"/>
      <c r="M329" s="73"/>
      <c r="N329" s="73"/>
      <c r="O329" s="73"/>
      <c r="P329" s="73"/>
      <c r="Q329" s="73"/>
      <c r="R329" s="73"/>
      <c r="S329" s="73"/>
      <c r="T329" s="73"/>
      <c r="U329" s="73"/>
      <c r="V329" s="73"/>
      <c r="W329" s="73"/>
      <c r="X329" s="73"/>
      <c r="Y329" s="73"/>
      <c r="Z329" s="73"/>
      <c r="AA329" s="73"/>
      <c r="AB329" s="73"/>
      <c r="AC329" s="73"/>
      <c r="AD329" s="73"/>
      <c r="AE329" s="73"/>
      <c r="AF329" s="73"/>
      <c r="AG329" s="73"/>
      <c r="AH329" s="73"/>
      <c r="AI329" s="73"/>
      <c r="AJ329" s="73"/>
      <c r="AK329" s="73"/>
      <c r="AL329" s="73"/>
      <c r="AM329" s="73"/>
      <c r="AN329" s="73"/>
      <c r="AO329" s="73"/>
      <c r="AP329" s="73"/>
      <c r="AQ329" s="73"/>
      <c r="AR329" s="73"/>
      <c r="AS329" s="73"/>
      <c r="AT329" s="73"/>
      <c r="AU329" s="73"/>
      <c r="AV329" s="73"/>
      <c r="AW329" s="73"/>
      <c r="AX329" s="73"/>
      <c r="AY329" s="73"/>
      <c r="AZ329" s="73"/>
      <c r="BA329" s="73"/>
      <c r="BB329" s="73"/>
      <c r="BC329" s="73"/>
      <c r="BD329" s="73"/>
      <c r="BE329" s="73"/>
      <c r="BF329" s="73"/>
      <c r="BG329" s="73"/>
      <c r="BH329" s="73"/>
      <c r="BI329" s="73"/>
      <c r="BJ329" s="73"/>
      <c r="BK329" s="73"/>
      <c r="BL329" s="73"/>
      <c r="BM329" s="73"/>
      <c r="BN329" s="73"/>
      <c r="BO329" s="73"/>
      <c r="BP329" s="73"/>
      <c r="BQ329" s="73"/>
      <c r="BR329" s="73"/>
      <c r="BS329" s="73"/>
      <c r="BT329" s="73"/>
      <c r="BU329" s="73"/>
      <c r="BV329" s="73"/>
      <c r="BW329" s="73"/>
      <c r="BX329" s="73"/>
      <c r="BY329" s="73"/>
      <c r="BZ329" s="73"/>
      <c r="CA329" s="73"/>
      <c r="CB329" s="73"/>
      <c r="CC329" s="73"/>
      <c r="CD329" s="73"/>
      <c r="CE329" s="73"/>
      <c r="CF329" s="73"/>
      <c r="CG329" s="73"/>
      <c r="CH329" s="73"/>
      <c r="CI329" s="73"/>
      <c r="CJ329" s="73"/>
      <c r="CK329" s="73"/>
      <c r="CL329" s="73"/>
      <c r="CM329" s="73"/>
    </row>
    <row r="330" spans="2:91" x14ac:dyDescent="0.2">
      <c r="B330" t="str">
        <f t="shared" si="7"/>
        <v/>
      </c>
      <c r="C330" s="56"/>
      <c r="D330" s="73"/>
      <c r="E330" s="73"/>
      <c r="F330" s="73"/>
      <c r="G330" s="73"/>
      <c r="H330" s="73"/>
      <c r="I330" s="73"/>
      <c r="J330" s="73"/>
      <c r="K330" s="73"/>
      <c r="L330" s="73"/>
      <c r="M330" s="73"/>
      <c r="N330" s="73"/>
      <c r="O330" s="73"/>
      <c r="P330" s="73"/>
      <c r="Q330" s="73"/>
      <c r="R330" s="73"/>
      <c r="S330" s="73"/>
      <c r="T330" s="73"/>
      <c r="U330" s="73"/>
      <c r="V330" s="73"/>
      <c r="W330" s="73"/>
      <c r="X330" s="73"/>
      <c r="Y330" s="73"/>
      <c r="Z330" s="73"/>
      <c r="AA330" s="73"/>
      <c r="AB330" s="73"/>
      <c r="AC330" s="73"/>
      <c r="AD330" s="73"/>
      <c r="AE330" s="73"/>
      <c r="AF330" s="73"/>
      <c r="AG330" s="73"/>
      <c r="AH330" s="73"/>
      <c r="AI330" s="73"/>
      <c r="AJ330" s="73"/>
      <c r="AK330" s="73"/>
      <c r="AL330" s="73"/>
      <c r="AM330" s="73"/>
      <c r="AN330" s="73"/>
      <c r="AO330" s="73"/>
      <c r="AP330" s="73"/>
      <c r="AQ330" s="73"/>
      <c r="AR330" s="73"/>
      <c r="AS330" s="73"/>
      <c r="AT330" s="73"/>
      <c r="AU330" s="73"/>
      <c r="AV330" s="73"/>
      <c r="AW330" s="73"/>
      <c r="AX330" s="73"/>
      <c r="AY330" s="73"/>
      <c r="AZ330" s="73"/>
      <c r="BA330" s="73"/>
      <c r="BB330" s="73"/>
      <c r="BC330" s="73"/>
      <c r="BD330" s="73"/>
      <c r="BE330" s="73"/>
      <c r="BF330" s="73"/>
      <c r="BG330" s="73"/>
      <c r="BH330" s="73"/>
      <c r="BI330" s="73"/>
      <c r="BJ330" s="73"/>
      <c r="BK330" s="73"/>
      <c r="BL330" s="73"/>
      <c r="BM330" s="73"/>
      <c r="BN330" s="73"/>
      <c r="BO330" s="73"/>
      <c r="BP330" s="73"/>
      <c r="BQ330" s="73"/>
      <c r="BR330" s="73"/>
      <c r="BS330" s="73"/>
      <c r="BT330" s="73"/>
      <c r="BU330" s="73"/>
      <c r="BV330" s="73"/>
      <c r="BW330" s="73"/>
      <c r="BX330" s="73"/>
      <c r="BY330" s="73"/>
      <c r="BZ330" s="73"/>
      <c r="CA330" s="73"/>
      <c r="CB330" s="73"/>
      <c r="CC330" s="73"/>
      <c r="CD330" s="73"/>
      <c r="CE330" s="73"/>
      <c r="CF330" s="73"/>
      <c r="CG330" s="73"/>
      <c r="CH330" s="73"/>
      <c r="CI330" s="73"/>
      <c r="CJ330" s="73"/>
      <c r="CK330" s="73"/>
      <c r="CL330" s="73"/>
      <c r="CM330" s="73"/>
    </row>
    <row r="331" spans="2:91" x14ac:dyDescent="0.2">
      <c r="B331" t="str">
        <f t="shared" si="7"/>
        <v/>
      </c>
      <c r="C331" s="56"/>
      <c r="D331" s="73"/>
      <c r="E331" s="73"/>
      <c r="F331" s="73"/>
      <c r="G331" s="73"/>
      <c r="H331" s="73"/>
      <c r="I331" s="73"/>
      <c r="J331" s="73"/>
      <c r="K331" s="73"/>
      <c r="L331" s="73"/>
      <c r="M331" s="73"/>
      <c r="N331" s="73"/>
      <c r="O331" s="73"/>
      <c r="P331" s="73"/>
      <c r="Q331" s="73"/>
      <c r="R331" s="73"/>
      <c r="S331" s="73"/>
      <c r="T331" s="73"/>
      <c r="U331" s="73"/>
      <c r="V331" s="73"/>
      <c r="W331" s="73"/>
      <c r="X331" s="73"/>
      <c r="Y331" s="73"/>
      <c r="Z331" s="73"/>
      <c r="AA331" s="73"/>
      <c r="AB331" s="73"/>
      <c r="AC331" s="73"/>
      <c r="AD331" s="73"/>
      <c r="AE331" s="73"/>
      <c r="AF331" s="73"/>
      <c r="AG331" s="73"/>
      <c r="AH331" s="73"/>
      <c r="AI331" s="73"/>
      <c r="AJ331" s="73"/>
      <c r="AK331" s="73"/>
      <c r="AL331" s="73"/>
      <c r="AM331" s="73"/>
      <c r="AN331" s="73"/>
      <c r="AO331" s="73"/>
      <c r="AP331" s="73"/>
      <c r="AQ331" s="73"/>
      <c r="AR331" s="73"/>
      <c r="AS331" s="73"/>
      <c r="AT331" s="73"/>
      <c r="AU331" s="73"/>
      <c r="AV331" s="73"/>
      <c r="AW331" s="73"/>
      <c r="AX331" s="73"/>
      <c r="AY331" s="73"/>
      <c r="AZ331" s="73"/>
      <c r="BA331" s="73"/>
      <c r="BB331" s="73"/>
      <c r="BC331" s="73"/>
      <c r="BD331" s="73"/>
      <c r="BE331" s="73"/>
      <c r="BF331" s="73"/>
      <c r="BG331" s="73"/>
      <c r="BH331" s="73"/>
      <c r="BI331" s="73"/>
      <c r="BJ331" s="73"/>
      <c r="BK331" s="73"/>
      <c r="BL331" s="73"/>
      <c r="BM331" s="73"/>
      <c r="BN331" s="73"/>
      <c r="BO331" s="73"/>
      <c r="BP331" s="73"/>
      <c r="BQ331" s="73"/>
      <c r="BR331" s="73"/>
      <c r="BS331" s="73"/>
      <c r="BT331" s="73"/>
      <c r="BU331" s="73"/>
      <c r="BV331" s="73"/>
      <c r="BW331" s="73"/>
      <c r="BX331" s="73"/>
      <c r="BY331" s="73"/>
      <c r="BZ331" s="73"/>
      <c r="CA331" s="73"/>
      <c r="CB331" s="73"/>
      <c r="CC331" s="73"/>
      <c r="CD331" s="73"/>
      <c r="CE331" s="73"/>
      <c r="CF331" s="73"/>
      <c r="CG331" s="73"/>
      <c r="CH331" s="73"/>
      <c r="CI331" s="73"/>
      <c r="CJ331" s="73"/>
      <c r="CK331" s="73"/>
      <c r="CL331" s="73"/>
      <c r="CM331" s="73"/>
    </row>
    <row r="332" spans="2:91" x14ac:dyDescent="0.2">
      <c r="B332" t="str">
        <f t="shared" si="7"/>
        <v/>
      </c>
      <c r="C332" s="56"/>
      <c r="D332" s="73"/>
      <c r="E332" s="73"/>
      <c r="F332" s="73"/>
      <c r="G332" s="73"/>
      <c r="H332" s="73"/>
      <c r="I332" s="73"/>
      <c r="J332" s="73"/>
      <c r="K332" s="73"/>
      <c r="L332" s="73"/>
      <c r="M332" s="73"/>
      <c r="N332" s="73"/>
      <c r="O332" s="73"/>
      <c r="P332" s="73"/>
      <c r="Q332" s="73"/>
      <c r="R332" s="73"/>
      <c r="S332" s="73"/>
      <c r="T332" s="73"/>
      <c r="U332" s="73"/>
      <c r="V332" s="73"/>
      <c r="W332" s="73"/>
      <c r="X332" s="73"/>
      <c r="Y332" s="73"/>
      <c r="Z332" s="73"/>
      <c r="AA332" s="73"/>
      <c r="AB332" s="73"/>
      <c r="AC332" s="73"/>
      <c r="AD332" s="73"/>
      <c r="AE332" s="73"/>
      <c r="AF332" s="73"/>
      <c r="AG332" s="73"/>
      <c r="AH332" s="73"/>
      <c r="AI332" s="73"/>
      <c r="AJ332" s="73"/>
      <c r="AK332" s="73"/>
      <c r="AL332" s="73"/>
      <c r="AM332" s="73"/>
      <c r="AN332" s="73"/>
      <c r="AO332" s="73"/>
      <c r="AP332" s="73"/>
      <c r="AQ332" s="73"/>
      <c r="AR332" s="73"/>
      <c r="AS332" s="73"/>
      <c r="AT332" s="73"/>
      <c r="AU332" s="73"/>
      <c r="AV332" s="73"/>
      <c r="AW332" s="73"/>
      <c r="AX332" s="73"/>
      <c r="AY332" s="73"/>
      <c r="AZ332" s="73"/>
      <c r="BA332" s="73"/>
      <c r="BB332" s="73"/>
      <c r="BC332" s="73"/>
      <c r="BD332" s="73"/>
      <c r="BE332" s="73"/>
      <c r="BF332" s="73"/>
      <c r="BG332" s="73"/>
      <c r="BH332" s="73"/>
      <c r="BI332" s="73"/>
      <c r="BJ332" s="73"/>
      <c r="BK332" s="73"/>
      <c r="BL332" s="73"/>
      <c r="BM332" s="73"/>
      <c r="BN332" s="73"/>
      <c r="BO332" s="73"/>
      <c r="BP332" s="73"/>
      <c r="BQ332" s="73"/>
      <c r="BR332" s="73"/>
      <c r="BS332" s="73"/>
      <c r="BT332" s="73"/>
      <c r="BU332" s="73"/>
      <c r="BV332" s="73"/>
      <c r="BW332" s="73"/>
      <c r="BX332" s="73"/>
      <c r="BY332" s="73"/>
      <c r="BZ332" s="73"/>
      <c r="CA332" s="73"/>
      <c r="CB332" s="73"/>
      <c r="CC332" s="73"/>
      <c r="CD332" s="73"/>
      <c r="CE332" s="73"/>
      <c r="CF332" s="73"/>
      <c r="CG332" s="73"/>
      <c r="CH332" s="73"/>
      <c r="CI332" s="73"/>
      <c r="CJ332" s="73"/>
      <c r="CK332" s="73"/>
      <c r="CL332" s="73"/>
      <c r="CM332" s="73"/>
    </row>
    <row r="333" spans="2:91" x14ac:dyDescent="0.2">
      <c r="B333" t="str">
        <f t="shared" si="7"/>
        <v/>
      </c>
      <c r="C333" s="56"/>
      <c r="D333" s="73"/>
      <c r="E333" s="73"/>
      <c r="F333" s="73"/>
      <c r="G333" s="73"/>
      <c r="H333" s="73"/>
      <c r="I333" s="73"/>
      <c r="J333" s="73"/>
      <c r="K333" s="73"/>
      <c r="L333" s="73"/>
      <c r="M333" s="73"/>
      <c r="N333" s="73"/>
      <c r="O333" s="73"/>
      <c r="P333" s="73"/>
      <c r="Q333" s="73"/>
      <c r="R333" s="73"/>
      <c r="S333" s="73"/>
      <c r="T333" s="73"/>
      <c r="U333" s="73"/>
      <c r="V333" s="73"/>
      <c r="W333" s="73"/>
      <c r="X333" s="73"/>
      <c r="Y333" s="73"/>
      <c r="Z333" s="73"/>
      <c r="AA333" s="73"/>
      <c r="AB333" s="73"/>
      <c r="AC333" s="73"/>
      <c r="AD333" s="73"/>
      <c r="AE333" s="73"/>
      <c r="AF333" s="73"/>
      <c r="AG333" s="73"/>
      <c r="AH333" s="73"/>
      <c r="AI333" s="73"/>
      <c r="AJ333" s="73"/>
      <c r="AK333" s="73"/>
      <c r="AL333" s="73"/>
      <c r="AM333" s="73"/>
      <c r="AN333" s="73"/>
      <c r="AO333" s="73"/>
      <c r="AP333" s="73"/>
      <c r="AQ333" s="73"/>
      <c r="AR333" s="73"/>
      <c r="AS333" s="73"/>
      <c r="AT333" s="73"/>
      <c r="AU333" s="73"/>
      <c r="AV333" s="73"/>
      <c r="AW333" s="73"/>
      <c r="AX333" s="73"/>
      <c r="AY333" s="73"/>
      <c r="AZ333" s="73"/>
      <c r="BA333" s="73"/>
      <c r="BB333" s="73"/>
      <c r="BC333" s="73"/>
      <c r="BD333" s="73"/>
      <c r="BE333" s="73"/>
      <c r="BF333" s="73"/>
      <c r="BG333" s="73"/>
      <c r="BH333" s="73"/>
      <c r="BI333" s="73"/>
      <c r="BJ333" s="73"/>
      <c r="BK333" s="73"/>
      <c r="BL333" s="73"/>
      <c r="BM333" s="73"/>
      <c r="BN333" s="73"/>
      <c r="BO333" s="73"/>
      <c r="BP333" s="73"/>
      <c r="BQ333" s="73"/>
      <c r="BR333" s="73"/>
      <c r="BS333" s="73"/>
      <c r="BT333" s="73"/>
      <c r="BU333" s="73"/>
      <c r="BV333" s="73"/>
      <c r="BW333" s="73"/>
      <c r="BX333" s="73"/>
      <c r="BY333" s="73"/>
      <c r="BZ333" s="73"/>
      <c r="CA333" s="73"/>
      <c r="CB333" s="73"/>
      <c r="CC333" s="73"/>
      <c r="CD333" s="73"/>
      <c r="CE333" s="73"/>
      <c r="CF333" s="73"/>
      <c r="CG333" s="73"/>
      <c r="CH333" s="73"/>
      <c r="CI333" s="73"/>
      <c r="CJ333" s="73"/>
      <c r="CK333" s="73"/>
      <c r="CL333" s="73"/>
      <c r="CM333" s="73"/>
    </row>
    <row r="334" spans="2:91" x14ac:dyDescent="0.2">
      <c r="B334" t="str">
        <f t="shared" si="7"/>
        <v/>
      </c>
      <c r="C334" s="56"/>
      <c r="D334" s="73"/>
      <c r="E334" s="73"/>
      <c r="F334" s="73"/>
      <c r="G334" s="73"/>
      <c r="H334" s="73"/>
      <c r="I334" s="73"/>
      <c r="J334" s="73"/>
      <c r="K334" s="73"/>
      <c r="L334" s="73"/>
      <c r="M334" s="73"/>
      <c r="N334" s="73"/>
      <c r="O334" s="73"/>
      <c r="P334" s="73"/>
      <c r="Q334" s="73"/>
      <c r="R334" s="73"/>
      <c r="S334" s="73"/>
      <c r="T334" s="73"/>
      <c r="U334" s="73"/>
      <c r="V334" s="73"/>
      <c r="W334" s="73"/>
      <c r="X334" s="73"/>
      <c r="Y334" s="73"/>
      <c r="Z334" s="73"/>
      <c r="AA334" s="73"/>
      <c r="AB334" s="73"/>
      <c r="AC334" s="73"/>
      <c r="AD334" s="73"/>
      <c r="AE334" s="73"/>
      <c r="AF334" s="73"/>
      <c r="AG334" s="73"/>
      <c r="AH334" s="73"/>
      <c r="AI334" s="73"/>
      <c r="AJ334" s="73"/>
      <c r="AK334" s="73"/>
      <c r="AL334" s="73"/>
      <c r="AM334" s="73"/>
      <c r="AN334" s="73"/>
      <c r="AO334" s="73"/>
      <c r="AP334" s="73"/>
      <c r="AQ334" s="73"/>
      <c r="AR334" s="73"/>
      <c r="AS334" s="73"/>
      <c r="AT334" s="73"/>
      <c r="AU334" s="73"/>
      <c r="AV334" s="73"/>
      <c r="AW334" s="73"/>
      <c r="AX334" s="73"/>
      <c r="AY334" s="73"/>
      <c r="AZ334" s="73"/>
      <c r="BA334" s="73"/>
      <c r="BB334" s="73"/>
      <c r="BC334" s="73"/>
      <c r="BD334" s="73"/>
      <c r="BE334" s="73"/>
      <c r="BF334" s="73"/>
      <c r="BG334" s="73"/>
      <c r="BH334" s="73"/>
      <c r="BI334" s="73"/>
      <c r="BJ334" s="73"/>
      <c r="BK334" s="73"/>
      <c r="BL334" s="73"/>
      <c r="BM334" s="73"/>
      <c r="BN334" s="73"/>
      <c r="BO334" s="73"/>
      <c r="BP334" s="73"/>
      <c r="BQ334" s="73"/>
      <c r="BR334" s="73"/>
      <c r="BS334" s="73"/>
      <c r="BT334" s="73"/>
      <c r="BU334" s="73"/>
      <c r="BV334" s="73"/>
      <c r="BW334" s="73"/>
      <c r="BX334" s="73"/>
      <c r="BY334" s="73"/>
      <c r="BZ334" s="73"/>
      <c r="CA334" s="73"/>
      <c r="CB334" s="73"/>
      <c r="CC334" s="73"/>
      <c r="CD334" s="73"/>
      <c r="CE334" s="73"/>
      <c r="CF334" s="73"/>
      <c r="CG334" s="73"/>
      <c r="CH334" s="73"/>
      <c r="CI334" s="73"/>
      <c r="CJ334" s="73"/>
      <c r="CK334" s="73"/>
      <c r="CL334" s="73"/>
      <c r="CM334" s="73"/>
    </row>
    <row r="335" spans="2:91" x14ac:dyDescent="0.2">
      <c r="B335" t="str">
        <f t="shared" si="7"/>
        <v/>
      </c>
      <c r="C335" s="56"/>
      <c r="D335" s="73"/>
      <c r="E335" s="73"/>
      <c r="F335" s="73"/>
      <c r="G335" s="73"/>
      <c r="H335" s="73"/>
      <c r="I335" s="73"/>
      <c r="J335" s="73"/>
      <c r="K335" s="73"/>
      <c r="L335" s="73"/>
      <c r="M335" s="73"/>
      <c r="N335" s="73"/>
      <c r="O335" s="73"/>
      <c r="P335" s="73"/>
      <c r="Q335" s="73"/>
      <c r="R335" s="73"/>
      <c r="S335" s="73"/>
      <c r="T335" s="73"/>
      <c r="U335" s="73"/>
      <c r="V335" s="73"/>
      <c r="W335" s="73"/>
      <c r="X335" s="73"/>
      <c r="Y335" s="73"/>
      <c r="Z335" s="73"/>
      <c r="AA335" s="73"/>
      <c r="AB335" s="73"/>
      <c r="AC335" s="73"/>
      <c r="AD335" s="73"/>
      <c r="AE335" s="73"/>
      <c r="AF335" s="73"/>
      <c r="AG335" s="73"/>
      <c r="AH335" s="73"/>
      <c r="AI335" s="73"/>
      <c r="AJ335" s="73"/>
      <c r="AK335" s="73"/>
      <c r="AL335" s="73"/>
      <c r="AM335" s="73"/>
      <c r="AN335" s="73"/>
      <c r="AO335" s="73"/>
      <c r="AP335" s="73"/>
      <c r="AQ335" s="73"/>
      <c r="AR335" s="73"/>
      <c r="AS335" s="73"/>
      <c r="AT335" s="73"/>
      <c r="AU335" s="73"/>
      <c r="AV335" s="73"/>
      <c r="AW335" s="73"/>
      <c r="AX335" s="73"/>
      <c r="AY335" s="73"/>
      <c r="AZ335" s="73"/>
      <c r="BA335" s="73"/>
      <c r="BB335" s="73"/>
      <c r="BC335" s="73"/>
      <c r="BD335" s="73"/>
      <c r="BE335" s="73"/>
      <c r="BF335" s="73"/>
      <c r="BG335" s="73"/>
      <c r="BH335" s="73"/>
      <c r="BI335" s="73"/>
      <c r="BJ335" s="73"/>
      <c r="BK335" s="73"/>
      <c r="BL335" s="73"/>
      <c r="BM335" s="73"/>
      <c r="BN335" s="73"/>
      <c r="BO335" s="73"/>
      <c r="BP335" s="73"/>
      <c r="BQ335" s="73"/>
      <c r="BR335" s="73"/>
      <c r="BS335" s="73"/>
      <c r="BT335" s="73"/>
      <c r="BU335" s="73"/>
      <c r="BV335" s="73"/>
      <c r="BW335" s="73"/>
      <c r="BX335" s="73"/>
      <c r="BY335" s="73"/>
      <c r="BZ335" s="73"/>
      <c r="CA335" s="73"/>
      <c r="CB335" s="73"/>
      <c r="CC335" s="73"/>
      <c r="CD335" s="73"/>
      <c r="CE335" s="73"/>
      <c r="CF335" s="73"/>
      <c r="CG335" s="73"/>
      <c r="CH335" s="73"/>
      <c r="CI335" s="73"/>
      <c r="CJ335" s="73"/>
      <c r="CK335" s="73"/>
      <c r="CL335" s="73"/>
      <c r="CM335" s="73"/>
    </row>
    <row r="336" spans="2:91" x14ac:dyDescent="0.2">
      <c r="B336" t="str">
        <f t="shared" si="7"/>
        <v/>
      </c>
      <c r="C336" s="56"/>
      <c r="D336" s="73"/>
      <c r="E336" s="73"/>
      <c r="F336" s="73"/>
      <c r="G336" s="73"/>
      <c r="H336" s="73"/>
      <c r="I336" s="73"/>
      <c r="J336" s="73"/>
      <c r="K336" s="73"/>
      <c r="L336" s="73"/>
      <c r="M336" s="73"/>
      <c r="N336" s="73"/>
      <c r="O336" s="73"/>
      <c r="P336" s="73"/>
      <c r="Q336" s="73"/>
      <c r="R336" s="73"/>
      <c r="S336" s="73"/>
      <c r="T336" s="73"/>
      <c r="U336" s="73"/>
      <c r="V336" s="73"/>
      <c r="W336" s="73"/>
      <c r="X336" s="73"/>
      <c r="Y336" s="73"/>
      <c r="Z336" s="73"/>
      <c r="AA336" s="73"/>
      <c r="AB336" s="73"/>
      <c r="AC336" s="73"/>
      <c r="AD336" s="73"/>
      <c r="AE336" s="73"/>
      <c r="AF336" s="73"/>
      <c r="AG336" s="73"/>
      <c r="AH336" s="73"/>
      <c r="AI336" s="73"/>
      <c r="AJ336" s="73"/>
      <c r="AK336" s="73"/>
      <c r="AL336" s="73"/>
      <c r="AM336" s="73"/>
      <c r="AN336" s="73"/>
      <c r="AO336" s="73"/>
      <c r="AP336" s="73"/>
      <c r="AQ336" s="73"/>
      <c r="AR336" s="73"/>
      <c r="AS336" s="73"/>
      <c r="AT336" s="73"/>
      <c r="AU336" s="73"/>
      <c r="AV336" s="73"/>
      <c r="AW336" s="73"/>
      <c r="AX336" s="73"/>
      <c r="AY336" s="73"/>
      <c r="AZ336" s="73"/>
      <c r="BA336" s="73"/>
      <c r="BB336" s="73"/>
      <c r="BC336" s="73"/>
      <c r="BD336" s="73"/>
      <c r="BE336" s="73"/>
      <c r="BF336" s="73"/>
      <c r="BG336" s="73"/>
      <c r="BH336" s="73"/>
      <c r="BI336" s="73"/>
      <c r="BJ336" s="73"/>
      <c r="BK336" s="73"/>
      <c r="BL336" s="73"/>
      <c r="BM336" s="73"/>
      <c r="BN336" s="73"/>
      <c r="BO336" s="73"/>
      <c r="BP336" s="73"/>
      <c r="BQ336" s="73"/>
      <c r="BR336" s="73"/>
      <c r="BS336" s="73"/>
      <c r="BT336" s="73"/>
      <c r="BU336" s="73"/>
      <c r="BV336" s="73"/>
      <c r="BW336" s="73"/>
      <c r="BX336" s="73"/>
      <c r="BY336" s="73"/>
      <c r="BZ336" s="73"/>
      <c r="CA336" s="73"/>
      <c r="CB336" s="73"/>
      <c r="CC336" s="73"/>
      <c r="CD336" s="73"/>
      <c r="CE336" s="73"/>
      <c r="CF336" s="73"/>
      <c r="CG336" s="73"/>
      <c r="CH336" s="73"/>
      <c r="CI336" s="73"/>
      <c r="CJ336" s="73"/>
      <c r="CK336" s="73"/>
      <c r="CL336" s="73"/>
      <c r="CM336" s="73"/>
    </row>
    <row r="337" spans="2:91" x14ac:dyDescent="0.2">
      <c r="B337" t="str">
        <f t="shared" si="7"/>
        <v/>
      </c>
      <c r="C337" s="56"/>
      <c r="D337" s="73"/>
      <c r="E337" s="73"/>
      <c r="F337" s="73"/>
      <c r="G337" s="73"/>
      <c r="H337" s="73"/>
      <c r="I337" s="73"/>
      <c r="J337" s="73"/>
      <c r="K337" s="73"/>
      <c r="L337" s="73"/>
      <c r="M337" s="73"/>
      <c r="N337" s="73"/>
      <c r="O337" s="73"/>
      <c r="P337" s="73"/>
      <c r="Q337" s="73"/>
      <c r="R337" s="73"/>
      <c r="S337" s="73"/>
      <c r="T337" s="73"/>
      <c r="U337" s="73"/>
      <c r="V337" s="73"/>
      <c r="W337" s="73"/>
      <c r="X337" s="73"/>
      <c r="Y337" s="73"/>
      <c r="Z337" s="73"/>
      <c r="AA337" s="73"/>
      <c r="AB337" s="73"/>
      <c r="AC337" s="73"/>
      <c r="AD337" s="73"/>
      <c r="AE337" s="73"/>
      <c r="AF337" s="73"/>
      <c r="AG337" s="73"/>
      <c r="AH337" s="73"/>
      <c r="AI337" s="73"/>
      <c r="AJ337" s="73"/>
      <c r="AK337" s="73"/>
      <c r="AL337" s="73"/>
      <c r="AM337" s="73"/>
      <c r="AN337" s="73"/>
      <c r="AO337" s="73"/>
      <c r="AP337" s="73"/>
      <c r="AQ337" s="73"/>
      <c r="AR337" s="73"/>
      <c r="AS337" s="73"/>
      <c r="AT337" s="73"/>
      <c r="AU337" s="73"/>
      <c r="AV337" s="73"/>
      <c r="AW337" s="73"/>
      <c r="AX337" s="73"/>
      <c r="AY337" s="73"/>
      <c r="AZ337" s="73"/>
      <c r="BA337" s="73"/>
      <c r="BB337" s="73"/>
      <c r="BC337" s="73"/>
      <c r="BD337" s="73"/>
      <c r="BE337" s="73"/>
      <c r="BF337" s="73"/>
      <c r="BG337" s="73"/>
      <c r="BH337" s="73"/>
      <c r="BI337" s="73"/>
      <c r="BJ337" s="73"/>
      <c r="BK337" s="73"/>
      <c r="BL337" s="73"/>
      <c r="BM337" s="73"/>
      <c r="BN337" s="73"/>
      <c r="BO337" s="73"/>
      <c r="BP337" s="73"/>
      <c r="BQ337" s="73"/>
      <c r="BR337" s="73"/>
      <c r="BS337" s="73"/>
      <c r="BT337" s="73"/>
      <c r="BU337" s="73"/>
      <c r="BV337" s="73"/>
      <c r="BW337" s="73"/>
      <c r="BX337" s="73"/>
      <c r="BY337" s="73"/>
      <c r="BZ337" s="73"/>
      <c r="CA337" s="73"/>
      <c r="CB337" s="73"/>
      <c r="CC337" s="73"/>
      <c r="CD337" s="73"/>
      <c r="CE337" s="73"/>
      <c r="CF337" s="73"/>
      <c r="CG337" s="73"/>
      <c r="CH337" s="73"/>
      <c r="CI337" s="73"/>
      <c r="CJ337" s="73"/>
      <c r="CK337" s="73"/>
      <c r="CL337" s="73"/>
      <c r="CM337" s="73"/>
    </row>
    <row r="338" spans="2:91" x14ac:dyDescent="0.2">
      <c r="B338" t="str">
        <f t="shared" si="7"/>
        <v/>
      </c>
      <c r="C338" s="56"/>
      <c r="D338" s="73"/>
      <c r="E338" s="73"/>
      <c r="F338" s="73"/>
      <c r="G338" s="73"/>
      <c r="H338" s="73"/>
      <c r="I338" s="73"/>
      <c r="J338" s="73"/>
      <c r="K338" s="73"/>
      <c r="L338" s="73"/>
      <c r="M338" s="73"/>
      <c r="N338" s="73"/>
      <c r="O338" s="73"/>
      <c r="P338" s="73"/>
      <c r="Q338" s="73"/>
      <c r="R338" s="73"/>
      <c r="S338" s="73"/>
      <c r="T338" s="73"/>
      <c r="U338" s="73"/>
      <c r="V338" s="73"/>
      <c r="W338" s="73"/>
      <c r="X338" s="73"/>
      <c r="Y338" s="73"/>
      <c r="Z338" s="73"/>
      <c r="AA338" s="73"/>
      <c r="AB338" s="73"/>
      <c r="AC338" s="73"/>
      <c r="AD338" s="73"/>
      <c r="AE338" s="73"/>
      <c r="AF338" s="73"/>
      <c r="AG338" s="73"/>
      <c r="AH338" s="73"/>
      <c r="AI338" s="73"/>
      <c r="AJ338" s="73"/>
      <c r="AK338" s="73"/>
      <c r="AL338" s="73"/>
      <c r="AM338" s="73"/>
      <c r="AN338" s="73"/>
      <c r="AO338" s="73"/>
      <c r="AP338" s="73"/>
      <c r="AQ338" s="73"/>
      <c r="AR338" s="73"/>
      <c r="AS338" s="73"/>
      <c r="AT338" s="73"/>
      <c r="AU338" s="73"/>
      <c r="AV338" s="73"/>
      <c r="AW338" s="73"/>
      <c r="AX338" s="73"/>
      <c r="AY338" s="73"/>
      <c r="AZ338" s="73"/>
      <c r="BA338" s="73"/>
      <c r="BB338" s="73"/>
      <c r="BC338" s="73"/>
      <c r="BD338" s="73"/>
      <c r="BE338" s="73"/>
      <c r="BF338" s="73"/>
      <c r="BG338" s="73"/>
      <c r="BH338" s="73"/>
      <c r="BI338" s="73"/>
      <c r="BJ338" s="73"/>
      <c r="BK338" s="73"/>
      <c r="BL338" s="73"/>
      <c r="BM338" s="73"/>
      <c r="BN338" s="73"/>
      <c r="BO338" s="73"/>
      <c r="BP338" s="73"/>
      <c r="BQ338" s="73"/>
      <c r="BR338" s="73"/>
      <c r="BS338" s="73"/>
      <c r="BT338" s="73"/>
      <c r="BU338" s="73"/>
      <c r="BV338" s="73"/>
      <c r="BW338" s="73"/>
      <c r="BX338" s="73"/>
      <c r="BY338" s="73"/>
      <c r="BZ338" s="73"/>
      <c r="CA338" s="73"/>
      <c r="CB338" s="73"/>
      <c r="CC338" s="73"/>
      <c r="CD338" s="73"/>
      <c r="CE338" s="73"/>
      <c r="CF338" s="73"/>
      <c r="CG338" s="73"/>
      <c r="CH338" s="73"/>
      <c r="CI338" s="73"/>
      <c r="CJ338" s="73"/>
      <c r="CK338" s="73"/>
      <c r="CL338" s="73"/>
      <c r="CM338" s="73"/>
    </row>
    <row r="339" spans="2:91" x14ac:dyDescent="0.2">
      <c r="B339" t="str">
        <f t="shared" si="7"/>
        <v/>
      </c>
      <c r="C339" s="56"/>
      <c r="D339" s="73"/>
      <c r="E339" s="73"/>
      <c r="F339" s="73"/>
      <c r="G339" s="73"/>
      <c r="H339" s="73"/>
      <c r="I339" s="73"/>
      <c r="J339" s="73"/>
      <c r="K339" s="73"/>
      <c r="L339" s="73"/>
      <c r="M339" s="73"/>
      <c r="N339" s="73"/>
      <c r="O339" s="73"/>
      <c r="P339" s="73"/>
      <c r="Q339" s="73"/>
      <c r="R339" s="73"/>
      <c r="S339" s="73"/>
      <c r="T339" s="73"/>
      <c r="U339" s="73"/>
      <c r="V339" s="73"/>
      <c r="W339" s="73"/>
      <c r="X339" s="73"/>
      <c r="Y339" s="73"/>
      <c r="Z339" s="73"/>
      <c r="AA339" s="73"/>
      <c r="AB339" s="73"/>
      <c r="AC339" s="73"/>
      <c r="AD339" s="73"/>
      <c r="AE339" s="73"/>
      <c r="AF339" s="73"/>
      <c r="AG339" s="73"/>
      <c r="AH339" s="73"/>
      <c r="AI339" s="73"/>
      <c r="AJ339" s="73"/>
      <c r="AK339" s="73"/>
      <c r="AL339" s="73"/>
      <c r="AM339" s="73"/>
      <c r="AN339" s="73"/>
      <c r="AO339" s="73"/>
      <c r="AP339" s="73"/>
      <c r="AQ339" s="73"/>
      <c r="AR339" s="73"/>
      <c r="AS339" s="73"/>
      <c r="AT339" s="73"/>
      <c r="AU339" s="73"/>
      <c r="AV339" s="73"/>
      <c r="AW339" s="73"/>
      <c r="AX339" s="73"/>
      <c r="AY339" s="73"/>
      <c r="AZ339" s="73"/>
      <c r="BA339" s="73"/>
      <c r="BB339" s="73"/>
      <c r="BC339" s="73"/>
      <c r="BD339" s="73"/>
      <c r="BE339" s="73"/>
      <c r="BF339" s="73"/>
      <c r="BG339" s="73"/>
      <c r="BH339" s="73"/>
      <c r="BI339" s="73"/>
      <c r="BJ339" s="73"/>
      <c r="BK339" s="73"/>
      <c r="BL339" s="73"/>
      <c r="BM339" s="73"/>
      <c r="BN339" s="73"/>
      <c r="BO339" s="73"/>
      <c r="BP339" s="73"/>
      <c r="BQ339" s="73"/>
      <c r="BR339" s="73"/>
      <c r="BS339" s="73"/>
      <c r="BT339" s="73"/>
      <c r="BU339" s="73"/>
      <c r="BV339" s="73"/>
      <c r="BW339" s="73"/>
      <c r="BX339" s="73"/>
      <c r="BY339" s="73"/>
      <c r="BZ339" s="73"/>
      <c r="CA339" s="73"/>
      <c r="CB339" s="73"/>
      <c r="CC339" s="73"/>
      <c r="CD339" s="73"/>
      <c r="CE339" s="73"/>
      <c r="CF339" s="73"/>
      <c r="CG339" s="73"/>
      <c r="CH339" s="73"/>
      <c r="CI339" s="73"/>
      <c r="CJ339" s="73"/>
      <c r="CK339" s="73"/>
      <c r="CL339" s="73"/>
      <c r="CM339" s="73"/>
    </row>
    <row r="340" spans="2:91" x14ac:dyDescent="0.2">
      <c r="B340" t="str">
        <f t="shared" si="7"/>
        <v/>
      </c>
      <c r="C340" s="56"/>
      <c r="D340" s="73"/>
      <c r="E340" s="73"/>
      <c r="F340" s="73"/>
      <c r="G340" s="73"/>
      <c r="H340" s="73"/>
      <c r="I340" s="73"/>
      <c r="J340" s="73"/>
      <c r="K340" s="73"/>
      <c r="L340" s="73"/>
      <c r="M340" s="73"/>
      <c r="N340" s="73"/>
      <c r="O340" s="73"/>
      <c r="P340" s="73"/>
      <c r="Q340" s="73"/>
      <c r="R340" s="73"/>
      <c r="S340" s="73"/>
      <c r="T340" s="73"/>
      <c r="U340" s="73"/>
      <c r="V340" s="73"/>
      <c r="W340" s="73"/>
      <c r="X340" s="73"/>
      <c r="Y340" s="73"/>
      <c r="Z340" s="73"/>
      <c r="AA340" s="73"/>
      <c r="AB340" s="73"/>
      <c r="AC340" s="73"/>
      <c r="AD340" s="73"/>
      <c r="AE340" s="73"/>
      <c r="AF340" s="73"/>
      <c r="AG340" s="73"/>
      <c r="AH340" s="73"/>
      <c r="AI340" s="73"/>
      <c r="AJ340" s="73"/>
      <c r="AK340" s="73"/>
      <c r="AL340" s="73"/>
      <c r="AM340" s="73"/>
      <c r="AN340" s="73"/>
      <c r="AO340" s="73"/>
      <c r="AP340" s="73"/>
      <c r="AQ340" s="73"/>
      <c r="AR340" s="73"/>
      <c r="AS340" s="73"/>
      <c r="AT340" s="73"/>
      <c r="AU340" s="73"/>
      <c r="AV340" s="73"/>
      <c r="AW340" s="73"/>
      <c r="AX340" s="73"/>
      <c r="AY340" s="73"/>
      <c r="AZ340" s="73"/>
      <c r="BA340" s="73"/>
      <c r="BB340" s="73"/>
      <c r="BC340" s="73"/>
      <c r="BD340" s="73"/>
      <c r="BE340" s="73"/>
      <c r="BF340" s="73"/>
      <c r="BG340" s="73"/>
      <c r="BH340" s="73"/>
      <c r="BI340" s="73"/>
      <c r="BJ340" s="73"/>
      <c r="BK340" s="73"/>
      <c r="BL340" s="73"/>
      <c r="BM340" s="73"/>
      <c r="BN340" s="73"/>
      <c r="BO340" s="73"/>
      <c r="BP340" s="73"/>
      <c r="BQ340" s="73"/>
      <c r="BR340" s="73"/>
      <c r="BS340" s="73"/>
      <c r="BT340" s="73"/>
      <c r="BU340" s="73"/>
      <c r="BV340" s="73"/>
      <c r="BW340" s="73"/>
      <c r="BX340" s="73"/>
      <c r="BY340" s="73"/>
      <c r="BZ340" s="73"/>
      <c r="CA340" s="73"/>
      <c r="CB340" s="73"/>
      <c r="CC340" s="73"/>
      <c r="CD340" s="73"/>
      <c r="CE340" s="73"/>
      <c r="CF340" s="73"/>
      <c r="CG340" s="73"/>
      <c r="CH340" s="73"/>
      <c r="CI340" s="73"/>
      <c r="CJ340" s="73"/>
      <c r="CK340" s="73"/>
      <c r="CL340" s="73"/>
      <c r="CM340" s="73"/>
    </row>
    <row r="341" spans="2:91" x14ac:dyDescent="0.2">
      <c r="B341" t="str">
        <f t="shared" si="7"/>
        <v/>
      </c>
      <c r="C341" s="56"/>
      <c r="D341" s="73"/>
      <c r="E341" s="73"/>
      <c r="F341" s="73"/>
      <c r="G341" s="73"/>
      <c r="H341" s="73"/>
      <c r="I341" s="73"/>
      <c r="J341" s="73"/>
      <c r="K341" s="73"/>
      <c r="L341" s="73"/>
      <c r="M341" s="73"/>
      <c r="N341" s="73"/>
      <c r="O341" s="73"/>
      <c r="P341" s="73"/>
      <c r="Q341" s="73"/>
      <c r="R341" s="73"/>
      <c r="S341" s="73"/>
      <c r="T341" s="73"/>
      <c r="U341" s="73"/>
      <c r="V341" s="73"/>
      <c r="W341" s="73"/>
      <c r="X341" s="73"/>
      <c r="Y341" s="73"/>
      <c r="Z341" s="73"/>
      <c r="AA341" s="73"/>
      <c r="AB341" s="73"/>
      <c r="AC341" s="73"/>
      <c r="AD341" s="73"/>
      <c r="AE341" s="73"/>
      <c r="AF341" s="73"/>
      <c r="AG341" s="73"/>
      <c r="AH341" s="73"/>
      <c r="AI341" s="73"/>
      <c r="AJ341" s="73"/>
      <c r="AK341" s="73"/>
      <c r="AL341" s="73"/>
      <c r="AM341" s="73"/>
      <c r="AN341" s="73"/>
      <c r="AO341" s="73"/>
      <c r="AP341" s="73"/>
      <c r="AQ341" s="73"/>
      <c r="AR341" s="73"/>
      <c r="AS341" s="73"/>
      <c r="AT341" s="73"/>
      <c r="AU341" s="73"/>
      <c r="AV341" s="73"/>
      <c r="AW341" s="73"/>
      <c r="AX341" s="73"/>
      <c r="AY341" s="73"/>
      <c r="AZ341" s="73"/>
      <c r="BA341" s="73"/>
      <c r="BB341" s="73"/>
      <c r="BC341" s="73"/>
      <c r="BD341" s="73"/>
      <c r="BE341" s="73"/>
      <c r="BF341" s="73"/>
      <c r="BG341" s="73"/>
      <c r="BH341" s="73"/>
      <c r="BI341" s="73"/>
      <c r="BJ341" s="73"/>
      <c r="BK341" s="73"/>
      <c r="BL341" s="73"/>
      <c r="BM341" s="73"/>
      <c r="BN341" s="73"/>
      <c r="BO341" s="73"/>
      <c r="BP341" s="73"/>
      <c r="BQ341" s="73"/>
      <c r="BR341" s="73"/>
      <c r="BS341" s="73"/>
      <c r="BT341" s="73"/>
      <c r="BU341" s="73"/>
      <c r="BV341" s="73"/>
      <c r="BW341" s="73"/>
      <c r="BX341" s="73"/>
      <c r="BY341" s="73"/>
      <c r="BZ341" s="73"/>
      <c r="CA341" s="73"/>
      <c r="CB341" s="73"/>
      <c r="CC341" s="73"/>
      <c r="CD341" s="73"/>
      <c r="CE341" s="73"/>
      <c r="CF341" s="73"/>
      <c r="CG341" s="73"/>
      <c r="CH341" s="73"/>
      <c r="CI341" s="73"/>
      <c r="CJ341" s="73"/>
      <c r="CK341" s="73"/>
      <c r="CL341" s="73"/>
      <c r="CM341" s="73"/>
    </row>
    <row r="342" spans="2:91" x14ac:dyDescent="0.2">
      <c r="B342" t="str">
        <f t="shared" si="7"/>
        <v/>
      </c>
      <c r="C342" s="56"/>
      <c r="D342" s="73"/>
      <c r="E342" s="73"/>
      <c r="F342" s="73"/>
      <c r="G342" s="73"/>
      <c r="H342" s="73"/>
      <c r="I342" s="73"/>
      <c r="J342" s="73"/>
      <c r="K342" s="73"/>
      <c r="L342" s="73"/>
      <c r="M342" s="73"/>
      <c r="N342" s="73"/>
      <c r="O342" s="73"/>
      <c r="P342" s="73"/>
      <c r="Q342" s="73"/>
      <c r="R342" s="73"/>
      <c r="S342" s="73"/>
      <c r="T342" s="73"/>
      <c r="U342" s="73"/>
      <c r="V342" s="73"/>
      <c r="W342" s="73"/>
      <c r="X342" s="73"/>
      <c r="Y342" s="73"/>
      <c r="Z342" s="73"/>
      <c r="AA342" s="73"/>
      <c r="AB342" s="73"/>
      <c r="AC342" s="73"/>
      <c r="AD342" s="73"/>
      <c r="AE342" s="73"/>
      <c r="AF342" s="73"/>
      <c r="AG342" s="73"/>
      <c r="AH342" s="73"/>
      <c r="AI342" s="73"/>
      <c r="AJ342" s="73"/>
      <c r="AK342" s="73"/>
      <c r="AL342" s="73"/>
      <c r="AM342" s="73"/>
      <c r="AN342" s="73"/>
      <c r="AO342" s="73"/>
      <c r="AP342" s="73"/>
      <c r="AQ342" s="73"/>
      <c r="AR342" s="73"/>
      <c r="AS342" s="73"/>
      <c r="AT342" s="73"/>
      <c r="AU342" s="73"/>
      <c r="AV342" s="73"/>
      <c r="AW342" s="73"/>
      <c r="AX342" s="73"/>
      <c r="AY342" s="73"/>
      <c r="AZ342" s="73"/>
      <c r="BA342" s="73"/>
      <c r="BB342" s="73"/>
      <c r="BC342" s="73"/>
      <c r="BD342" s="73"/>
      <c r="BE342" s="73"/>
      <c r="BF342" s="73"/>
      <c r="BG342" s="73"/>
      <c r="BH342" s="73"/>
      <c r="BI342" s="73"/>
      <c r="BJ342" s="73"/>
      <c r="BK342" s="73"/>
      <c r="BL342" s="73"/>
      <c r="BM342" s="73"/>
      <c r="BN342" s="73"/>
      <c r="BO342" s="73"/>
      <c r="BP342" s="73"/>
      <c r="BQ342" s="73"/>
      <c r="BR342" s="73"/>
      <c r="BS342" s="73"/>
      <c r="BT342" s="73"/>
      <c r="BU342" s="73"/>
      <c r="BV342" s="73"/>
      <c r="BW342" s="73"/>
      <c r="BX342" s="73"/>
      <c r="BY342" s="73"/>
      <c r="BZ342" s="73"/>
      <c r="CA342" s="73"/>
      <c r="CB342" s="73"/>
      <c r="CC342" s="73"/>
      <c r="CD342" s="73"/>
      <c r="CE342" s="73"/>
      <c r="CF342" s="73"/>
      <c r="CG342" s="73"/>
      <c r="CH342" s="73"/>
      <c r="CI342" s="73"/>
      <c r="CJ342" s="73"/>
      <c r="CK342" s="73"/>
      <c r="CL342" s="73"/>
      <c r="CM342" s="73"/>
    </row>
    <row r="343" spans="2:91" x14ac:dyDescent="0.2">
      <c r="B343" t="str">
        <f t="shared" si="7"/>
        <v/>
      </c>
      <c r="C343" s="56"/>
      <c r="D343" s="73"/>
      <c r="E343" s="73"/>
      <c r="F343" s="73"/>
      <c r="G343" s="73"/>
      <c r="H343" s="73"/>
      <c r="I343" s="73"/>
      <c r="J343" s="73"/>
      <c r="K343" s="73"/>
      <c r="L343" s="73"/>
      <c r="M343" s="73"/>
      <c r="N343" s="73"/>
      <c r="O343" s="73"/>
      <c r="P343" s="73"/>
      <c r="Q343" s="73"/>
      <c r="R343" s="73"/>
      <c r="S343" s="73"/>
      <c r="T343" s="73"/>
      <c r="U343" s="73"/>
      <c r="V343" s="73"/>
      <c r="W343" s="73"/>
      <c r="X343" s="73"/>
      <c r="Y343" s="73"/>
      <c r="Z343" s="73"/>
      <c r="AA343" s="73"/>
      <c r="AB343" s="73"/>
      <c r="AC343" s="73"/>
      <c r="AD343" s="73"/>
      <c r="AE343" s="73"/>
      <c r="AF343" s="73"/>
      <c r="AG343" s="73"/>
      <c r="AH343" s="73"/>
      <c r="AI343" s="73"/>
      <c r="AJ343" s="73"/>
      <c r="AK343" s="73"/>
      <c r="AL343" s="73"/>
      <c r="AM343" s="73"/>
      <c r="AN343" s="73"/>
      <c r="AO343" s="73"/>
      <c r="AP343" s="73"/>
      <c r="AQ343" s="73"/>
      <c r="AR343" s="73"/>
      <c r="AS343" s="73"/>
      <c r="AT343" s="73"/>
      <c r="AU343" s="73"/>
      <c r="AV343" s="73"/>
      <c r="AW343" s="73"/>
      <c r="AX343" s="73"/>
      <c r="AY343" s="73"/>
      <c r="AZ343" s="73"/>
      <c r="BA343" s="73"/>
      <c r="BB343" s="73"/>
      <c r="BC343" s="73"/>
      <c r="BD343" s="73"/>
      <c r="BE343" s="73"/>
      <c r="BF343" s="73"/>
      <c r="BG343" s="73"/>
      <c r="BH343" s="73"/>
      <c r="BI343" s="73"/>
      <c r="BJ343" s="73"/>
      <c r="BK343" s="73"/>
      <c r="BL343" s="73"/>
      <c r="BM343" s="73"/>
      <c r="BN343" s="73"/>
      <c r="BO343" s="73"/>
      <c r="BP343" s="73"/>
      <c r="BQ343" s="73"/>
      <c r="BR343" s="73"/>
      <c r="BS343" s="73"/>
      <c r="BT343" s="73"/>
      <c r="BU343" s="73"/>
      <c r="BV343" s="73"/>
      <c r="BW343" s="73"/>
      <c r="BX343" s="73"/>
      <c r="BY343" s="73"/>
      <c r="BZ343" s="73"/>
      <c r="CA343" s="73"/>
      <c r="CB343" s="73"/>
      <c r="CC343" s="73"/>
      <c r="CD343" s="73"/>
      <c r="CE343" s="73"/>
      <c r="CF343" s="73"/>
      <c r="CG343" s="73"/>
      <c r="CH343" s="73"/>
      <c r="CI343" s="73"/>
      <c r="CJ343" s="73"/>
      <c r="CK343" s="73"/>
      <c r="CL343" s="73"/>
      <c r="CM343" s="73"/>
    </row>
    <row r="344" spans="2:91" x14ac:dyDescent="0.2">
      <c r="B344" t="str">
        <f t="shared" si="7"/>
        <v/>
      </c>
      <c r="C344" s="56"/>
      <c r="D344" s="73"/>
      <c r="E344" s="73"/>
      <c r="F344" s="73"/>
      <c r="G344" s="73"/>
      <c r="H344" s="73"/>
      <c r="I344" s="73"/>
      <c r="J344" s="73"/>
      <c r="K344" s="73"/>
      <c r="L344" s="73"/>
      <c r="M344" s="73"/>
      <c r="N344" s="73"/>
      <c r="O344" s="73"/>
      <c r="P344" s="73"/>
      <c r="Q344" s="73"/>
      <c r="R344" s="73"/>
      <c r="S344" s="73"/>
      <c r="T344" s="73"/>
      <c r="U344" s="73"/>
      <c r="V344" s="73"/>
      <c r="W344" s="73"/>
      <c r="X344" s="73"/>
      <c r="Y344" s="73"/>
      <c r="Z344" s="73"/>
      <c r="AA344" s="73"/>
      <c r="AB344" s="73"/>
      <c r="AC344" s="73"/>
      <c r="AD344" s="73"/>
      <c r="AE344" s="73"/>
      <c r="AF344" s="73"/>
      <c r="AG344" s="73"/>
      <c r="AH344" s="73"/>
      <c r="AI344" s="73"/>
      <c r="AJ344" s="73"/>
      <c r="AK344" s="73"/>
      <c r="AL344" s="73"/>
      <c r="AM344" s="73"/>
      <c r="AN344" s="73"/>
      <c r="AO344" s="73"/>
      <c r="AP344" s="73"/>
      <c r="AQ344" s="73"/>
      <c r="AR344" s="73"/>
      <c r="AS344" s="73"/>
      <c r="AT344" s="73"/>
      <c r="AU344" s="73"/>
      <c r="AV344" s="73"/>
      <c r="AW344" s="73"/>
      <c r="AX344" s="73"/>
      <c r="AY344" s="73"/>
      <c r="AZ344" s="73"/>
      <c r="BA344" s="73"/>
      <c r="BB344" s="73"/>
      <c r="BC344" s="73"/>
      <c r="BD344" s="73"/>
      <c r="BE344" s="73"/>
      <c r="BF344" s="73"/>
      <c r="BG344" s="73"/>
      <c r="BH344" s="73"/>
      <c r="BI344" s="73"/>
      <c r="BJ344" s="73"/>
      <c r="BK344" s="73"/>
      <c r="BL344" s="73"/>
      <c r="BM344" s="73"/>
      <c r="BN344" s="73"/>
      <c r="BO344" s="73"/>
      <c r="BP344" s="73"/>
      <c r="BQ344" s="73"/>
      <c r="BR344" s="73"/>
      <c r="BS344" s="73"/>
      <c r="BT344" s="73"/>
      <c r="BU344" s="73"/>
      <c r="BV344" s="73"/>
      <c r="BW344" s="73"/>
      <c r="BX344" s="73"/>
      <c r="BY344" s="73"/>
      <c r="BZ344" s="73"/>
      <c r="CA344" s="73"/>
      <c r="CB344" s="73"/>
      <c r="CC344" s="73"/>
      <c r="CD344" s="73"/>
      <c r="CE344" s="73"/>
      <c r="CF344" s="73"/>
      <c r="CG344" s="73"/>
      <c r="CH344" s="73"/>
      <c r="CI344" s="73"/>
      <c r="CJ344" s="73"/>
      <c r="CK344" s="73"/>
      <c r="CL344" s="73"/>
      <c r="CM344" s="73"/>
    </row>
    <row r="345" spans="2:91" x14ac:dyDescent="0.2">
      <c r="B345" t="str">
        <f t="shared" si="7"/>
        <v/>
      </c>
      <c r="C345" s="56"/>
      <c r="D345" s="73"/>
      <c r="E345" s="73"/>
      <c r="F345" s="73"/>
      <c r="G345" s="73"/>
      <c r="H345" s="73"/>
      <c r="I345" s="73"/>
      <c r="J345" s="73"/>
      <c r="K345" s="73"/>
      <c r="L345" s="73"/>
      <c r="M345" s="73"/>
      <c r="N345" s="73"/>
      <c r="O345" s="73"/>
      <c r="P345" s="73"/>
      <c r="Q345" s="73"/>
      <c r="R345" s="73"/>
      <c r="S345" s="73"/>
      <c r="T345" s="73"/>
      <c r="U345" s="73"/>
      <c r="V345" s="73"/>
      <c r="W345" s="73"/>
      <c r="X345" s="73"/>
      <c r="Y345" s="73"/>
      <c r="Z345" s="73"/>
      <c r="AA345" s="73"/>
      <c r="AB345" s="73"/>
      <c r="AC345" s="73"/>
      <c r="AD345" s="73"/>
      <c r="AE345" s="73"/>
      <c r="AF345" s="73"/>
      <c r="AG345" s="73"/>
      <c r="AH345" s="73"/>
      <c r="AI345" s="73"/>
      <c r="AJ345" s="73"/>
      <c r="AK345" s="73"/>
      <c r="AL345" s="73"/>
      <c r="AM345" s="73"/>
      <c r="AN345" s="73"/>
      <c r="AO345" s="73"/>
      <c r="AP345" s="73"/>
      <c r="AQ345" s="73"/>
      <c r="AR345" s="73"/>
      <c r="AS345" s="73"/>
      <c r="AT345" s="73"/>
      <c r="AU345" s="73"/>
      <c r="AV345" s="73"/>
      <c r="AW345" s="73"/>
      <c r="AX345" s="73"/>
      <c r="AY345" s="73"/>
      <c r="AZ345" s="73"/>
      <c r="BA345" s="73"/>
      <c r="BB345" s="73"/>
      <c r="BC345" s="73"/>
      <c r="BD345" s="73"/>
      <c r="BE345" s="73"/>
      <c r="BF345" s="73"/>
      <c r="BG345" s="73"/>
      <c r="BH345" s="73"/>
      <c r="BI345" s="73"/>
      <c r="BJ345" s="73"/>
      <c r="BK345" s="73"/>
      <c r="BL345" s="73"/>
      <c r="BM345" s="73"/>
      <c r="BN345" s="73"/>
      <c r="BO345" s="73"/>
      <c r="BP345" s="73"/>
      <c r="BQ345" s="73"/>
      <c r="BR345" s="73"/>
      <c r="BS345" s="73"/>
      <c r="BT345" s="73"/>
      <c r="BU345" s="73"/>
      <c r="BV345" s="73"/>
      <c r="BW345" s="73"/>
      <c r="BX345" s="73"/>
      <c r="BY345" s="73"/>
      <c r="BZ345" s="73"/>
      <c r="CA345" s="73"/>
      <c r="CB345" s="73"/>
      <c r="CC345" s="73"/>
      <c r="CD345" s="73"/>
      <c r="CE345" s="73"/>
      <c r="CF345" s="73"/>
      <c r="CG345" s="73"/>
      <c r="CH345" s="73"/>
      <c r="CI345" s="73"/>
      <c r="CJ345" s="73"/>
      <c r="CK345" s="73"/>
      <c r="CL345" s="73"/>
      <c r="CM345" s="73"/>
    </row>
    <row r="346" spans="2:91" x14ac:dyDescent="0.2">
      <c r="B346" t="str">
        <f t="shared" si="7"/>
        <v/>
      </c>
      <c r="C346" s="56"/>
      <c r="D346" s="73"/>
      <c r="E346" s="73"/>
      <c r="F346" s="73"/>
      <c r="G346" s="73"/>
      <c r="H346" s="73"/>
      <c r="I346" s="73"/>
      <c r="J346" s="73"/>
      <c r="K346" s="73"/>
      <c r="L346" s="73"/>
      <c r="M346" s="73"/>
      <c r="N346" s="73"/>
      <c r="O346" s="73"/>
      <c r="P346" s="73"/>
      <c r="Q346" s="73"/>
      <c r="R346" s="73"/>
      <c r="S346" s="73"/>
      <c r="T346" s="73"/>
      <c r="U346" s="73"/>
      <c r="V346" s="73"/>
      <c r="W346" s="73"/>
      <c r="X346" s="73"/>
      <c r="Y346" s="73"/>
      <c r="Z346" s="73"/>
      <c r="AA346" s="73"/>
      <c r="AB346" s="73"/>
      <c r="AC346" s="73"/>
      <c r="AD346" s="73"/>
      <c r="AE346" s="73"/>
      <c r="AF346" s="73"/>
      <c r="AG346" s="73"/>
      <c r="AH346" s="73"/>
      <c r="AI346" s="73"/>
      <c r="AJ346" s="73"/>
      <c r="AK346" s="73"/>
      <c r="AL346" s="73"/>
      <c r="AM346" s="73"/>
      <c r="AN346" s="73"/>
      <c r="AO346" s="73"/>
      <c r="AP346" s="73"/>
      <c r="AQ346" s="73"/>
      <c r="AR346" s="73"/>
      <c r="AS346" s="73"/>
      <c r="AT346" s="73"/>
      <c r="AU346" s="73"/>
      <c r="AV346" s="73"/>
      <c r="AW346" s="73"/>
      <c r="AX346" s="73"/>
      <c r="AY346" s="73"/>
      <c r="AZ346" s="73"/>
      <c r="BA346" s="73"/>
      <c r="BB346" s="73"/>
      <c r="BC346" s="73"/>
      <c r="BD346" s="73"/>
      <c r="BE346" s="73"/>
      <c r="BF346" s="73"/>
      <c r="BG346" s="73"/>
      <c r="BH346" s="73"/>
      <c r="BI346" s="73"/>
      <c r="BJ346" s="73"/>
      <c r="BK346" s="73"/>
      <c r="BL346" s="73"/>
      <c r="BM346" s="73"/>
      <c r="BN346" s="73"/>
      <c r="BO346" s="73"/>
      <c r="BP346" s="73"/>
      <c r="BQ346" s="73"/>
      <c r="BR346" s="73"/>
      <c r="BS346" s="73"/>
      <c r="BT346" s="73"/>
      <c r="BU346" s="73"/>
      <c r="BV346" s="73"/>
      <c r="BW346" s="73"/>
      <c r="BX346" s="73"/>
      <c r="BY346" s="73"/>
      <c r="BZ346" s="73"/>
      <c r="CA346" s="73"/>
      <c r="CB346" s="73"/>
      <c r="CC346" s="73"/>
      <c r="CD346" s="73"/>
      <c r="CE346" s="73"/>
      <c r="CF346" s="73"/>
      <c r="CG346" s="73"/>
      <c r="CH346" s="73"/>
      <c r="CI346" s="73"/>
      <c r="CJ346" s="73"/>
      <c r="CK346" s="73"/>
      <c r="CL346" s="73"/>
      <c r="CM346" s="73"/>
    </row>
    <row r="347" spans="2:91" x14ac:dyDescent="0.2">
      <c r="B347" t="str">
        <f t="shared" ref="B347:B364" si="8">(D347 &amp; E347 &amp; F347 &amp; G347 &amp; H347 &amp; I347 &amp; J347 &amp; K347 &amp; L347 &amp; M347 &amp; N347 &amp; O347 &amp; P347 &amp; Q347 &amp; R347 &amp; S347 &amp; T347 &amp; U347 &amp; V347 &amp; W347 &amp; X347 &amp; Y347 &amp; Z347 &amp; AA347 &amp; AB347 &amp; AC347 &amp; AD347 &amp; AE347 &amp; AF347 &amp; AG347 &amp; AH347 &amp; AI347 &amp; AJ347 &amp; AK347 &amp; AL347 &amp; AM347 &amp; AN347 &amp; AO347 &amp; AP347 &amp; AQ347 &amp; AR347 &amp; AS347 &amp; AT347 &amp; AU347 &amp; AV347 &amp; AW347 &amp; AX347 &amp; AY347 &amp; AZ347 &amp; BA347 &amp; BB347 &amp; BC347 &amp; BD347 &amp; BE347 &amp; BF347 &amp; BG347)</f>
        <v/>
      </c>
      <c r="C347" s="56"/>
      <c r="D347" s="73"/>
      <c r="E347" s="73"/>
      <c r="F347" s="73"/>
      <c r="G347" s="73"/>
      <c r="H347" s="73"/>
      <c r="I347" s="73"/>
      <c r="J347" s="73"/>
      <c r="K347" s="73"/>
      <c r="L347" s="73"/>
      <c r="M347" s="73"/>
      <c r="N347" s="73"/>
      <c r="O347" s="73"/>
      <c r="P347" s="73"/>
      <c r="Q347" s="73"/>
      <c r="R347" s="73"/>
      <c r="S347" s="73"/>
      <c r="T347" s="73"/>
      <c r="U347" s="73"/>
      <c r="V347" s="73"/>
      <c r="W347" s="73"/>
      <c r="X347" s="73"/>
      <c r="Y347" s="73"/>
      <c r="Z347" s="73"/>
      <c r="AA347" s="73"/>
      <c r="AB347" s="73"/>
      <c r="AC347" s="73"/>
      <c r="AD347" s="73"/>
      <c r="AE347" s="73"/>
      <c r="AF347" s="73"/>
      <c r="AG347" s="73"/>
      <c r="AH347" s="73"/>
      <c r="AI347" s="73"/>
      <c r="AJ347" s="73"/>
      <c r="AK347" s="73"/>
      <c r="AL347" s="73"/>
      <c r="AM347" s="73"/>
      <c r="AN347" s="73"/>
      <c r="AO347" s="73"/>
      <c r="AP347" s="73"/>
      <c r="AQ347" s="73"/>
      <c r="AR347" s="73"/>
      <c r="AS347" s="73"/>
      <c r="AT347" s="73"/>
      <c r="AU347" s="73"/>
      <c r="AV347" s="73"/>
      <c r="AW347" s="73"/>
      <c r="AX347" s="73"/>
      <c r="AY347" s="73"/>
      <c r="AZ347" s="73"/>
      <c r="BA347" s="73"/>
      <c r="BB347" s="73"/>
      <c r="BC347" s="73"/>
      <c r="BD347" s="73"/>
      <c r="BE347" s="73"/>
      <c r="BF347" s="73"/>
      <c r="BG347" s="73"/>
      <c r="BH347" s="73"/>
      <c r="BI347" s="73"/>
      <c r="BJ347" s="73"/>
      <c r="BK347" s="73"/>
      <c r="BL347" s="73"/>
      <c r="BM347" s="73"/>
      <c r="BN347" s="73"/>
      <c r="BO347" s="73"/>
      <c r="BP347" s="73"/>
      <c r="BQ347" s="73"/>
      <c r="BR347" s="73"/>
      <c r="BS347" s="73"/>
      <c r="BT347" s="73"/>
      <c r="BU347" s="73"/>
      <c r="BV347" s="73"/>
      <c r="BW347" s="73"/>
      <c r="BX347" s="73"/>
      <c r="BY347" s="73"/>
      <c r="BZ347" s="73"/>
      <c r="CA347" s="73"/>
      <c r="CB347" s="73"/>
      <c r="CC347" s="73"/>
      <c r="CD347" s="73"/>
      <c r="CE347" s="73"/>
      <c r="CF347" s="73"/>
      <c r="CG347" s="73"/>
      <c r="CH347" s="73"/>
      <c r="CI347" s="73"/>
      <c r="CJ347" s="73"/>
      <c r="CK347" s="73"/>
      <c r="CL347" s="73"/>
      <c r="CM347" s="73"/>
    </row>
    <row r="348" spans="2:91" x14ac:dyDescent="0.2">
      <c r="B348" t="str">
        <f t="shared" si="8"/>
        <v/>
      </c>
      <c r="C348" s="56"/>
      <c r="D348" s="73"/>
      <c r="E348" s="73"/>
      <c r="F348" s="73"/>
      <c r="G348" s="73"/>
      <c r="H348" s="73"/>
      <c r="I348" s="73"/>
      <c r="J348" s="73"/>
      <c r="K348" s="73"/>
      <c r="L348" s="73"/>
      <c r="M348" s="73"/>
      <c r="N348" s="73"/>
      <c r="O348" s="73"/>
      <c r="P348" s="73"/>
      <c r="Q348" s="73"/>
      <c r="R348" s="73"/>
      <c r="S348" s="73"/>
      <c r="T348" s="73"/>
      <c r="U348" s="73"/>
      <c r="V348" s="73"/>
      <c r="W348" s="73"/>
      <c r="X348" s="73"/>
      <c r="Y348" s="73"/>
      <c r="Z348" s="73"/>
      <c r="AA348" s="73"/>
      <c r="AB348" s="73"/>
      <c r="AC348" s="73"/>
      <c r="AD348" s="73"/>
      <c r="AE348" s="73"/>
      <c r="AF348" s="73"/>
      <c r="AG348" s="73"/>
      <c r="AH348" s="73"/>
      <c r="AI348" s="73"/>
      <c r="AJ348" s="73"/>
      <c r="AK348" s="73"/>
      <c r="AL348" s="73"/>
      <c r="AM348" s="73"/>
      <c r="AN348" s="73"/>
      <c r="AO348" s="73"/>
      <c r="AP348" s="73"/>
      <c r="AQ348" s="73"/>
      <c r="AR348" s="73"/>
      <c r="AS348" s="73"/>
      <c r="AT348" s="73"/>
      <c r="AU348" s="73"/>
      <c r="AV348" s="73"/>
      <c r="AW348" s="73"/>
      <c r="AX348" s="73"/>
      <c r="AY348" s="73"/>
      <c r="AZ348" s="73"/>
      <c r="BA348" s="73"/>
      <c r="BB348" s="73"/>
      <c r="BC348" s="73"/>
      <c r="BD348" s="73"/>
      <c r="BE348" s="73"/>
      <c r="BF348" s="73"/>
      <c r="BG348" s="73"/>
      <c r="BH348" s="73"/>
      <c r="BI348" s="73"/>
      <c r="BJ348" s="73"/>
      <c r="BK348" s="73"/>
      <c r="BL348" s="73"/>
      <c r="BM348" s="73"/>
      <c r="BN348" s="73"/>
      <c r="BO348" s="73"/>
      <c r="BP348" s="73"/>
      <c r="BQ348" s="73"/>
      <c r="BR348" s="73"/>
      <c r="BS348" s="73"/>
      <c r="BT348" s="73"/>
      <c r="BU348" s="73"/>
      <c r="BV348" s="73"/>
      <c r="BW348" s="73"/>
      <c r="BX348" s="73"/>
      <c r="BY348" s="73"/>
      <c r="BZ348" s="73"/>
      <c r="CA348" s="73"/>
      <c r="CB348" s="73"/>
      <c r="CC348" s="73"/>
      <c r="CD348" s="73"/>
      <c r="CE348" s="73"/>
      <c r="CF348" s="73"/>
      <c r="CG348" s="73"/>
      <c r="CH348" s="73"/>
      <c r="CI348" s="73"/>
      <c r="CJ348" s="73"/>
      <c r="CK348" s="73"/>
      <c r="CL348" s="73"/>
      <c r="CM348" s="73"/>
    </row>
    <row r="349" spans="2:91" x14ac:dyDescent="0.2">
      <c r="B349" t="str">
        <f t="shared" si="8"/>
        <v/>
      </c>
      <c r="C349" s="56"/>
      <c r="D349" s="73"/>
      <c r="E349" s="73"/>
      <c r="F349" s="73"/>
      <c r="G349" s="73"/>
      <c r="H349" s="73"/>
      <c r="I349" s="73"/>
      <c r="J349" s="73"/>
      <c r="K349" s="73"/>
      <c r="L349" s="73"/>
      <c r="M349" s="73"/>
      <c r="N349" s="73"/>
      <c r="O349" s="73"/>
      <c r="P349" s="73"/>
      <c r="Q349" s="73"/>
      <c r="R349" s="73"/>
      <c r="S349" s="73"/>
      <c r="T349" s="73"/>
      <c r="U349" s="73"/>
      <c r="V349" s="73"/>
      <c r="W349" s="73"/>
      <c r="X349" s="73"/>
      <c r="Y349" s="73"/>
      <c r="Z349" s="73"/>
      <c r="AA349" s="73"/>
      <c r="AB349" s="73"/>
      <c r="AC349" s="73"/>
      <c r="AD349" s="73"/>
      <c r="AE349" s="73"/>
      <c r="AF349" s="73"/>
      <c r="AG349" s="73"/>
      <c r="AH349" s="73"/>
      <c r="AI349" s="73"/>
      <c r="AJ349" s="73"/>
      <c r="AK349" s="73"/>
      <c r="AL349" s="73"/>
      <c r="AM349" s="73"/>
      <c r="AN349" s="73"/>
      <c r="AO349" s="73"/>
      <c r="AP349" s="73"/>
      <c r="AQ349" s="73"/>
      <c r="AR349" s="73"/>
      <c r="AS349" s="73"/>
      <c r="AT349" s="73"/>
      <c r="AU349" s="73"/>
      <c r="AV349" s="73"/>
      <c r="AW349" s="73"/>
      <c r="AX349" s="73"/>
      <c r="AY349" s="73"/>
      <c r="AZ349" s="73"/>
      <c r="BA349" s="73"/>
      <c r="BB349" s="73"/>
      <c r="BC349" s="73"/>
      <c r="BD349" s="73"/>
      <c r="BE349" s="73"/>
      <c r="BF349" s="73"/>
      <c r="BG349" s="73"/>
      <c r="BH349" s="73"/>
      <c r="BI349" s="73"/>
      <c r="BJ349" s="73"/>
      <c r="BK349" s="73"/>
      <c r="BL349" s="73"/>
      <c r="BM349" s="73"/>
      <c r="BN349" s="73"/>
      <c r="BO349" s="73"/>
      <c r="BP349" s="73"/>
      <c r="BQ349" s="73"/>
      <c r="BR349" s="73"/>
      <c r="BS349" s="73"/>
      <c r="BT349" s="73"/>
      <c r="BU349" s="73"/>
      <c r="BV349" s="73"/>
      <c r="BW349" s="73"/>
      <c r="BX349" s="73"/>
      <c r="BY349" s="73"/>
      <c r="BZ349" s="73"/>
      <c r="CA349" s="73"/>
      <c r="CB349" s="73"/>
      <c r="CC349" s="73"/>
      <c r="CD349" s="73"/>
      <c r="CE349" s="73"/>
      <c r="CF349" s="73"/>
      <c r="CG349" s="73"/>
      <c r="CH349" s="73"/>
      <c r="CI349" s="73"/>
      <c r="CJ349" s="73"/>
      <c r="CK349" s="73"/>
      <c r="CL349" s="73"/>
      <c r="CM349" s="73"/>
    </row>
    <row r="350" spans="2:91" x14ac:dyDescent="0.2">
      <c r="B350" t="str">
        <f t="shared" si="8"/>
        <v/>
      </c>
      <c r="C350" s="56"/>
      <c r="D350" s="73"/>
      <c r="E350" s="73"/>
      <c r="F350" s="73"/>
      <c r="G350" s="73"/>
      <c r="H350" s="73"/>
      <c r="I350" s="73"/>
      <c r="J350" s="73"/>
      <c r="K350" s="73"/>
      <c r="L350" s="73"/>
      <c r="M350" s="73"/>
      <c r="N350" s="73"/>
      <c r="O350" s="73"/>
      <c r="P350" s="73"/>
      <c r="Q350" s="73"/>
      <c r="R350" s="73"/>
      <c r="S350" s="73"/>
      <c r="T350" s="73"/>
      <c r="U350" s="73"/>
      <c r="V350" s="73"/>
      <c r="W350" s="73"/>
      <c r="X350" s="73"/>
      <c r="Y350" s="73"/>
      <c r="Z350" s="73"/>
      <c r="AA350" s="73"/>
      <c r="AB350" s="73"/>
      <c r="AC350" s="73"/>
      <c r="AD350" s="73"/>
      <c r="AE350" s="73"/>
      <c r="AF350" s="73"/>
      <c r="AG350" s="73"/>
      <c r="AH350" s="73"/>
      <c r="AI350" s="73"/>
      <c r="AJ350" s="73"/>
      <c r="AK350" s="73"/>
      <c r="AL350" s="73"/>
      <c r="AM350" s="73"/>
      <c r="AN350" s="73"/>
      <c r="AO350" s="73"/>
      <c r="AP350" s="73"/>
      <c r="AQ350" s="73"/>
      <c r="AR350" s="73"/>
      <c r="AS350" s="73"/>
      <c r="AT350" s="73"/>
      <c r="AU350" s="73"/>
      <c r="AV350" s="73"/>
      <c r="AW350" s="73"/>
      <c r="AX350" s="73"/>
      <c r="AY350" s="73"/>
      <c r="AZ350" s="73"/>
      <c r="BA350" s="73"/>
      <c r="BB350" s="73"/>
      <c r="BC350" s="73"/>
      <c r="BD350" s="73"/>
      <c r="BE350" s="73"/>
      <c r="BF350" s="73"/>
      <c r="BG350" s="73"/>
      <c r="BH350" s="73"/>
      <c r="BI350" s="73"/>
      <c r="BJ350" s="73"/>
      <c r="BK350" s="73"/>
      <c r="BL350" s="73"/>
      <c r="BM350" s="73"/>
      <c r="BN350" s="73"/>
      <c r="BO350" s="73"/>
      <c r="BP350" s="73"/>
      <c r="BQ350" s="73"/>
      <c r="BR350" s="73"/>
      <c r="BS350" s="73"/>
      <c r="BT350" s="73"/>
      <c r="BU350" s="73"/>
      <c r="BV350" s="73"/>
      <c r="BW350" s="73"/>
      <c r="BX350" s="73"/>
      <c r="BY350" s="73"/>
      <c r="BZ350" s="73"/>
      <c r="CA350" s="73"/>
      <c r="CB350" s="73"/>
      <c r="CC350" s="73"/>
      <c r="CD350" s="73"/>
      <c r="CE350" s="73"/>
      <c r="CF350" s="73"/>
      <c r="CG350" s="73"/>
      <c r="CH350" s="73"/>
      <c r="CI350" s="73"/>
      <c r="CJ350" s="73"/>
      <c r="CK350" s="73"/>
      <c r="CL350" s="73"/>
      <c r="CM350" s="73"/>
    </row>
    <row r="351" spans="2:91" x14ac:dyDescent="0.2">
      <c r="B351" t="str">
        <f t="shared" si="8"/>
        <v/>
      </c>
      <c r="C351" s="56"/>
      <c r="D351" s="73"/>
      <c r="E351" s="73"/>
      <c r="F351" s="73"/>
      <c r="G351" s="73"/>
      <c r="H351" s="73"/>
      <c r="I351" s="73"/>
      <c r="J351" s="73"/>
      <c r="K351" s="73"/>
      <c r="L351" s="73"/>
      <c r="M351" s="73"/>
      <c r="N351" s="73"/>
      <c r="O351" s="73"/>
      <c r="P351" s="73"/>
      <c r="Q351" s="73"/>
      <c r="R351" s="73"/>
      <c r="S351" s="73"/>
      <c r="T351" s="73"/>
      <c r="U351" s="73"/>
      <c r="V351" s="73"/>
      <c r="W351" s="73"/>
      <c r="X351" s="73"/>
      <c r="Y351" s="73"/>
      <c r="Z351" s="73"/>
      <c r="AA351" s="73"/>
      <c r="AB351" s="73"/>
      <c r="AC351" s="73"/>
      <c r="AD351" s="73"/>
      <c r="AE351" s="73"/>
      <c r="AF351" s="73"/>
      <c r="AG351" s="73"/>
      <c r="AH351" s="73"/>
      <c r="AI351" s="73"/>
      <c r="AJ351" s="73"/>
      <c r="AK351" s="73"/>
      <c r="AL351" s="73"/>
      <c r="AM351" s="73"/>
      <c r="AN351" s="73"/>
      <c r="AO351" s="73"/>
      <c r="AP351" s="73"/>
      <c r="AQ351" s="73"/>
      <c r="AR351" s="73"/>
      <c r="AS351" s="73"/>
      <c r="AT351" s="73"/>
      <c r="AU351" s="73"/>
      <c r="AV351" s="73"/>
      <c r="AW351" s="73"/>
      <c r="AX351" s="73"/>
      <c r="AY351" s="73"/>
      <c r="AZ351" s="73"/>
      <c r="BA351" s="73"/>
      <c r="BB351" s="73"/>
      <c r="BC351" s="73"/>
      <c r="BD351" s="73"/>
      <c r="BE351" s="73"/>
      <c r="BF351" s="73"/>
      <c r="BG351" s="73"/>
      <c r="BH351" s="73"/>
      <c r="BI351" s="73"/>
      <c r="BJ351" s="73"/>
      <c r="BK351" s="73"/>
      <c r="BL351" s="73"/>
      <c r="BM351" s="73"/>
      <c r="BN351" s="73"/>
      <c r="BO351" s="73"/>
      <c r="BP351" s="73"/>
      <c r="BQ351" s="73"/>
      <c r="BR351" s="73"/>
      <c r="BS351" s="73"/>
      <c r="BT351" s="73"/>
      <c r="BU351" s="73"/>
      <c r="BV351" s="73"/>
      <c r="BW351" s="73"/>
      <c r="BX351" s="73"/>
      <c r="BY351" s="73"/>
      <c r="BZ351" s="73"/>
      <c r="CA351" s="73"/>
      <c r="CB351" s="73"/>
      <c r="CC351" s="73"/>
      <c r="CD351" s="73"/>
      <c r="CE351" s="73"/>
      <c r="CF351" s="73"/>
      <c r="CG351" s="73"/>
      <c r="CH351" s="73"/>
      <c r="CI351" s="73"/>
      <c r="CJ351" s="73"/>
      <c r="CK351" s="73"/>
      <c r="CL351" s="73"/>
      <c r="CM351" s="73"/>
    </row>
    <row r="352" spans="2:91" x14ac:dyDescent="0.2">
      <c r="B352" t="str">
        <f t="shared" si="8"/>
        <v/>
      </c>
      <c r="C352" s="56"/>
      <c r="D352" s="73"/>
      <c r="E352" s="73"/>
      <c r="F352" s="73"/>
      <c r="G352" s="73"/>
      <c r="H352" s="73"/>
      <c r="I352" s="73"/>
      <c r="J352" s="73"/>
      <c r="K352" s="73"/>
      <c r="L352" s="73"/>
      <c r="M352" s="73"/>
      <c r="N352" s="73"/>
      <c r="O352" s="73"/>
      <c r="P352" s="73"/>
      <c r="Q352" s="73"/>
      <c r="R352" s="73"/>
      <c r="S352" s="73"/>
      <c r="T352" s="73"/>
      <c r="U352" s="73"/>
      <c r="V352" s="73"/>
      <c r="W352" s="73"/>
      <c r="X352" s="73"/>
      <c r="Y352" s="73"/>
      <c r="Z352" s="73"/>
      <c r="AA352" s="73"/>
      <c r="AB352" s="73"/>
      <c r="AC352" s="73"/>
      <c r="AD352" s="73"/>
      <c r="AE352" s="73"/>
      <c r="AF352" s="73"/>
      <c r="AG352" s="73"/>
      <c r="AH352" s="73"/>
      <c r="AI352" s="73"/>
      <c r="AJ352" s="73"/>
      <c r="AK352" s="73"/>
      <c r="AL352" s="73"/>
      <c r="AM352" s="73"/>
      <c r="AN352" s="73"/>
      <c r="AO352" s="73"/>
      <c r="AP352" s="73"/>
      <c r="AQ352" s="73"/>
      <c r="AR352" s="73"/>
      <c r="AS352" s="73"/>
      <c r="AT352" s="73"/>
      <c r="AU352" s="73"/>
      <c r="AV352" s="73"/>
      <c r="AW352" s="73"/>
      <c r="AX352" s="73"/>
      <c r="AY352" s="73"/>
      <c r="AZ352" s="73"/>
      <c r="BA352" s="73"/>
      <c r="BB352" s="73"/>
      <c r="BC352" s="73"/>
      <c r="BD352" s="73"/>
      <c r="BE352" s="73"/>
      <c r="BF352" s="73"/>
      <c r="BG352" s="73"/>
      <c r="BH352" s="73"/>
      <c r="BI352" s="73"/>
      <c r="BJ352" s="73"/>
      <c r="BK352" s="73"/>
      <c r="BL352" s="73"/>
      <c r="BM352" s="73"/>
      <c r="BN352" s="73"/>
      <c r="BO352" s="73"/>
      <c r="BP352" s="73"/>
      <c r="BQ352" s="73"/>
      <c r="BR352" s="73"/>
      <c r="BS352" s="73"/>
      <c r="BT352" s="73"/>
      <c r="BU352" s="73"/>
      <c r="BV352" s="73"/>
      <c r="BW352" s="73"/>
      <c r="BX352" s="73"/>
      <c r="BY352" s="73"/>
      <c r="BZ352" s="73"/>
      <c r="CA352" s="73"/>
      <c r="CB352" s="73"/>
      <c r="CC352" s="73"/>
      <c r="CD352" s="73"/>
      <c r="CE352" s="73"/>
      <c r="CF352" s="73"/>
      <c r="CG352" s="73"/>
      <c r="CH352" s="73"/>
      <c r="CI352" s="73"/>
      <c r="CJ352" s="73"/>
      <c r="CK352" s="73"/>
      <c r="CL352" s="73"/>
      <c r="CM352" s="73"/>
    </row>
    <row r="353" spans="2:91" x14ac:dyDescent="0.2">
      <c r="B353" t="str">
        <f t="shared" si="8"/>
        <v/>
      </c>
      <c r="C353" s="56"/>
      <c r="D353" s="73"/>
      <c r="E353" s="73"/>
      <c r="F353" s="73"/>
      <c r="G353" s="73"/>
      <c r="H353" s="73"/>
      <c r="I353" s="73"/>
      <c r="J353" s="73"/>
      <c r="K353" s="73"/>
      <c r="L353" s="73"/>
      <c r="M353" s="73"/>
      <c r="N353" s="73"/>
      <c r="O353" s="73"/>
      <c r="P353" s="73"/>
      <c r="Q353" s="73"/>
      <c r="R353" s="73"/>
      <c r="S353" s="73"/>
      <c r="T353" s="73"/>
      <c r="U353" s="73"/>
      <c r="V353" s="73"/>
      <c r="W353" s="73"/>
      <c r="X353" s="73"/>
      <c r="Y353" s="73"/>
      <c r="Z353" s="73"/>
      <c r="AA353" s="73"/>
      <c r="AB353" s="73"/>
      <c r="AC353" s="73"/>
      <c r="AD353" s="73"/>
      <c r="AE353" s="73"/>
      <c r="AF353" s="73"/>
      <c r="AG353" s="73"/>
      <c r="AH353" s="73"/>
      <c r="AI353" s="73"/>
      <c r="AJ353" s="73"/>
      <c r="AK353" s="73"/>
      <c r="AL353" s="73"/>
      <c r="AM353" s="73"/>
      <c r="AN353" s="73"/>
      <c r="AO353" s="73"/>
      <c r="AP353" s="73"/>
      <c r="AQ353" s="73"/>
      <c r="AR353" s="73"/>
      <c r="AS353" s="73"/>
      <c r="AT353" s="73"/>
      <c r="AU353" s="73"/>
      <c r="AV353" s="73"/>
      <c r="AW353" s="73"/>
      <c r="AX353" s="73"/>
      <c r="AY353" s="73"/>
      <c r="AZ353" s="73"/>
      <c r="BA353" s="73"/>
      <c r="BB353" s="73"/>
      <c r="BC353" s="73"/>
      <c r="BD353" s="73"/>
      <c r="BE353" s="73"/>
      <c r="BF353" s="73"/>
      <c r="BG353" s="73"/>
      <c r="BH353" s="73"/>
      <c r="BI353" s="73"/>
      <c r="BJ353" s="73"/>
      <c r="BK353" s="73"/>
      <c r="BL353" s="73"/>
      <c r="BM353" s="73"/>
      <c r="BN353" s="73"/>
      <c r="BO353" s="73"/>
      <c r="BP353" s="73"/>
      <c r="BQ353" s="73"/>
      <c r="BR353" s="73"/>
      <c r="BS353" s="73"/>
      <c r="BT353" s="73"/>
      <c r="BU353" s="73"/>
      <c r="BV353" s="73"/>
      <c r="BW353" s="73"/>
      <c r="BX353" s="73"/>
      <c r="BY353" s="73"/>
      <c r="BZ353" s="73"/>
      <c r="CA353" s="73"/>
      <c r="CB353" s="73"/>
      <c r="CC353" s="73"/>
      <c r="CD353" s="73"/>
      <c r="CE353" s="73"/>
      <c r="CF353" s="73"/>
      <c r="CG353" s="73"/>
      <c r="CH353" s="73"/>
      <c r="CI353" s="73"/>
      <c r="CJ353" s="73"/>
      <c r="CK353" s="73"/>
      <c r="CL353" s="73"/>
      <c r="CM353" s="73"/>
    </row>
    <row r="354" spans="2:91" x14ac:dyDescent="0.2">
      <c r="B354" t="str">
        <f t="shared" si="8"/>
        <v/>
      </c>
      <c r="C354" s="56"/>
      <c r="D354" s="73"/>
      <c r="E354" s="73"/>
      <c r="F354" s="73"/>
      <c r="G354" s="73"/>
      <c r="H354" s="73"/>
      <c r="I354" s="73"/>
      <c r="J354" s="73"/>
      <c r="K354" s="73"/>
      <c r="L354" s="73"/>
      <c r="M354" s="73"/>
      <c r="N354" s="73"/>
      <c r="O354" s="73"/>
      <c r="P354" s="73"/>
      <c r="Q354" s="73"/>
      <c r="R354" s="73"/>
      <c r="S354" s="73"/>
      <c r="T354" s="73"/>
      <c r="U354" s="73"/>
      <c r="V354" s="73"/>
      <c r="W354" s="73"/>
      <c r="X354" s="73"/>
      <c r="Y354" s="73"/>
      <c r="Z354" s="73"/>
      <c r="AA354" s="73"/>
      <c r="AB354" s="73"/>
      <c r="AC354" s="73"/>
      <c r="AD354" s="73"/>
      <c r="AE354" s="73"/>
      <c r="AF354" s="73"/>
      <c r="AG354" s="73"/>
      <c r="AH354" s="73"/>
      <c r="AI354" s="73"/>
      <c r="AJ354" s="73"/>
      <c r="AK354" s="73"/>
      <c r="AL354" s="73"/>
      <c r="AM354" s="73"/>
      <c r="AN354" s="73"/>
      <c r="AO354" s="73"/>
      <c r="AP354" s="73"/>
      <c r="AQ354" s="73"/>
      <c r="AR354" s="73"/>
      <c r="AS354" s="73"/>
      <c r="AT354" s="73"/>
      <c r="AU354" s="73"/>
      <c r="AV354" s="73"/>
      <c r="AW354" s="73"/>
      <c r="AX354" s="73"/>
      <c r="AY354" s="73"/>
      <c r="AZ354" s="73"/>
      <c r="BA354" s="73"/>
      <c r="BB354" s="73"/>
      <c r="BC354" s="73"/>
      <c r="BD354" s="73"/>
      <c r="BE354" s="73"/>
      <c r="BF354" s="73"/>
      <c r="BG354" s="73"/>
      <c r="BH354" s="73"/>
      <c r="BI354" s="73"/>
      <c r="BJ354" s="73"/>
      <c r="BK354" s="73"/>
      <c r="BL354" s="73"/>
      <c r="BM354" s="73"/>
      <c r="BN354" s="73"/>
      <c r="BO354" s="73"/>
      <c r="BP354" s="73"/>
      <c r="BQ354" s="73"/>
      <c r="BR354" s="73"/>
      <c r="BS354" s="73"/>
      <c r="BT354" s="73"/>
      <c r="BU354" s="73"/>
      <c r="BV354" s="73"/>
      <c r="BW354" s="73"/>
      <c r="BX354" s="73"/>
      <c r="BY354" s="73"/>
      <c r="BZ354" s="73"/>
      <c r="CA354" s="73"/>
      <c r="CB354" s="73"/>
      <c r="CC354" s="73"/>
      <c r="CD354" s="73"/>
      <c r="CE354" s="73"/>
      <c r="CF354" s="73"/>
      <c r="CG354" s="73"/>
      <c r="CH354" s="73"/>
      <c r="CI354" s="73"/>
      <c r="CJ354" s="73"/>
      <c r="CK354" s="73"/>
      <c r="CL354" s="73"/>
      <c r="CM354" s="73"/>
    </row>
    <row r="355" spans="2:91" x14ac:dyDescent="0.2">
      <c r="B355" t="str">
        <f t="shared" si="8"/>
        <v/>
      </c>
      <c r="C355" s="56"/>
      <c r="D355" s="73"/>
      <c r="E355" s="73"/>
      <c r="F355" s="73"/>
      <c r="G355" s="73"/>
      <c r="H355" s="73"/>
      <c r="I355" s="73"/>
      <c r="J355" s="73"/>
      <c r="K355" s="73"/>
      <c r="L355" s="73"/>
      <c r="M355" s="73"/>
      <c r="N355" s="73"/>
      <c r="O355" s="73"/>
      <c r="P355" s="73"/>
      <c r="Q355" s="73"/>
      <c r="R355" s="73"/>
      <c r="S355" s="73"/>
      <c r="T355" s="73"/>
      <c r="U355" s="73"/>
      <c r="V355" s="73"/>
      <c r="W355" s="73"/>
      <c r="X355" s="73"/>
      <c r="Y355" s="73"/>
      <c r="Z355" s="73"/>
      <c r="AA355" s="73"/>
      <c r="AB355" s="73"/>
      <c r="AC355" s="73"/>
      <c r="AD355" s="73"/>
      <c r="AE355" s="73"/>
      <c r="AF355" s="73"/>
      <c r="AG355" s="73"/>
      <c r="AH355" s="73"/>
      <c r="AI355" s="73"/>
      <c r="AJ355" s="73"/>
      <c r="AK355" s="73"/>
      <c r="AL355" s="73"/>
      <c r="AM355" s="73"/>
      <c r="AN355" s="73"/>
      <c r="AO355" s="73"/>
      <c r="AP355" s="73"/>
      <c r="AQ355" s="73"/>
      <c r="AR355" s="73"/>
      <c r="AS355" s="73"/>
      <c r="AT355" s="73"/>
      <c r="AU355" s="73"/>
      <c r="AV355" s="73"/>
      <c r="AW355" s="73"/>
      <c r="AX355" s="73"/>
      <c r="AY355" s="73"/>
      <c r="AZ355" s="73"/>
      <c r="BA355" s="73"/>
      <c r="BB355" s="73"/>
      <c r="BC355" s="73"/>
      <c r="BD355" s="73"/>
      <c r="BE355" s="73"/>
      <c r="BF355" s="73"/>
      <c r="BG355" s="73"/>
      <c r="BH355" s="73"/>
      <c r="BI355" s="73"/>
      <c r="BJ355" s="73"/>
      <c r="BK355" s="73"/>
      <c r="BL355" s="73"/>
      <c r="BM355" s="73"/>
      <c r="BN355" s="73"/>
      <c r="BO355" s="73"/>
      <c r="BP355" s="73"/>
      <c r="BQ355" s="73"/>
      <c r="BR355" s="73"/>
      <c r="BS355" s="73"/>
      <c r="BT355" s="73"/>
      <c r="BU355" s="73"/>
      <c r="BV355" s="73"/>
      <c r="BW355" s="73"/>
      <c r="BX355" s="73"/>
      <c r="BY355" s="73"/>
      <c r="BZ355" s="73"/>
      <c r="CA355" s="73"/>
      <c r="CB355" s="73"/>
      <c r="CC355" s="73"/>
      <c r="CD355" s="73"/>
      <c r="CE355" s="73"/>
      <c r="CF355" s="73"/>
      <c r="CG355" s="73"/>
      <c r="CH355" s="73"/>
      <c r="CI355" s="73"/>
      <c r="CJ355" s="73"/>
      <c r="CK355" s="73"/>
      <c r="CL355" s="73"/>
      <c r="CM355" s="73"/>
    </row>
    <row r="356" spans="2:91" x14ac:dyDescent="0.2">
      <c r="B356" t="str">
        <f t="shared" si="8"/>
        <v/>
      </c>
      <c r="C356" s="56"/>
      <c r="D356" s="73"/>
      <c r="E356" s="73"/>
      <c r="F356" s="73"/>
      <c r="G356" s="73"/>
      <c r="H356" s="73"/>
      <c r="I356" s="73"/>
      <c r="J356" s="73"/>
      <c r="K356" s="73"/>
      <c r="L356" s="73"/>
      <c r="M356" s="73"/>
      <c r="N356" s="73"/>
      <c r="O356" s="73"/>
      <c r="P356" s="73"/>
      <c r="Q356" s="73"/>
      <c r="R356" s="73"/>
      <c r="S356" s="73"/>
      <c r="T356" s="73"/>
      <c r="U356" s="73"/>
      <c r="V356" s="73"/>
      <c r="W356" s="73"/>
      <c r="X356" s="73"/>
      <c r="Y356" s="73"/>
      <c r="Z356" s="73"/>
      <c r="AA356" s="73"/>
      <c r="AB356" s="73"/>
      <c r="AC356" s="73"/>
      <c r="AD356" s="73"/>
      <c r="AE356" s="73"/>
      <c r="AF356" s="73"/>
      <c r="AG356" s="73"/>
      <c r="AH356" s="73"/>
      <c r="AI356" s="73"/>
      <c r="AJ356" s="73"/>
      <c r="AK356" s="73"/>
      <c r="AL356" s="73"/>
      <c r="AM356" s="73"/>
      <c r="AN356" s="73"/>
      <c r="AO356" s="73"/>
      <c r="AP356" s="73"/>
      <c r="AQ356" s="73"/>
      <c r="AR356" s="73"/>
      <c r="AS356" s="73"/>
      <c r="AT356" s="73"/>
      <c r="AU356" s="73"/>
      <c r="AV356" s="73"/>
      <c r="AW356" s="73"/>
      <c r="AX356" s="73"/>
      <c r="AY356" s="73"/>
      <c r="AZ356" s="73"/>
      <c r="BA356" s="73"/>
      <c r="BB356" s="73"/>
      <c r="BC356" s="73"/>
      <c r="BD356" s="73"/>
      <c r="BE356" s="73"/>
      <c r="BF356" s="73"/>
      <c r="BG356" s="73"/>
      <c r="BH356" s="73"/>
      <c r="BI356" s="73"/>
      <c r="BJ356" s="73"/>
      <c r="BK356" s="73"/>
      <c r="BL356" s="73"/>
      <c r="BM356" s="73"/>
      <c r="BN356" s="73"/>
      <c r="BO356" s="73"/>
      <c r="BP356" s="73"/>
      <c r="BQ356" s="73"/>
      <c r="BR356" s="73"/>
      <c r="BS356" s="73"/>
      <c r="BT356" s="73"/>
      <c r="BU356" s="73"/>
      <c r="BV356" s="73"/>
      <c r="BW356" s="73"/>
      <c r="BX356" s="73"/>
      <c r="BY356" s="73"/>
      <c r="BZ356" s="73"/>
      <c r="CA356" s="73"/>
      <c r="CB356" s="73"/>
      <c r="CC356" s="73"/>
      <c r="CD356" s="73"/>
      <c r="CE356" s="73"/>
      <c r="CF356" s="73"/>
      <c r="CG356" s="73"/>
      <c r="CH356" s="73"/>
      <c r="CI356" s="73"/>
      <c r="CJ356" s="73"/>
      <c r="CK356" s="73"/>
      <c r="CL356" s="73"/>
      <c r="CM356" s="73"/>
    </row>
    <row r="357" spans="2:91" x14ac:dyDescent="0.2">
      <c r="B357" t="str">
        <f t="shared" si="8"/>
        <v/>
      </c>
      <c r="C357" s="56"/>
      <c r="D357" s="73"/>
      <c r="E357" s="73"/>
      <c r="F357" s="73"/>
      <c r="G357" s="73"/>
      <c r="H357" s="73"/>
      <c r="I357" s="73"/>
      <c r="J357" s="73"/>
      <c r="K357" s="73"/>
      <c r="L357" s="73"/>
      <c r="M357" s="73"/>
      <c r="N357" s="73"/>
      <c r="O357" s="73"/>
      <c r="P357" s="73"/>
      <c r="Q357" s="73"/>
      <c r="R357" s="73"/>
      <c r="S357" s="73"/>
      <c r="T357" s="73"/>
      <c r="U357" s="73"/>
      <c r="V357" s="73"/>
      <c r="W357" s="73"/>
      <c r="X357" s="73"/>
      <c r="Y357" s="73"/>
      <c r="Z357" s="73"/>
      <c r="AA357" s="73"/>
      <c r="AB357" s="73"/>
      <c r="AC357" s="73"/>
      <c r="AD357" s="73"/>
      <c r="AE357" s="73"/>
      <c r="AF357" s="73"/>
      <c r="AG357" s="73"/>
      <c r="AH357" s="73"/>
      <c r="AI357" s="73"/>
      <c r="AJ357" s="73"/>
      <c r="AK357" s="73"/>
      <c r="AL357" s="73"/>
      <c r="AM357" s="73"/>
      <c r="AN357" s="73"/>
      <c r="AO357" s="73"/>
      <c r="AP357" s="73"/>
      <c r="AQ357" s="73"/>
      <c r="AR357" s="73"/>
      <c r="AS357" s="73"/>
      <c r="AT357" s="73"/>
      <c r="AU357" s="73"/>
      <c r="AV357" s="73"/>
      <c r="AW357" s="73"/>
      <c r="AX357" s="73"/>
      <c r="AY357" s="73"/>
      <c r="AZ357" s="73"/>
      <c r="BA357" s="73"/>
      <c r="BB357" s="73"/>
      <c r="BC357" s="73"/>
      <c r="BD357" s="73"/>
      <c r="BE357" s="73"/>
      <c r="BF357" s="73"/>
      <c r="BG357" s="73"/>
      <c r="BH357" s="73"/>
      <c r="BI357" s="73"/>
      <c r="BJ357" s="73"/>
      <c r="BK357" s="73"/>
      <c r="BL357" s="73"/>
      <c r="BM357" s="73"/>
      <c r="BN357" s="73"/>
      <c r="BO357" s="73"/>
      <c r="BP357" s="73"/>
      <c r="BQ357" s="73"/>
      <c r="BR357" s="73"/>
      <c r="BS357" s="73"/>
      <c r="BT357" s="73"/>
      <c r="BU357" s="73"/>
      <c r="BV357" s="73"/>
      <c r="BW357" s="73"/>
      <c r="BX357" s="73"/>
      <c r="BY357" s="73"/>
      <c r="BZ357" s="73"/>
      <c r="CA357" s="73"/>
      <c r="CB357" s="73"/>
      <c r="CC357" s="73"/>
      <c r="CD357" s="73"/>
      <c r="CE357" s="73"/>
      <c r="CF357" s="73"/>
      <c r="CG357" s="73"/>
      <c r="CH357" s="73"/>
      <c r="CI357" s="73"/>
      <c r="CJ357" s="73"/>
      <c r="CK357" s="73"/>
      <c r="CL357" s="73"/>
      <c r="CM357" s="73"/>
    </row>
    <row r="358" spans="2:91" x14ac:dyDescent="0.2">
      <c r="B358" t="str">
        <f t="shared" si="8"/>
        <v/>
      </c>
      <c r="C358" s="56"/>
      <c r="D358" s="73"/>
      <c r="E358" s="73"/>
      <c r="F358" s="73"/>
      <c r="G358" s="73"/>
      <c r="H358" s="73"/>
      <c r="I358" s="73"/>
      <c r="J358" s="73"/>
      <c r="K358" s="73"/>
      <c r="L358" s="73"/>
      <c r="M358" s="73"/>
      <c r="N358" s="73"/>
      <c r="O358" s="73"/>
      <c r="P358" s="73"/>
      <c r="Q358" s="73"/>
      <c r="R358" s="73"/>
      <c r="S358" s="73"/>
      <c r="T358" s="73"/>
      <c r="U358" s="73"/>
      <c r="V358" s="73"/>
      <c r="W358" s="73"/>
      <c r="X358" s="73"/>
      <c r="Y358" s="73"/>
      <c r="Z358" s="73"/>
      <c r="AA358" s="73"/>
      <c r="AB358" s="73"/>
      <c r="AC358" s="73"/>
      <c r="AD358" s="73"/>
      <c r="AE358" s="73"/>
      <c r="AF358" s="73"/>
      <c r="AG358" s="73"/>
      <c r="AH358" s="73"/>
      <c r="AI358" s="73"/>
      <c r="AJ358" s="73"/>
      <c r="AK358" s="73"/>
      <c r="AL358" s="73"/>
      <c r="AM358" s="73"/>
      <c r="AN358" s="73"/>
      <c r="AO358" s="73"/>
      <c r="AP358" s="73"/>
      <c r="AQ358" s="73"/>
      <c r="AR358" s="73"/>
      <c r="AS358" s="73"/>
      <c r="AT358" s="73"/>
      <c r="AU358" s="73"/>
      <c r="AV358" s="73"/>
      <c r="AW358" s="73"/>
      <c r="AX358" s="73"/>
      <c r="AY358" s="73"/>
      <c r="AZ358" s="73"/>
      <c r="BA358" s="73"/>
      <c r="BB358" s="73"/>
      <c r="BC358" s="73"/>
      <c r="BD358" s="73"/>
      <c r="BE358" s="73"/>
      <c r="BF358" s="73"/>
      <c r="BG358" s="73"/>
      <c r="BH358" s="73"/>
      <c r="BI358" s="73"/>
      <c r="BJ358" s="73"/>
      <c r="BK358" s="73"/>
      <c r="BL358" s="73"/>
      <c r="BM358" s="73"/>
      <c r="BN358" s="73"/>
      <c r="BO358" s="73"/>
      <c r="BP358" s="73"/>
      <c r="BQ358" s="73"/>
      <c r="BR358" s="73"/>
      <c r="BS358" s="73"/>
      <c r="BT358" s="73"/>
      <c r="BU358" s="73"/>
      <c r="BV358" s="73"/>
      <c r="BW358" s="73"/>
      <c r="BX358" s="73"/>
      <c r="BY358" s="73"/>
      <c r="BZ358" s="73"/>
      <c r="CA358" s="73"/>
      <c r="CB358" s="73"/>
      <c r="CC358" s="73"/>
      <c r="CD358" s="73"/>
      <c r="CE358" s="73"/>
      <c r="CF358" s="73"/>
      <c r="CG358" s="73"/>
      <c r="CH358" s="73"/>
      <c r="CI358" s="73"/>
      <c r="CJ358" s="73"/>
      <c r="CK358" s="73"/>
      <c r="CL358" s="73"/>
      <c r="CM358" s="73"/>
    </row>
    <row r="359" spans="2:91" x14ac:dyDescent="0.2">
      <c r="B359" t="str">
        <f t="shared" si="8"/>
        <v/>
      </c>
      <c r="C359" s="56"/>
      <c r="D359" s="73"/>
      <c r="E359" s="73"/>
      <c r="F359" s="73"/>
      <c r="G359" s="73"/>
      <c r="H359" s="73"/>
      <c r="I359" s="73"/>
      <c r="J359" s="73"/>
      <c r="K359" s="73"/>
      <c r="L359" s="73"/>
      <c r="M359" s="73"/>
      <c r="N359" s="73"/>
      <c r="O359" s="73"/>
      <c r="P359" s="73"/>
      <c r="Q359" s="73"/>
      <c r="R359" s="73"/>
      <c r="S359" s="73"/>
      <c r="T359" s="73"/>
      <c r="U359" s="73"/>
      <c r="V359" s="73"/>
      <c r="W359" s="73"/>
      <c r="X359" s="73"/>
      <c r="Y359" s="73"/>
      <c r="Z359" s="73"/>
      <c r="AA359" s="73"/>
      <c r="AB359" s="73"/>
      <c r="AC359" s="73"/>
      <c r="AD359" s="73"/>
      <c r="AE359" s="73"/>
      <c r="AF359" s="73"/>
      <c r="AG359" s="73"/>
      <c r="AH359" s="73"/>
      <c r="AI359" s="73"/>
      <c r="AJ359" s="73"/>
      <c r="AK359" s="73"/>
      <c r="AL359" s="73"/>
      <c r="AM359" s="73"/>
      <c r="AN359" s="73"/>
      <c r="AO359" s="73"/>
      <c r="AP359" s="73"/>
      <c r="AQ359" s="73"/>
      <c r="AR359" s="73"/>
      <c r="AS359" s="73"/>
      <c r="AT359" s="73"/>
      <c r="AU359" s="73"/>
      <c r="AV359" s="73"/>
      <c r="AW359" s="73"/>
      <c r="AX359" s="73"/>
      <c r="AY359" s="73"/>
      <c r="AZ359" s="73"/>
      <c r="BA359" s="73"/>
      <c r="BB359" s="73"/>
      <c r="BC359" s="73"/>
      <c r="BD359" s="73"/>
      <c r="BE359" s="73"/>
      <c r="BF359" s="73"/>
      <c r="BG359" s="73"/>
      <c r="BH359" s="73"/>
      <c r="BI359" s="73"/>
      <c r="BJ359" s="73"/>
      <c r="BK359" s="73"/>
      <c r="BL359" s="73"/>
      <c r="BM359" s="73"/>
      <c r="BN359" s="73"/>
      <c r="BO359" s="73"/>
      <c r="BP359" s="73"/>
      <c r="BQ359" s="73"/>
      <c r="BR359" s="73"/>
      <c r="BS359" s="73"/>
      <c r="BT359" s="73"/>
      <c r="BU359" s="73"/>
      <c r="BV359" s="73"/>
      <c r="BW359" s="73"/>
      <c r="BX359" s="73"/>
      <c r="BY359" s="73"/>
      <c r="BZ359" s="73"/>
      <c r="CA359" s="73"/>
      <c r="CB359" s="73"/>
      <c r="CC359" s="73"/>
      <c r="CD359" s="73"/>
      <c r="CE359" s="73"/>
      <c r="CF359" s="73"/>
      <c r="CG359" s="73"/>
      <c r="CH359" s="73"/>
      <c r="CI359" s="73"/>
      <c r="CJ359" s="73"/>
      <c r="CK359" s="73"/>
      <c r="CL359" s="73"/>
      <c r="CM359" s="73"/>
    </row>
    <row r="360" spans="2:91" x14ac:dyDescent="0.2">
      <c r="B360" t="str">
        <f t="shared" si="8"/>
        <v/>
      </c>
      <c r="C360" s="56"/>
      <c r="D360" s="73"/>
      <c r="E360" s="73"/>
      <c r="F360" s="73"/>
      <c r="G360" s="73"/>
      <c r="H360" s="73"/>
      <c r="I360" s="73"/>
      <c r="J360" s="73"/>
      <c r="K360" s="73"/>
      <c r="L360" s="73"/>
      <c r="M360" s="73"/>
      <c r="N360" s="73"/>
      <c r="O360" s="73"/>
      <c r="P360" s="73"/>
      <c r="Q360" s="73"/>
      <c r="R360" s="73"/>
      <c r="S360" s="73"/>
      <c r="T360" s="73"/>
      <c r="U360" s="73"/>
      <c r="V360" s="73"/>
      <c r="W360" s="73"/>
      <c r="X360" s="73"/>
      <c r="Y360" s="73"/>
      <c r="Z360" s="73"/>
      <c r="AA360" s="73"/>
      <c r="AB360" s="73"/>
      <c r="AC360" s="73"/>
      <c r="AD360" s="73"/>
      <c r="AE360" s="73"/>
      <c r="AF360" s="73"/>
      <c r="AG360" s="73"/>
      <c r="AH360" s="73"/>
      <c r="AI360" s="73"/>
      <c r="AJ360" s="73"/>
      <c r="AK360" s="73"/>
      <c r="AL360" s="73"/>
      <c r="AM360" s="73"/>
      <c r="AN360" s="73"/>
      <c r="AO360" s="73"/>
      <c r="AP360" s="73"/>
      <c r="AQ360" s="73"/>
      <c r="AR360" s="73"/>
      <c r="AS360" s="73"/>
      <c r="AT360" s="73"/>
      <c r="AU360" s="73"/>
      <c r="AV360" s="73"/>
      <c r="AW360" s="73"/>
      <c r="AX360" s="73"/>
      <c r="AY360" s="73"/>
      <c r="AZ360" s="73"/>
      <c r="BA360" s="73"/>
      <c r="BB360" s="73"/>
      <c r="BC360" s="73"/>
      <c r="BD360" s="73"/>
      <c r="BE360" s="73"/>
      <c r="BF360" s="73"/>
      <c r="BG360" s="73"/>
      <c r="BH360" s="73"/>
      <c r="BI360" s="73"/>
      <c r="BJ360" s="73"/>
      <c r="BK360" s="73"/>
      <c r="BL360" s="73"/>
      <c r="BM360" s="73"/>
      <c r="BN360" s="73"/>
      <c r="BO360" s="73"/>
      <c r="BP360" s="73"/>
      <c r="BQ360" s="73"/>
      <c r="BR360" s="73"/>
      <c r="BS360" s="73"/>
      <c r="BT360" s="73"/>
      <c r="BU360" s="73"/>
      <c r="BV360" s="73"/>
      <c r="BW360" s="73"/>
      <c r="BX360" s="73"/>
      <c r="BY360" s="73"/>
      <c r="BZ360" s="73"/>
      <c r="CA360" s="73"/>
      <c r="CB360" s="73"/>
      <c r="CC360" s="73"/>
      <c r="CD360" s="73"/>
      <c r="CE360" s="73"/>
      <c r="CF360" s="73"/>
      <c r="CG360" s="73"/>
      <c r="CH360" s="73"/>
      <c r="CI360" s="73"/>
      <c r="CJ360" s="73"/>
      <c r="CK360" s="73"/>
      <c r="CL360" s="73"/>
      <c r="CM360" s="73"/>
    </row>
    <row r="361" spans="2:91" x14ac:dyDescent="0.2">
      <c r="B361" t="str">
        <f t="shared" si="8"/>
        <v/>
      </c>
      <c r="C361" s="56"/>
      <c r="D361" s="73"/>
      <c r="E361" s="73"/>
      <c r="F361" s="73"/>
      <c r="G361" s="73"/>
      <c r="H361" s="73"/>
      <c r="I361" s="73"/>
      <c r="J361" s="73"/>
      <c r="K361" s="73"/>
      <c r="L361" s="73"/>
      <c r="M361" s="73"/>
      <c r="N361" s="73"/>
      <c r="O361" s="73"/>
      <c r="P361" s="73"/>
      <c r="Q361" s="73"/>
      <c r="R361" s="73"/>
      <c r="S361" s="73"/>
      <c r="T361" s="73"/>
      <c r="U361" s="73"/>
      <c r="V361" s="73"/>
      <c r="W361" s="73"/>
      <c r="X361" s="73"/>
      <c r="Y361" s="73"/>
      <c r="Z361" s="73"/>
      <c r="AA361" s="73"/>
      <c r="AB361" s="73"/>
      <c r="AC361" s="73"/>
      <c r="AD361" s="73"/>
      <c r="AE361" s="73"/>
      <c r="AF361" s="73"/>
      <c r="AG361" s="73"/>
      <c r="AH361" s="73"/>
      <c r="AI361" s="73"/>
      <c r="AJ361" s="73"/>
      <c r="AK361" s="73"/>
      <c r="AL361" s="73"/>
      <c r="AM361" s="73"/>
      <c r="AN361" s="73"/>
      <c r="AO361" s="73"/>
      <c r="AP361" s="73"/>
      <c r="AQ361" s="73"/>
      <c r="AR361" s="73"/>
      <c r="AS361" s="73"/>
      <c r="AT361" s="73"/>
      <c r="AU361" s="73"/>
      <c r="AV361" s="73"/>
      <c r="AW361" s="73"/>
      <c r="AX361" s="73"/>
      <c r="AY361" s="73"/>
      <c r="AZ361" s="73"/>
      <c r="BA361" s="73"/>
      <c r="BB361" s="73"/>
      <c r="BC361" s="73"/>
      <c r="BD361" s="73"/>
      <c r="BE361" s="73"/>
      <c r="BF361" s="73"/>
      <c r="BG361" s="73"/>
      <c r="BH361" s="73"/>
      <c r="BI361" s="73"/>
      <c r="BJ361" s="73"/>
      <c r="BK361" s="73"/>
      <c r="BL361" s="73"/>
      <c r="BM361" s="73"/>
      <c r="BN361" s="73"/>
      <c r="BO361" s="73"/>
      <c r="BP361" s="73"/>
      <c r="BQ361" s="73"/>
      <c r="BR361" s="73"/>
      <c r="BS361" s="73"/>
      <c r="BT361" s="73"/>
      <c r="BU361" s="73"/>
      <c r="BV361" s="73"/>
      <c r="BW361" s="73"/>
      <c r="BX361" s="73"/>
      <c r="BY361" s="73"/>
      <c r="BZ361" s="73"/>
      <c r="CA361" s="73"/>
      <c r="CB361" s="73"/>
      <c r="CC361" s="73"/>
      <c r="CD361" s="73"/>
      <c r="CE361" s="73"/>
      <c r="CF361" s="73"/>
      <c r="CG361" s="73"/>
      <c r="CH361" s="73"/>
      <c r="CI361" s="73"/>
      <c r="CJ361" s="73"/>
      <c r="CK361" s="73"/>
      <c r="CL361" s="73"/>
      <c r="CM361" s="73"/>
    </row>
    <row r="362" spans="2:91" x14ac:dyDescent="0.2">
      <c r="B362" t="str">
        <f t="shared" si="8"/>
        <v/>
      </c>
      <c r="C362" s="56"/>
      <c r="D362" s="73"/>
      <c r="E362" s="73"/>
      <c r="F362" s="73"/>
      <c r="G362" s="73"/>
      <c r="H362" s="73"/>
      <c r="I362" s="73"/>
      <c r="J362" s="73"/>
      <c r="K362" s="73"/>
      <c r="L362" s="73"/>
      <c r="M362" s="73"/>
      <c r="N362" s="73"/>
      <c r="O362" s="73"/>
      <c r="P362" s="73"/>
      <c r="Q362" s="73"/>
      <c r="R362" s="73"/>
      <c r="S362" s="73"/>
      <c r="T362" s="73"/>
      <c r="U362" s="73"/>
      <c r="V362" s="73"/>
      <c r="W362" s="73"/>
      <c r="X362" s="73"/>
      <c r="Y362" s="73"/>
      <c r="Z362" s="73"/>
      <c r="AA362" s="73"/>
      <c r="AB362" s="73"/>
      <c r="AC362" s="73"/>
      <c r="AD362" s="73"/>
      <c r="AE362" s="73"/>
      <c r="AF362" s="73"/>
      <c r="AG362" s="73"/>
      <c r="AH362" s="73"/>
      <c r="AI362" s="73"/>
      <c r="AJ362" s="73"/>
      <c r="AK362" s="73"/>
      <c r="AL362" s="73"/>
      <c r="AM362" s="73"/>
      <c r="AN362" s="73"/>
      <c r="AO362" s="73"/>
      <c r="AP362" s="73"/>
      <c r="AQ362" s="73"/>
      <c r="AR362" s="73"/>
      <c r="AS362" s="73"/>
      <c r="AT362" s="73"/>
      <c r="AU362" s="73"/>
      <c r="AV362" s="73"/>
      <c r="AW362" s="73"/>
      <c r="AX362" s="73"/>
      <c r="AY362" s="73"/>
      <c r="AZ362" s="73"/>
      <c r="BA362" s="73"/>
      <c r="BB362" s="73"/>
      <c r="BC362" s="73"/>
      <c r="BD362" s="73"/>
      <c r="BE362" s="73"/>
      <c r="BF362" s="73"/>
      <c r="BG362" s="73"/>
      <c r="BH362" s="73"/>
      <c r="BI362" s="73"/>
      <c r="BJ362" s="73"/>
      <c r="BK362" s="73"/>
      <c r="BL362" s="73"/>
      <c r="BM362" s="73"/>
      <c r="BN362" s="73"/>
      <c r="BO362" s="73"/>
      <c r="BP362" s="73"/>
      <c r="BQ362" s="73"/>
      <c r="BR362" s="73"/>
      <c r="BS362" s="73"/>
      <c r="BT362" s="73"/>
      <c r="BU362" s="73"/>
      <c r="BV362" s="73"/>
      <c r="BW362" s="73"/>
      <c r="BX362" s="73"/>
      <c r="BY362" s="73"/>
      <c r="BZ362" s="73"/>
      <c r="CA362" s="73"/>
      <c r="CB362" s="73"/>
      <c r="CC362" s="73"/>
      <c r="CD362" s="73"/>
      <c r="CE362" s="73"/>
      <c r="CF362" s="73"/>
      <c r="CG362" s="73"/>
      <c r="CH362" s="73"/>
      <c r="CI362" s="73"/>
      <c r="CJ362" s="73"/>
      <c r="CK362" s="73"/>
      <c r="CL362" s="73"/>
      <c r="CM362" s="73"/>
    </row>
    <row r="363" spans="2:91" x14ac:dyDescent="0.2">
      <c r="B363" t="str">
        <f t="shared" si="8"/>
        <v/>
      </c>
      <c r="C363" s="56"/>
      <c r="D363" s="73"/>
      <c r="E363" s="73"/>
      <c r="F363" s="73"/>
      <c r="G363" s="73"/>
      <c r="H363" s="73"/>
      <c r="I363" s="73"/>
      <c r="J363" s="73"/>
      <c r="K363" s="73"/>
      <c r="L363" s="73"/>
      <c r="M363" s="73"/>
      <c r="N363" s="73"/>
      <c r="O363" s="73"/>
      <c r="P363" s="73"/>
      <c r="Q363" s="73"/>
      <c r="R363" s="73"/>
      <c r="S363" s="73"/>
      <c r="T363" s="73"/>
      <c r="U363" s="73"/>
      <c r="V363" s="73"/>
      <c r="W363" s="73"/>
      <c r="X363" s="73"/>
      <c r="Y363" s="73"/>
      <c r="Z363" s="73"/>
      <c r="AA363" s="73"/>
      <c r="AB363" s="73"/>
      <c r="AC363" s="73"/>
      <c r="AD363" s="73"/>
      <c r="AE363" s="73"/>
      <c r="AF363" s="73"/>
      <c r="AG363" s="73"/>
      <c r="AH363" s="73"/>
      <c r="AI363" s="73"/>
      <c r="AJ363" s="73"/>
      <c r="AK363" s="73"/>
      <c r="AL363" s="73"/>
      <c r="AM363" s="73"/>
      <c r="AN363" s="73"/>
      <c r="AO363" s="73"/>
      <c r="AP363" s="73"/>
      <c r="AQ363" s="73"/>
      <c r="AR363" s="73"/>
      <c r="AS363" s="73"/>
      <c r="AT363" s="73"/>
      <c r="AU363" s="73"/>
      <c r="AV363" s="73"/>
      <c r="AW363" s="73"/>
      <c r="AX363" s="73"/>
      <c r="AY363" s="73"/>
      <c r="AZ363" s="73"/>
      <c r="BA363" s="73"/>
      <c r="BB363" s="73"/>
      <c r="BC363" s="73"/>
      <c r="BD363" s="73"/>
      <c r="BE363" s="73"/>
      <c r="BF363" s="73"/>
      <c r="BG363" s="73"/>
      <c r="BH363" s="73"/>
      <c r="BI363" s="73"/>
      <c r="BJ363" s="73"/>
      <c r="BK363" s="73"/>
      <c r="BL363" s="73"/>
      <c r="BM363" s="73"/>
      <c r="BN363" s="73"/>
      <c r="BO363" s="73"/>
      <c r="BP363" s="73"/>
      <c r="BQ363" s="73"/>
      <c r="BR363" s="73"/>
      <c r="BS363" s="73"/>
      <c r="BT363" s="73"/>
      <c r="BU363" s="73"/>
      <c r="BV363" s="73"/>
      <c r="BW363" s="73"/>
      <c r="BX363" s="73"/>
      <c r="BY363" s="73"/>
      <c r="BZ363" s="73"/>
      <c r="CA363" s="73"/>
      <c r="CB363" s="73"/>
      <c r="CC363" s="73"/>
      <c r="CD363" s="73"/>
      <c r="CE363" s="73"/>
      <c r="CF363" s="73"/>
      <c r="CG363" s="73"/>
      <c r="CH363" s="73"/>
      <c r="CI363" s="73"/>
      <c r="CJ363" s="73"/>
      <c r="CK363" s="73"/>
      <c r="CL363" s="73"/>
      <c r="CM363" s="73"/>
    </row>
    <row r="364" spans="2:91" x14ac:dyDescent="0.2">
      <c r="B364" t="str">
        <f t="shared" si="8"/>
        <v/>
      </c>
      <c r="C364" s="56"/>
    </row>
    <row r="365" spans="2:91" x14ac:dyDescent="0.2">
      <c r="C365" s="56"/>
    </row>
    <row r="366" spans="2:91" x14ac:dyDescent="0.2">
      <c r="C366" s="56"/>
    </row>
    <row r="367" spans="2:91" x14ac:dyDescent="0.2">
      <c r="C367" s="56"/>
    </row>
    <row r="368" spans="2:91" x14ac:dyDescent="0.2">
      <c r="C368" s="56"/>
    </row>
    <row r="369" spans="3:3" x14ac:dyDescent="0.2">
      <c r="C369" s="56"/>
    </row>
    <row r="370" spans="3:3" x14ac:dyDescent="0.2">
      <c r="C370" s="10"/>
    </row>
    <row r="371" spans="3:3" x14ac:dyDescent="0.2">
      <c r="C371" s="10"/>
    </row>
    <row r="372" spans="3:3" x14ac:dyDescent="0.2">
      <c r="C372" s="10"/>
    </row>
    <row r="373" spans="3:3" x14ac:dyDescent="0.2">
      <c r="C373" s="10"/>
    </row>
    <row r="374" spans="3:3" x14ac:dyDescent="0.2">
      <c r="C374" s="10"/>
    </row>
    <row r="375" spans="3:3" x14ac:dyDescent="0.2">
      <c r="C375" s="10"/>
    </row>
    <row r="376" spans="3:3" x14ac:dyDescent="0.2">
      <c r="C376" s="10"/>
    </row>
    <row r="377" spans="3:3" x14ac:dyDescent="0.2">
      <c r="C377" s="10"/>
    </row>
    <row r="378" spans="3:3" x14ac:dyDescent="0.2">
      <c r="C378" s="10"/>
    </row>
    <row r="379" spans="3:3" x14ac:dyDescent="0.2">
      <c r="C379" s="10"/>
    </row>
    <row r="380" spans="3:3" x14ac:dyDescent="0.2">
      <c r="C380" s="10"/>
    </row>
    <row r="381" spans="3:3" x14ac:dyDescent="0.2">
      <c r="C381" s="10"/>
    </row>
    <row r="382" spans="3:3" x14ac:dyDescent="0.2">
      <c r="C382" s="10"/>
    </row>
    <row r="383" spans="3:3" x14ac:dyDescent="0.2">
      <c r="C383" s="10"/>
    </row>
    <row r="384" spans="3:3" x14ac:dyDescent="0.2">
      <c r="C384" s="10"/>
    </row>
    <row r="385" spans="3:3" x14ac:dyDescent="0.2">
      <c r="C385" s="10"/>
    </row>
    <row r="386" spans="3:3" x14ac:dyDescent="0.2">
      <c r="C386" s="10"/>
    </row>
    <row r="387" spans="3:3" x14ac:dyDescent="0.2">
      <c r="C387" s="10"/>
    </row>
    <row r="388" spans="3:3" x14ac:dyDescent="0.2">
      <c r="C388" s="10"/>
    </row>
    <row r="389" spans="3:3" x14ac:dyDescent="0.2">
      <c r="C389" s="10"/>
    </row>
    <row r="390" spans="3:3" x14ac:dyDescent="0.2">
      <c r="C390" s="10"/>
    </row>
    <row r="391" spans="3:3" x14ac:dyDescent="0.2">
      <c r="C391" s="10"/>
    </row>
    <row r="392" spans="3:3" x14ac:dyDescent="0.2">
      <c r="C392" s="10"/>
    </row>
    <row r="393" spans="3:3" x14ac:dyDescent="0.2">
      <c r="C393" s="10"/>
    </row>
    <row r="394" spans="3:3" x14ac:dyDescent="0.2">
      <c r="C394" s="10"/>
    </row>
    <row r="395" spans="3:3" x14ac:dyDescent="0.2">
      <c r="C395" s="10"/>
    </row>
    <row r="396" spans="3:3" x14ac:dyDescent="0.2">
      <c r="C396" s="10"/>
    </row>
    <row r="397" spans="3:3" x14ac:dyDescent="0.2">
      <c r="C397" s="10"/>
    </row>
    <row r="398" spans="3:3" x14ac:dyDescent="0.2">
      <c r="C398" s="10"/>
    </row>
    <row r="399" spans="3:3" x14ac:dyDescent="0.2">
      <c r="C399" s="10"/>
    </row>
    <row r="400" spans="3:3" x14ac:dyDescent="0.2">
      <c r="C400" s="10"/>
    </row>
    <row r="401" spans="3:3" x14ac:dyDescent="0.2">
      <c r="C401" s="10"/>
    </row>
    <row r="402" spans="3:3" x14ac:dyDescent="0.2">
      <c r="C402" s="10"/>
    </row>
    <row r="403" spans="3:3" x14ac:dyDescent="0.2">
      <c r="C403" s="10"/>
    </row>
    <row r="404" spans="3:3" x14ac:dyDescent="0.2">
      <c r="C404" s="10"/>
    </row>
    <row r="405" spans="3:3" x14ac:dyDescent="0.2">
      <c r="C405" s="10"/>
    </row>
    <row r="406" spans="3:3" x14ac:dyDescent="0.2">
      <c r="C406" s="10"/>
    </row>
    <row r="407" spans="3:3" x14ac:dyDescent="0.2">
      <c r="C407" s="10"/>
    </row>
    <row r="408" spans="3:3" x14ac:dyDescent="0.2">
      <c r="C408" s="10"/>
    </row>
    <row r="409" spans="3:3" x14ac:dyDescent="0.2">
      <c r="C409" s="10"/>
    </row>
    <row r="410" spans="3:3" x14ac:dyDescent="0.2">
      <c r="C410" s="10"/>
    </row>
    <row r="411" spans="3:3" x14ac:dyDescent="0.2">
      <c r="C411" s="10"/>
    </row>
    <row r="412" spans="3:3" x14ac:dyDescent="0.2">
      <c r="C412" s="10"/>
    </row>
    <row r="413" spans="3:3" x14ac:dyDescent="0.2">
      <c r="C413" s="10"/>
    </row>
    <row r="414" spans="3:3" x14ac:dyDescent="0.2">
      <c r="C414" s="10"/>
    </row>
    <row r="415" spans="3:3" x14ac:dyDescent="0.2">
      <c r="C415" s="10"/>
    </row>
    <row r="416" spans="3:3" x14ac:dyDescent="0.2">
      <c r="C416" s="10"/>
    </row>
    <row r="417" spans="3:3" x14ac:dyDescent="0.2">
      <c r="C417" s="10"/>
    </row>
    <row r="418" spans="3:3" x14ac:dyDescent="0.2">
      <c r="C418" s="10"/>
    </row>
    <row r="419" spans="3:3" x14ac:dyDescent="0.2">
      <c r="C419" s="10"/>
    </row>
    <row r="420" spans="3:3" x14ac:dyDescent="0.2">
      <c r="C420" s="10"/>
    </row>
    <row r="421" spans="3:3" x14ac:dyDescent="0.2">
      <c r="C421" s="10"/>
    </row>
    <row r="422" spans="3:3" x14ac:dyDescent="0.2">
      <c r="C422" s="10"/>
    </row>
    <row r="423" spans="3:3" x14ac:dyDescent="0.2">
      <c r="C423" s="10"/>
    </row>
    <row r="424" spans="3:3" x14ac:dyDescent="0.2">
      <c r="C424" s="10"/>
    </row>
    <row r="425" spans="3:3" x14ac:dyDescent="0.2">
      <c r="C425" s="10"/>
    </row>
    <row r="426" spans="3:3" x14ac:dyDescent="0.2">
      <c r="C426" s="10"/>
    </row>
    <row r="427" spans="3:3" x14ac:dyDescent="0.2">
      <c r="C427" s="10"/>
    </row>
    <row r="428" spans="3:3" x14ac:dyDescent="0.2">
      <c r="C428" s="10"/>
    </row>
    <row r="429" spans="3:3" x14ac:dyDescent="0.2">
      <c r="C429" s="10"/>
    </row>
    <row r="430" spans="3:3" x14ac:dyDescent="0.2">
      <c r="C430" s="10"/>
    </row>
    <row r="431" spans="3:3" x14ac:dyDescent="0.2">
      <c r="C431" s="10"/>
    </row>
    <row r="432" spans="3:3" x14ac:dyDescent="0.2">
      <c r="C432" s="10"/>
    </row>
    <row r="433" spans="3:3" x14ac:dyDescent="0.2">
      <c r="C433" s="10"/>
    </row>
    <row r="434" spans="3:3" x14ac:dyDescent="0.2">
      <c r="C434" s="10"/>
    </row>
    <row r="435" spans="3:3" x14ac:dyDescent="0.2">
      <c r="C435" s="10"/>
    </row>
    <row r="436" spans="3:3" x14ac:dyDescent="0.2">
      <c r="C436" s="10"/>
    </row>
    <row r="437" spans="3:3" x14ac:dyDescent="0.2">
      <c r="C437" s="10"/>
    </row>
    <row r="438" spans="3:3" x14ac:dyDescent="0.2">
      <c r="C438" s="10"/>
    </row>
    <row r="439" spans="3:3" x14ac:dyDescent="0.2">
      <c r="C439" s="10"/>
    </row>
    <row r="440" spans="3:3" x14ac:dyDescent="0.2">
      <c r="C440" s="10"/>
    </row>
    <row r="441" spans="3:3" x14ac:dyDescent="0.2">
      <c r="C441" s="10"/>
    </row>
    <row r="442" spans="3:3" x14ac:dyDescent="0.2">
      <c r="C442" s="10"/>
    </row>
    <row r="443" spans="3:3" x14ac:dyDescent="0.2">
      <c r="C443" s="10"/>
    </row>
    <row r="444" spans="3:3" x14ac:dyDescent="0.2">
      <c r="C444" s="10"/>
    </row>
    <row r="445" spans="3:3" x14ac:dyDescent="0.2">
      <c r="C445" s="10"/>
    </row>
    <row r="446" spans="3:3" x14ac:dyDescent="0.2">
      <c r="C446" s="10"/>
    </row>
    <row r="447" spans="3:3" x14ac:dyDescent="0.2">
      <c r="C447" s="10"/>
    </row>
    <row r="448" spans="3:3" x14ac:dyDescent="0.2">
      <c r="C448" s="10"/>
    </row>
    <row r="449" spans="3:3" x14ac:dyDescent="0.2">
      <c r="C449" s="10"/>
    </row>
    <row r="450" spans="3:3" x14ac:dyDescent="0.2">
      <c r="C450" s="10"/>
    </row>
    <row r="451" spans="3:3" x14ac:dyDescent="0.2">
      <c r="C451" s="10"/>
    </row>
    <row r="452" spans="3:3" x14ac:dyDescent="0.2">
      <c r="C452" s="10"/>
    </row>
    <row r="453" spans="3:3" x14ac:dyDescent="0.2">
      <c r="C453" s="10"/>
    </row>
    <row r="454" spans="3:3" x14ac:dyDescent="0.2">
      <c r="C454" s="10"/>
    </row>
    <row r="455" spans="3:3" x14ac:dyDescent="0.2">
      <c r="C455" s="6"/>
    </row>
    <row r="456" spans="3:3" x14ac:dyDescent="0.2">
      <c r="C456" s="6"/>
    </row>
    <row r="457" spans="3:3" x14ac:dyDescent="0.2">
      <c r="C457" s="6"/>
    </row>
    <row r="458" spans="3:3" x14ac:dyDescent="0.2">
      <c r="C458" s="6"/>
    </row>
    <row r="459" spans="3:3" x14ac:dyDescent="0.2">
      <c r="C459" s="6"/>
    </row>
    <row r="460" spans="3:3" x14ac:dyDescent="0.2">
      <c r="C460" s="6"/>
    </row>
    <row r="461" spans="3:3" x14ac:dyDescent="0.2">
      <c r="C461" s="6"/>
    </row>
    <row r="462" spans="3:3" x14ac:dyDescent="0.2">
      <c r="C462" s="6"/>
    </row>
    <row r="463" spans="3:3" x14ac:dyDescent="0.2">
      <c r="C463" s="6"/>
    </row>
    <row r="464" spans="3:3" x14ac:dyDescent="0.2">
      <c r="C464" s="6"/>
    </row>
    <row r="465" spans="3:3" x14ac:dyDescent="0.2">
      <c r="C465" s="6"/>
    </row>
    <row r="466" spans="3:3" x14ac:dyDescent="0.2">
      <c r="C466" s="6"/>
    </row>
    <row r="467" spans="3:3" x14ac:dyDescent="0.2">
      <c r="C467" s="6"/>
    </row>
    <row r="468" spans="3:3" x14ac:dyDescent="0.2">
      <c r="C468" s="6"/>
    </row>
    <row r="469" spans="3:3" x14ac:dyDescent="0.2">
      <c r="C469" s="6"/>
    </row>
    <row r="470" spans="3:3" x14ac:dyDescent="0.2">
      <c r="C470" s="6"/>
    </row>
    <row r="471" spans="3:3" x14ac:dyDescent="0.2">
      <c r="C471" s="6"/>
    </row>
    <row r="472" spans="3:3" x14ac:dyDescent="0.2">
      <c r="C472" s="6"/>
    </row>
    <row r="473" spans="3:3" x14ac:dyDescent="0.2">
      <c r="C473" s="6"/>
    </row>
    <row r="474" spans="3:3" x14ac:dyDescent="0.2">
      <c r="C474" s="6"/>
    </row>
    <row r="475" spans="3:3" x14ac:dyDescent="0.2">
      <c r="C475" s="6"/>
    </row>
    <row r="476" spans="3:3" x14ac:dyDescent="0.2">
      <c r="C476" s="6"/>
    </row>
    <row r="477" spans="3:3" x14ac:dyDescent="0.2">
      <c r="C477" s="6"/>
    </row>
    <row r="478" spans="3:3" x14ac:dyDescent="0.2">
      <c r="C478" s="6"/>
    </row>
    <row r="479" spans="3:3" x14ac:dyDescent="0.2">
      <c r="C479" s="6"/>
    </row>
    <row r="480" spans="3:3" x14ac:dyDescent="0.2">
      <c r="C480" s="6"/>
    </row>
    <row r="481" spans="3:3" x14ac:dyDescent="0.2">
      <c r="C481" s="6"/>
    </row>
    <row r="482" spans="3:3" x14ac:dyDescent="0.2">
      <c r="C482" s="6"/>
    </row>
    <row r="483" spans="3:3" x14ac:dyDescent="0.2">
      <c r="C483" s="6"/>
    </row>
    <row r="484" spans="3:3" x14ac:dyDescent="0.2">
      <c r="C484" s="6"/>
    </row>
    <row r="485" spans="3:3" x14ac:dyDescent="0.2">
      <c r="C485" s="6"/>
    </row>
    <row r="486" spans="3:3" x14ac:dyDescent="0.2">
      <c r="C486" s="6"/>
    </row>
    <row r="487" spans="3:3" x14ac:dyDescent="0.2">
      <c r="C487" s="6"/>
    </row>
    <row r="488" spans="3:3" x14ac:dyDescent="0.2">
      <c r="C488" s="6"/>
    </row>
    <row r="489" spans="3:3" x14ac:dyDescent="0.2">
      <c r="C489" s="6"/>
    </row>
    <row r="490" spans="3:3" x14ac:dyDescent="0.2">
      <c r="C490" s="6"/>
    </row>
    <row r="491" spans="3:3" x14ac:dyDescent="0.2">
      <c r="C491" s="6"/>
    </row>
    <row r="492" spans="3:3" x14ac:dyDescent="0.2">
      <c r="C492" s="6"/>
    </row>
    <row r="493" spans="3:3" x14ac:dyDescent="0.2">
      <c r="C493" s="6"/>
    </row>
    <row r="494" spans="3:3" x14ac:dyDescent="0.2">
      <c r="C494" s="6"/>
    </row>
    <row r="495" spans="3:3" x14ac:dyDescent="0.2">
      <c r="C495" s="6"/>
    </row>
    <row r="496" spans="3:3" x14ac:dyDescent="0.2">
      <c r="C496" s="6"/>
    </row>
    <row r="497" spans="3:3" x14ac:dyDescent="0.2">
      <c r="C497" s="6"/>
    </row>
    <row r="498" spans="3:3" x14ac:dyDescent="0.2">
      <c r="C498" s="6"/>
    </row>
    <row r="499" spans="3:3" x14ac:dyDescent="0.2">
      <c r="C499" s="6"/>
    </row>
    <row r="500" spans="3:3" x14ac:dyDescent="0.2">
      <c r="C500" s="6"/>
    </row>
    <row r="501" spans="3:3" x14ac:dyDescent="0.2">
      <c r="C501" s="6"/>
    </row>
    <row r="502" spans="3:3" x14ac:dyDescent="0.2">
      <c r="C502" s="6"/>
    </row>
    <row r="503" spans="3:3" x14ac:dyDescent="0.2">
      <c r="C503" s="6"/>
    </row>
    <row r="504" spans="3:3" x14ac:dyDescent="0.2">
      <c r="C504" s="6"/>
    </row>
    <row r="505" spans="3:3" x14ac:dyDescent="0.2">
      <c r="C505" s="6"/>
    </row>
    <row r="506" spans="3:3" x14ac:dyDescent="0.2">
      <c r="C506" s="6"/>
    </row>
    <row r="507" spans="3:3" x14ac:dyDescent="0.2">
      <c r="C507" s="6"/>
    </row>
    <row r="508" spans="3:3" x14ac:dyDescent="0.2">
      <c r="C508" s="6"/>
    </row>
    <row r="509" spans="3:3" x14ac:dyDescent="0.2">
      <c r="C509" s="6"/>
    </row>
    <row r="510" spans="3:3" x14ac:dyDescent="0.2">
      <c r="C510" s="6"/>
    </row>
    <row r="511" spans="3:3" x14ac:dyDescent="0.2">
      <c r="C511" s="6"/>
    </row>
    <row r="512" spans="3:3" x14ac:dyDescent="0.2">
      <c r="C512" s="6"/>
    </row>
    <row r="513" spans="3:3" x14ac:dyDescent="0.2">
      <c r="C513" s="6"/>
    </row>
    <row r="514" spans="3:3" x14ac:dyDescent="0.2">
      <c r="C514" s="6"/>
    </row>
    <row r="515" spans="3:3" x14ac:dyDescent="0.2">
      <c r="C515" s="6"/>
    </row>
    <row r="516" spans="3:3" x14ac:dyDescent="0.2">
      <c r="C516" s="6"/>
    </row>
    <row r="517" spans="3:3" x14ac:dyDescent="0.2">
      <c r="C517" s="6"/>
    </row>
    <row r="518" spans="3:3" x14ac:dyDescent="0.2">
      <c r="C518" s="6"/>
    </row>
    <row r="519" spans="3:3" x14ac:dyDescent="0.2">
      <c r="C519" s="6"/>
    </row>
    <row r="520" spans="3:3" x14ac:dyDescent="0.2">
      <c r="C520" s="6"/>
    </row>
    <row r="521" spans="3:3" x14ac:dyDescent="0.2">
      <c r="C521" s="6"/>
    </row>
    <row r="522" spans="3:3" x14ac:dyDescent="0.2">
      <c r="C522" s="6"/>
    </row>
    <row r="523" spans="3:3" x14ac:dyDescent="0.2">
      <c r="C523" s="6"/>
    </row>
    <row r="524" spans="3:3" x14ac:dyDescent="0.2">
      <c r="C524" s="6"/>
    </row>
    <row r="525" spans="3:3" x14ac:dyDescent="0.2">
      <c r="C525" s="6"/>
    </row>
    <row r="526" spans="3:3" x14ac:dyDescent="0.2">
      <c r="C526" s="6"/>
    </row>
    <row r="527" spans="3:3" x14ac:dyDescent="0.2">
      <c r="C527" s="6"/>
    </row>
    <row r="528" spans="3:3" x14ac:dyDescent="0.2">
      <c r="C528" s="6"/>
    </row>
    <row r="529" spans="3:3" x14ac:dyDescent="0.2">
      <c r="C529" s="6"/>
    </row>
    <row r="530" spans="3:3" x14ac:dyDescent="0.2">
      <c r="C530" s="6"/>
    </row>
    <row r="531" spans="3:3" x14ac:dyDescent="0.2">
      <c r="C531" s="6"/>
    </row>
    <row r="532" spans="3:3" x14ac:dyDescent="0.2">
      <c r="C532" s="6"/>
    </row>
    <row r="533" spans="3:3" x14ac:dyDescent="0.2">
      <c r="C533" s="6"/>
    </row>
    <row r="534" spans="3:3" x14ac:dyDescent="0.2">
      <c r="C534" s="6"/>
    </row>
    <row r="535" spans="3:3" x14ac:dyDescent="0.2">
      <c r="C535" s="6"/>
    </row>
    <row r="536" spans="3:3" x14ac:dyDescent="0.2">
      <c r="C536" s="6"/>
    </row>
    <row r="537" spans="3:3" x14ac:dyDescent="0.2">
      <c r="C537" s="6"/>
    </row>
    <row r="538" spans="3:3" x14ac:dyDescent="0.2">
      <c r="C538" s="6"/>
    </row>
    <row r="539" spans="3:3" x14ac:dyDescent="0.2">
      <c r="C539" s="6"/>
    </row>
    <row r="540" spans="3:3" x14ac:dyDescent="0.2">
      <c r="C540" s="6"/>
    </row>
    <row r="541" spans="3:3" x14ac:dyDescent="0.2">
      <c r="C541" s="6"/>
    </row>
    <row r="542" spans="3:3" x14ac:dyDescent="0.2">
      <c r="C542" s="6"/>
    </row>
    <row r="543" spans="3:3" x14ac:dyDescent="0.2">
      <c r="C543" s="6"/>
    </row>
    <row r="544" spans="3:3" x14ac:dyDescent="0.2">
      <c r="C544" s="6"/>
    </row>
    <row r="545" spans="3:3" x14ac:dyDescent="0.2">
      <c r="C545" s="6"/>
    </row>
    <row r="546" spans="3:3" x14ac:dyDescent="0.2">
      <c r="C546" s="6"/>
    </row>
    <row r="547" spans="3:3" x14ac:dyDescent="0.2">
      <c r="C547" s="6"/>
    </row>
    <row r="548" spans="3:3" x14ac:dyDescent="0.2">
      <c r="C548" s="6"/>
    </row>
    <row r="549" spans="3:3" x14ac:dyDescent="0.2">
      <c r="C549" s="6"/>
    </row>
    <row r="550" spans="3:3" x14ac:dyDescent="0.2">
      <c r="C550" s="6"/>
    </row>
    <row r="551" spans="3:3" x14ac:dyDescent="0.2">
      <c r="C551" s="6"/>
    </row>
    <row r="552" spans="3:3" x14ac:dyDescent="0.2">
      <c r="C552" s="6"/>
    </row>
    <row r="553" spans="3:3" x14ac:dyDescent="0.2">
      <c r="C553" s="6"/>
    </row>
    <row r="554" spans="3:3" x14ac:dyDescent="0.2">
      <c r="C554" s="6"/>
    </row>
    <row r="555" spans="3:3" x14ac:dyDescent="0.2">
      <c r="C555" s="6"/>
    </row>
    <row r="556" spans="3:3" x14ac:dyDescent="0.2">
      <c r="C556" s="6"/>
    </row>
    <row r="557" spans="3:3" x14ac:dyDescent="0.2">
      <c r="C557" s="6"/>
    </row>
    <row r="558" spans="3:3" x14ac:dyDescent="0.2">
      <c r="C558" s="6"/>
    </row>
    <row r="559" spans="3:3" x14ac:dyDescent="0.2">
      <c r="C559" s="6"/>
    </row>
    <row r="560" spans="3:3" x14ac:dyDescent="0.2">
      <c r="C560" s="6"/>
    </row>
    <row r="561" spans="3:3" x14ac:dyDescent="0.2">
      <c r="C561" s="6"/>
    </row>
    <row r="562" spans="3:3" x14ac:dyDescent="0.2">
      <c r="C562" s="6"/>
    </row>
    <row r="563" spans="3:3" x14ac:dyDescent="0.2">
      <c r="C563" s="6"/>
    </row>
    <row r="564" spans="3:3" x14ac:dyDescent="0.2">
      <c r="C564" s="6"/>
    </row>
    <row r="565" spans="3:3" x14ac:dyDescent="0.2">
      <c r="C565" s="6"/>
    </row>
    <row r="566" spans="3:3" x14ac:dyDescent="0.2">
      <c r="C566" s="6"/>
    </row>
    <row r="567" spans="3:3" x14ac:dyDescent="0.2">
      <c r="C567" s="6"/>
    </row>
    <row r="568" spans="3:3" x14ac:dyDescent="0.2">
      <c r="C568" s="6"/>
    </row>
    <row r="569" spans="3:3" x14ac:dyDescent="0.2">
      <c r="C569" s="6"/>
    </row>
    <row r="570" spans="3:3" x14ac:dyDescent="0.2">
      <c r="C570" s="6"/>
    </row>
    <row r="571" spans="3:3" x14ac:dyDescent="0.2">
      <c r="C571" s="6"/>
    </row>
    <row r="572" spans="3:3" x14ac:dyDescent="0.2">
      <c r="C572" s="6"/>
    </row>
    <row r="573" spans="3:3" x14ac:dyDescent="0.2">
      <c r="C573" s="6"/>
    </row>
    <row r="574" spans="3:3" x14ac:dyDescent="0.2">
      <c r="C574" s="6"/>
    </row>
    <row r="575" spans="3:3" x14ac:dyDescent="0.2">
      <c r="C575" s="6"/>
    </row>
    <row r="576" spans="3:3" x14ac:dyDescent="0.2">
      <c r="C576" s="6"/>
    </row>
    <row r="577" spans="3:3" x14ac:dyDescent="0.2">
      <c r="C577" s="6"/>
    </row>
    <row r="578" spans="3:3" x14ac:dyDescent="0.2">
      <c r="C578" s="6"/>
    </row>
    <row r="579" spans="3:3" x14ac:dyDescent="0.2">
      <c r="C579" s="6"/>
    </row>
    <row r="580" spans="3:3" x14ac:dyDescent="0.2">
      <c r="C580" s="6"/>
    </row>
    <row r="581" spans="3:3" x14ac:dyDescent="0.2">
      <c r="C581" s="6"/>
    </row>
    <row r="582" spans="3:3" x14ac:dyDescent="0.2">
      <c r="C582" s="6"/>
    </row>
    <row r="583" spans="3:3" x14ac:dyDescent="0.2">
      <c r="C583" s="6"/>
    </row>
    <row r="584" spans="3:3" x14ac:dyDescent="0.2">
      <c r="C584" s="6"/>
    </row>
    <row r="585" spans="3:3" x14ac:dyDescent="0.2">
      <c r="C585" s="6"/>
    </row>
    <row r="586" spans="3:3" x14ac:dyDescent="0.2">
      <c r="C586" s="6"/>
    </row>
    <row r="587" spans="3:3" x14ac:dyDescent="0.2">
      <c r="C587" s="6"/>
    </row>
    <row r="588" spans="3:3" x14ac:dyDescent="0.2">
      <c r="C588" s="6"/>
    </row>
    <row r="589" spans="3:3" x14ac:dyDescent="0.2">
      <c r="C589" s="6"/>
    </row>
    <row r="590" spans="3:3" x14ac:dyDescent="0.2">
      <c r="C590" s="6"/>
    </row>
    <row r="591" spans="3:3" x14ac:dyDescent="0.2">
      <c r="C591" s="6"/>
    </row>
    <row r="592" spans="3:3" x14ac:dyDescent="0.2">
      <c r="C592" s="6"/>
    </row>
    <row r="593" spans="3:3" x14ac:dyDescent="0.2">
      <c r="C593" s="6"/>
    </row>
    <row r="594" spans="3:3" x14ac:dyDescent="0.2">
      <c r="C594" s="6"/>
    </row>
    <row r="595" spans="3:3" x14ac:dyDescent="0.2">
      <c r="C595" s="6"/>
    </row>
    <row r="596" spans="3:3" x14ac:dyDescent="0.2">
      <c r="C596" s="6"/>
    </row>
    <row r="597" spans="3:3" x14ac:dyDescent="0.2">
      <c r="C597" s="6"/>
    </row>
    <row r="598" spans="3:3" x14ac:dyDescent="0.2">
      <c r="C598" s="6"/>
    </row>
    <row r="599" spans="3:3" x14ac:dyDescent="0.2">
      <c r="C599" s="6"/>
    </row>
    <row r="600" spans="3:3" x14ac:dyDescent="0.2">
      <c r="C600" s="6"/>
    </row>
    <row r="601" spans="3:3" x14ac:dyDescent="0.2">
      <c r="C601" s="6"/>
    </row>
    <row r="602" spans="3:3" x14ac:dyDescent="0.2">
      <c r="C602" s="6"/>
    </row>
    <row r="603" spans="3:3" x14ac:dyDescent="0.2">
      <c r="C603" s="6"/>
    </row>
    <row r="604" spans="3:3" x14ac:dyDescent="0.2">
      <c r="C604" s="6"/>
    </row>
    <row r="605" spans="3:3" x14ac:dyDescent="0.2">
      <c r="C605" s="6"/>
    </row>
    <row r="606" spans="3:3" x14ac:dyDescent="0.2">
      <c r="C606" s="6"/>
    </row>
    <row r="607" spans="3:3" x14ac:dyDescent="0.2">
      <c r="C607" s="6"/>
    </row>
    <row r="608" spans="3:3" x14ac:dyDescent="0.2">
      <c r="C608" s="6"/>
    </row>
    <row r="609" spans="3:3" x14ac:dyDescent="0.2">
      <c r="C609" s="6"/>
    </row>
    <row r="610" spans="3:3" x14ac:dyDescent="0.2">
      <c r="C610" s="6"/>
    </row>
    <row r="611" spans="3:3" x14ac:dyDescent="0.2">
      <c r="C611" s="6"/>
    </row>
    <row r="612" spans="3:3" x14ac:dyDescent="0.2">
      <c r="C612" s="6"/>
    </row>
    <row r="613" spans="3:3" x14ac:dyDescent="0.2">
      <c r="C613" s="6"/>
    </row>
    <row r="614" spans="3:3" x14ac:dyDescent="0.2">
      <c r="C614" s="6"/>
    </row>
    <row r="615" spans="3:3" x14ac:dyDescent="0.2">
      <c r="C615" s="6"/>
    </row>
    <row r="616" spans="3:3" x14ac:dyDescent="0.2">
      <c r="C616" s="6"/>
    </row>
    <row r="617" spans="3:3" x14ac:dyDescent="0.2">
      <c r="C617" s="6"/>
    </row>
    <row r="618" spans="3:3" x14ac:dyDescent="0.2">
      <c r="C618" s="6"/>
    </row>
    <row r="619" spans="3:3" x14ac:dyDescent="0.2">
      <c r="C619" s="6"/>
    </row>
    <row r="620" spans="3:3" x14ac:dyDescent="0.2">
      <c r="C620" s="6"/>
    </row>
    <row r="621" spans="3:3" x14ac:dyDescent="0.2">
      <c r="C621" s="6"/>
    </row>
    <row r="622" spans="3:3" x14ac:dyDescent="0.2">
      <c r="C622" s="6"/>
    </row>
    <row r="623" spans="3:3" x14ac:dyDescent="0.2">
      <c r="C623" s="6"/>
    </row>
    <row r="624" spans="3:3" x14ac:dyDescent="0.2">
      <c r="C624" s="6"/>
    </row>
    <row r="625" spans="3:3" x14ac:dyDescent="0.2">
      <c r="C625" s="6"/>
    </row>
    <row r="626" spans="3:3" x14ac:dyDescent="0.2">
      <c r="C626" s="6"/>
    </row>
    <row r="627" spans="3:3" x14ac:dyDescent="0.2">
      <c r="C627" s="6"/>
    </row>
    <row r="628" spans="3:3" x14ac:dyDescent="0.2">
      <c r="C628" s="6"/>
    </row>
    <row r="629" spans="3:3" x14ac:dyDescent="0.2">
      <c r="C629" s="6"/>
    </row>
    <row r="630" spans="3:3" x14ac:dyDescent="0.2">
      <c r="C630" s="6"/>
    </row>
    <row r="631" spans="3:3" x14ac:dyDescent="0.2">
      <c r="C631" s="6"/>
    </row>
    <row r="632" spans="3:3" x14ac:dyDescent="0.2">
      <c r="C632" s="6"/>
    </row>
    <row r="633" spans="3:3" x14ac:dyDescent="0.2">
      <c r="C633" s="6"/>
    </row>
    <row r="634" spans="3:3" x14ac:dyDescent="0.2">
      <c r="C634" s="6"/>
    </row>
    <row r="635" spans="3:3" x14ac:dyDescent="0.2">
      <c r="C635" s="6"/>
    </row>
    <row r="636" spans="3:3" x14ac:dyDescent="0.2">
      <c r="C636" s="6"/>
    </row>
    <row r="637" spans="3:3" x14ac:dyDescent="0.2">
      <c r="C637" s="6"/>
    </row>
    <row r="638" spans="3:3" x14ac:dyDescent="0.2">
      <c r="C638" s="6"/>
    </row>
    <row r="639" spans="3:3" x14ac:dyDescent="0.2">
      <c r="C639" s="6"/>
    </row>
    <row r="640" spans="3:3" x14ac:dyDescent="0.2">
      <c r="C640" s="6"/>
    </row>
    <row r="641" spans="3:3" x14ac:dyDescent="0.2">
      <c r="C641" s="6"/>
    </row>
    <row r="642" spans="3:3" x14ac:dyDescent="0.2">
      <c r="C642" s="6"/>
    </row>
    <row r="643" spans="3:3" x14ac:dyDescent="0.2">
      <c r="C643" s="6"/>
    </row>
    <row r="644" spans="3:3" x14ac:dyDescent="0.2">
      <c r="C644" s="6"/>
    </row>
    <row r="645" spans="3:3" x14ac:dyDescent="0.2">
      <c r="C645" s="6"/>
    </row>
    <row r="646" spans="3:3" x14ac:dyDescent="0.2">
      <c r="C646" s="6"/>
    </row>
    <row r="647" spans="3:3" x14ac:dyDescent="0.2">
      <c r="C647" s="6"/>
    </row>
    <row r="648" spans="3:3" x14ac:dyDescent="0.2">
      <c r="C648" s="6"/>
    </row>
    <row r="649" spans="3:3" x14ac:dyDescent="0.2">
      <c r="C649" s="6"/>
    </row>
    <row r="650" spans="3:3" x14ac:dyDescent="0.2">
      <c r="C650" s="6"/>
    </row>
    <row r="651" spans="3:3" x14ac:dyDescent="0.2">
      <c r="C651" s="6"/>
    </row>
    <row r="652" spans="3:3" x14ac:dyDescent="0.2">
      <c r="C652" s="6"/>
    </row>
    <row r="653" spans="3:3" x14ac:dyDescent="0.2">
      <c r="C653" s="6"/>
    </row>
    <row r="654" spans="3:3" x14ac:dyDescent="0.2">
      <c r="C654" s="6"/>
    </row>
    <row r="655" spans="3:3" x14ac:dyDescent="0.2">
      <c r="C655" s="6"/>
    </row>
    <row r="656" spans="3:3" x14ac:dyDescent="0.2">
      <c r="C656" s="6"/>
    </row>
    <row r="657" spans="3:3" x14ac:dyDescent="0.2">
      <c r="C657" s="6"/>
    </row>
    <row r="658" spans="3:3" x14ac:dyDescent="0.2">
      <c r="C658" s="6"/>
    </row>
    <row r="659" spans="3:3" x14ac:dyDescent="0.2">
      <c r="C659" s="6"/>
    </row>
    <row r="660" spans="3:3" x14ac:dyDescent="0.2">
      <c r="C660" s="6"/>
    </row>
    <row r="661" spans="3:3" x14ac:dyDescent="0.2">
      <c r="C661" s="6"/>
    </row>
    <row r="662" spans="3:3" x14ac:dyDescent="0.2">
      <c r="C662" s="6"/>
    </row>
    <row r="663" spans="3:3" x14ac:dyDescent="0.2">
      <c r="C663" s="6"/>
    </row>
    <row r="664" spans="3:3" x14ac:dyDescent="0.2">
      <c r="C664" s="6"/>
    </row>
    <row r="665" spans="3:3" x14ac:dyDescent="0.2">
      <c r="C665" s="6"/>
    </row>
    <row r="666" spans="3:3" x14ac:dyDescent="0.2">
      <c r="C666" s="6"/>
    </row>
    <row r="667" spans="3:3" x14ac:dyDescent="0.2">
      <c r="C667" s="6"/>
    </row>
  </sheetData>
  <pageMargins left="0.75" right="0.75" top="1" bottom="1" header="0.5" footer="0.5"/>
  <pageSetup orientation="portrait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4100" r:id="rId4" name="CheckBox1">
          <controlPr autoLine="0" r:id="rId5">
            <anchor moveWithCells="1" sizeWithCells="1">
              <from>
                <xdr:col>2</xdr:col>
                <xdr:colOff>123825</xdr:colOff>
                <xdr:row>0</xdr:row>
                <xdr:rowOff>104775</xdr:rowOff>
              </from>
              <to>
                <xdr:col>2</xdr:col>
                <xdr:colOff>1009650</xdr:colOff>
                <xdr:row>1</xdr:row>
                <xdr:rowOff>152400</xdr:rowOff>
              </to>
            </anchor>
          </controlPr>
        </control>
      </mc:Choice>
      <mc:Fallback>
        <control shapeId="4100" r:id="rId4" name="CheckBox1"/>
      </mc:Fallback>
    </mc:AlternateContent>
    <mc:AlternateContent xmlns:mc="http://schemas.openxmlformats.org/markup-compatibility/2006">
      <mc:Choice Requires="x14">
        <control shapeId="4099" r:id="rId6" name="CommandButton1">
          <controlPr autoLine="0" r:id="rId7">
            <anchor moveWithCells="1" sizeWithCells="1">
              <from>
                <xdr:col>2</xdr:col>
                <xdr:colOff>114300</xdr:colOff>
                <xdr:row>1</xdr:row>
                <xdr:rowOff>190500</xdr:rowOff>
              </from>
              <to>
                <xdr:col>2</xdr:col>
                <xdr:colOff>1009650</xdr:colOff>
                <xdr:row>2</xdr:row>
                <xdr:rowOff>190500</xdr:rowOff>
              </to>
            </anchor>
          </controlPr>
        </control>
      </mc:Choice>
      <mc:Fallback>
        <control shapeId="4099" r:id="rId6" name="CommandButton1"/>
      </mc:Fallback>
    </mc:AlternateContent>
    <mc:AlternateContent xmlns:mc="http://schemas.openxmlformats.org/markup-compatibility/2006">
      <mc:Choice Requires="x14">
        <control shapeId="4113" r:id="rId8" name="TextBox1">
          <controlPr defaultSize="0" autoLine="0" autoPict="0" r:id="rId9">
            <anchor moveWithCells="1">
              <from>
                <xdr:col>7</xdr:col>
                <xdr:colOff>323850</xdr:colOff>
                <xdr:row>1</xdr:row>
                <xdr:rowOff>200025</xdr:rowOff>
              </from>
              <to>
                <xdr:col>9</xdr:col>
                <xdr:colOff>438150</xdr:colOff>
                <xdr:row>2</xdr:row>
                <xdr:rowOff>190500</xdr:rowOff>
              </to>
            </anchor>
          </controlPr>
        </control>
      </mc:Choice>
      <mc:Fallback>
        <control shapeId="4113" r:id="rId8" name="TextBox1"/>
      </mc:Fallback>
    </mc:AlternateContent>
    <mc:AlternateContent xmlns:mc="http://schemas.openxmlformats.org/markup-compatibility/2006">
      <mc:Choice Requires="x14">
        <control shapeId="4108" r:id="rId10" name="CommandButton2">
          <controlPr autoLine="0" r:id="rId11">
            <anchor moveWithCells="1">
              <from>
                <xdr:col>7</xdr:col>
                <xdr:colOff>323850</xdr:colOff>
                <xdr:row>1</xdr:row>
                <xdr:rowOff>0</xdr:rowOff>
              </from>
              <to>
                <xdr:col>9</xdr:col>
                <xdr:colOff>400050</xdr:colOff>
                <xdr:row>1</xdr:row>
                <xdr:rowOff>95250</xdr:rowOff>
              </to>
            </anchor>
          </controlPr>
        </control>
      </mc:Choice>
      <mc:Fallback>
        <control shapeId="4108" r:id="rId10" name="CommandButton2"/>
      </mc:Fallback>
    </mc:AlternateContent>
    <mc:AlternateContent xmlns:mc="http://schemas.openxmlformats.org/markup-compatibility/2006">
      <mc:Choice Requires="x14">
        <control shapeId="4107" r:id="rId12" name="Label1">
          <controlPr defaultSize="0" autoLine="0" r:id="rId13">
            <anchor moveWithCells="1">
              <from>
                <xdr:col>7</xdr:col>
                <xdr:colOff>314325</xdr:colOff>
                <xdr:row>0</xdr:row>
                <xdr:rowOff>104775</xdr:rowOff>
              </from>
              <to>
                <xdr:col>9</xdr:col>
                <xdr:colOff>447675</xdr:colOff>
                <xdr:row>1</xdr:row>
                <xdr:rowOff>152400</xdr:rowOff>
              </to>
            </anchor>
          </controlPr>
        </control>
      </mc:Choice>
      <mc:Fallback>
        <control shapeId="4107" r:id="rId12" name="Label1"/>
      </mc:Fallback>
    </mc:AlternateContent>
    <mc:AlternateContent xmlns:mc="http://schemas.openxmlformats.org/markup-compatibility/2006">
      <mc:Choice Requires="x14">
        <control shapeId="4101" r:id="rId14" name="Rvx1">
          <controlPr defaultSize="0" autoLine="0" autoPict="0">
            <anchor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0</xdr:colOff>
                <xdr:row>0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4097" r:id="rId15" name="Button 1">
          <controlPr defaultSize="0" print="0" autoFill="0" autoPict="0" macro="[0]!refreshDataCurves">
            <anchor moveWithCells="1" sizeWithCells="1">
              <from>
                <xdr:col>5</xdr:col>
                <xdr:colOff>66675</xdr:colOff>
                <xdr:row>1</xdr:row>
                <xdr:rowOff>85725</xdr:rowOff>
              </from>
              <to>
                <xdr:col>6</xdr:col>
                <xdr:colOff>619125</xdr:colOff>
                <xdr:row>2</xdr:row>
                <xdr:rowOff>133350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4102" r:id="rId16" name="Button 6">
          <controlPr defaultSize="0" print="0" autoFill="0" autoPict="0" macro="[0]!SaveSelectionToDB">
            <anchor moveWithCells="1" sizeWithCells="1">
              <from>
                <xdr:col>2</xdr:col>
                <xdr:colOff>1152525</xdr:colOff>
                <xdr:row>0</xdr:row>
                <xdr:rowOff>95250</xdr:rowOff>
              </from>
              <to>
                <xdr:col>4</xdr:col>
                <xdr:colOff>723900</xdr:colOff>
                <xdr:row>1</xdr:row>
                <xdr:rowOff>142875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4103" r:id="rId17" name="Button 7">
          <controlPr defaultSize="0" print="0" autoFill="0" autoPict="0" macro="[0]!SaveAllToDB">
            <anchor moveWithCells="1" sizeWithCells="1">
              <from>
                <xdr:col>3</xdr:col>
                <xdr:colOff>0</xdr:colOff>
                <xdr:row>1</xdr:row>
                <xdr:rowOff>180975</xdr:rowOff>
              </from>
              <to>
                <xdr:col>4</xdr:col>
                <xdr:colOff>733425</xdr:colOff>
                <xdr:row>2</xdr:row>
                <xdr:rowOff>180975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4119" r:id="rId18" name="Group Box 23">
          <controlPr defaultSize="0" autoFill="0" autoPict="0">
            <anchor moveWithCells="1">
              <from>
                <xdr:col>2</xdr:col>
                <xdr:colOff>1123950</xdr:colOff>
                <xdr:row>0</xdr:row>
                <xdr:rowOff>28575</xdr:rowOff>
              </from>
              <to>
                <xdr:col>4</xdr:col>
                <xdr:colOff>971550</xdr:colOff>
                <xdr:row>3</xdr:row>
                <xdr:rowOff>9525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4120" r:id="rId19" name="Group Box 24">
          <controlPr defaultSize="0" autoFill="0" autoPict="0">
            <anchor moveWithCells="1">
              <from>
                <xdr:col>2</xdr:col>
                <xdr:colOff>66675</xdr:colOff>
                <xdr:row>0</xdr:row>
                <xdr:rowOff>38100</xdr:rowOff>
              </from>
              <to>
                <xdr:col>2</xdr:col>
                <xdr:colOff>1057275</xdr:colOff>
                <xdr:row>3</xdr:row>
                <xdr:rowOff>9525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4121" r:id="rId20" name="Group Box 25">
          <controlPr defaultSize="0" autoFill="0" autoPict="0">
            <anchor moveWithCells="1">
              <from>
                <xdr:col>5</xdr:col>
                <xdr:colOff>38100</xdr:colOff>
                <xdr:row>0</xdr:row>
                <xdr:rowOff>47625</xdr:rowOff>
              </from>
              <to>
                <xdr:col>6</xdr:col>
                <xdr:colOff>752475</xdr:colOff>
                <xdr:row>3</xdr:row>
                <xdr:rowOff>9525</xdr:rowOff>
              </to>
            </anchor>
          </controlPr>
        </control>
      </mc:Choice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Listen"/>
  <dimension ref="A3:M594"/>
  <sheetViews>
    <sheetView showGridLines="0" topLeftCell="B1" workbookViewId="0">
      <pane xSplit="1" ySplit="5" topLeftCell="C6" activePane="bottomRight" state="frozen"/>
      <selection activeCell="B1" sqref="B1"/>
      <selection pane="topRight" activeCell="C1" sqref="C1"/>
      <selection pane="bottomLeft" activeCell="B6" sqref="B6"/>
      <selection pane="bottomRight" activeCell="D3" sqref="D3"/>
    </sheetView>
  </sheetViews>
  <sheetFormatPr defaultRowHeight="12.75" x14ac:dyDescent="0.2"/>
  <cols>
    <col min="1" max="1" width="10.85546875" style="8" hidden="1" customWidth="1"/>
    <col min="2" max="2" width="11.42578125" style="63" customWidth="1"/>
    <col min="3" max="3" width="6.5703125" style="46" bestFit="1" customWidth="1"/>
    <col min="4" max="4" width="14.5703125" style="46" bestFit="1" customWidth="1"/>
    <col min="5" max="5" width="15.140625" style="46" bestFit="1" customWidth="1"/>
    <col min="6" max="6" width="16.140625" style="47" bestFit="1" customWidth="1"/>
    <col min="7" max="7" width="12.7109375" style="46" customWidth="1"/>
    <col min="8" max="10" width="9.140625" style="46"/>
    <col min="11" max="12" width="9.140625" style="12"/>
    <col min="13" max="13" width="9.140625" style="58"/>
    <col min="14" max="16384" width="9.140625" style="8"/>
  </cols>
  <sheetData>
    <row r="3" spans="1:13" s="48" customFormat="1" x14ac:dyDescent="0.2">
      <c r="B3" s="62" t="s">
        <v>2</v>
      </c>
      <c r="C3" s="59" t="s">
        <v>4</v>
      </c>
      <c r="D3" s="59"/>
      <c r="E3" s="59"/>
      <c r="F3" s="74"/>
      <c r="G3" s="76"/>
      <c r="H3" s="78"/>
      <c r="I3" s="78"/>
      <c r="J3" s="78"/>
      <c r="K3" s="60"/>
      <c r="L3" s="60"/>
      <c r="M3" s="57"/>
    </row>
    <row r="4" spans="1:13" s="48" customFormat="1" x14ac:dyDescent="0.2">
      <c r="B4" s="62" t="s">
        <v>3</v>
      </c>
      <c r="C4" s="61" t="s">
        <v>5</v>
      </c>
      <c r="D4" s="61"/>
      <c r="E4" s="61"/>
      <c r="F4" s="75"/>
      <c r="G4" s="77"/>
      <c r="H4" s="78"/>
      <c r="I4" s="78"/>
      <c r="J4" s="78"/>
      <c r="K4" s="60"/>
      <c r="L4" s="60"/>
      <c r="M4" s="57"/>
    </row>
    <row r="5" spans="1:13" x14ac:dyDescent="0.2">
      <c r="B5" s="63" t="s">
        <v>0</v>
      </c>
    </row>
    <row r="6" spans="1:13" x14ac:dyDescent="0.2">
      <c r="B6" s="64">
        <v>36678</v>
      </c>
      <c r="C6" s="11">
        <v>0</v>
      </c>
    </row>
    <row r="7" spans="1:13" s="12" customFormat="1" x14ac:dyDescent="0.2">
      <c r="A7" s="12">
        <v>0.99462715084472764</v>
      </c>
      <c r="B7" s="64">
        <v>36708</v>
      </c>
      <c r="C7" s="11">
        <v>4.3689999999999998</v>
      </c>
      <c r="D7" s="46"/>
      <c r="E7" s="46"/>
      <c r="F7" s="47"/>
      <c r="G7" s="46"/>
      <c r="H7" s="46"/>
      <c r="I7" s="46"/>
      <c r="J7" s="46"/>
      <c r="M7" s="58"/>
    </row>
    <row r="8" spans="1:13" s="12" customFormat="1" x14ac:dyDescent="0.2">
      <c r="A8" s="12">
        <v>0.98877015651381539</v>
      </c>
      <c r="B8" s="64">
        <v>36739</v>
      </c>
      <c r="C8" s="11">
        <v>3.82</v>
      </c>
      <c r="D8" s="46"/>
      <c r="E8" s="46"/>
      <c r="F8" s="47"/>
      <c r="G8" s="46"/>
      <c r="H8" s="46"/>
      <c r="I8" s="46"/>
      <c r="J8" s="46"/>
      <c r="M8" s="58"/>
    </row>
    <row r="9" spans="1:13" s="12" customFormat="1" x14ac:dyDescent="0.2">
      <c r="A9" s="12">
        <v>0.98284962776271845</v>
      </c>
      <c r="B9" s="64">
        <v>36770</v>
      </c>
      <c r="C9" s="11">
        <v>4.2149999999999999</v>
      </c>
      <c r="D9" s="46"/>
      <c r="E9" s="46"/>
      <c r="F9" s="47"/>
      <c r="G9" s="46"/>
      <c r="H9" s="46"/>
      <c r="I9" s="46"/>
      <c r="J9" s="46"/>
      <c r="M9" s="58"/>
    </row>
    <row r="10" spans="1:13" s="12" customFormat="1" x14ac:dyDescent="0.2">
      <c r="A10" s="12">
        <v>0.97749190182524148</v>
      </c>
      <c r="B10" s="64">
        <v>36800</v>
      </c>
      <c r="C10" s="11">
        <v>4.2149999999999999</v>
      </c>
      <c r="D10" s="46"/>
      <c r="E10" s="46"/>
      <c r="F10" s="47"/>
      <c r="G10" s="46"/>
      <c r="H10" s="46"/>
      <c r="I10" s="46"/>
      <c r="J10" s="46"/>
      <c r="M10" s="58"/>
    </row>
    <row r="11" spans="1:13" s="12" customFormat="1" x14ac:dyDescent="0.2">
      <c r="A11" s="12">
        <v>0.97164478459898407</v>
      </c>
      <c r="B11" s="64">
        <v>36831</v>
      </c>
      <c r="C11" s="11">
        <v>4.28</v>
      </c>
      <c r="D11" s="46"/>
      <c r="E11" s="46"/>
      <c r="F11" s="47"/>
      <c r="G11" s="46"/>
      <c r="H11" s="46"/>
      <c r="I11" s="46"/>
      <c r="J11" s="46"/>
      <c r="M11" s="58"/>
    </row>
    <row r="12" spans="1:13" s="12" customFormat="1" ht="14.25" customHeight="1" x14ac:dyDescent="0.2">
      <c r="A12" s="12">
        <v>0.96595686340679554</v>
      </c>
      <c r="B12" s="64">
        <v>36861</v>
      </c>
      <c r="C12" s="11">
        <v>4.3849999999999998</v>
      </c>
      <c r="D12" s="46"/>
      <c r="E12" s="46"/>
      <c r="F12" s="47"/>
      <c r="G12" s="46"/>
      <c r="H12" s="46"/>
      <c r="I12" s="46"/>
      <c r="J12" s="46"/>
      <c r="M12" s="58"/>
    </row>
    <row r="13" spans="1:13" s="12" customFormat="1" x14ac:dyDescent="0.2">
      <c r="A13" s="12">
        <v>0.96006536427054279</v>
      </c>
      <c r="B13" s="64">
        <v>36892</v>
      </c>
      <c r="C13" s="11">
        <v>4.3949999999999996</v>
      </c>
      <c r="D13" s="46"/>
      <c r="E13" s="46"/>
      <c r="F13" s="47"/>
      <c r="G13" s="46"/>
      <c r="H13" s="46"/>
      <c r="I13" s="46"/>
      <c r="J13" s="46"/>
      <c r="M13" s="58"/>
    </row>
    <row r="14" spans="1:13" s="12" customFormat="1" x14ac:dyDescent="0.2">
      <c r="A14" s="12">
        <v>0.95417705589313584</v>
      </c>
      <c r="B14" s="64">
        <v>36923</v>
      </c>
      <c r="C14" s="11">
        <v>4.16</v>
      </c>
      <c r="D14" s="46"/>
      <c r="E14" s="46"/>
      <c r="F14" s="47"/>
      <c r="G14" s="46"/>
      <c r="H14" s="46"/>
      <c r="I14" s="46"/>
      <c r="J14" s="46"/>
      <c r="M14" s="58"/>
    </row>
    <row r="15" spans="1:13" s="12" customFormat="1" x14ac:dyDescent="0.2">
      <c r="A15" s="12">
        <v>0.9488439061402637</v>
      </c>
      <c r="B15" s="64">
        <v>36951</v>
      </c>
      <c r="C15" s="11">
        <v>3.98</v>
      </c>
      <c r="D15" s="46"/>
      <c r="E15" s="46"/>
      <c r="F15" s="47"/>
      <c r="G15" s="46"/>
      <c r="H15" s="46"/>
      <c r="I15" s="46"/>
      <c r="J15" s="46"/>
      <c r="M15" s="58"/>
    </row>
    <row r="16" spans="1:13" s="12" customFormat="1" x14ac:dyDescent="0.2">
      <c r="A16" s="12">
        <v>0.94296756366283319</v>
      </c>
      <c r="B16" s="64">
        <v>36982</v>
      </c>
      <c r="C16" s="11">
        <v>3.75</v>
      </c>
      <c r="D16" s="46"/>
      <c r="E16" s="46"/>
      <c r="F16" s="47"/>
      <c r="G16" s="46"/>
      <c r="H16" s="46"/>
      <c r="I16" s="46"/>
      <c r="J16" s="46"/>
      <c r="M16" s="58"/>
    </row>
    <row r="17" spans="1:13" s="12" customFormat="1" x14ac:dyDescent="0.2">
      <c r="A17" s="12">
        <v>0.93735576205938309</v>
      </c>
      <c r="B17" s="64">
        <v>37012</v>
      </c>
      <c r="C17" s="11">
        <v>3.71</v>
      </c>
      <c r="D17" s="46"/>
      <c r="E17" s="46"/>
      <c r="F17" s="47"/>
      <c r="G17" s="46"/>
      <c r="H17" s="46"/>
      <c r="I17" s="46"/>
      <c r="J17" s="46"/>
      <c r="M17" s="58"/>
    </row>
    <row r="18" spans="1:13" s="12" customFormat="1" x14ac:dyDescent="0.2">
      <c r="A18" s="12">
        <v>0.9315647012725139</v>
      </c>
      <c r="B18" s="64">
        <v>37043</v>
      </c>
      <c r="C18" s="46">
        <v>3.72</v>
      </c>
      <c r="D18" s="46"/>
      <c r="E18" s="46"/>
      <c r="F18" s="47"/>
      <c r="G18" s="46"/>
      <c r="H18" s="46"/>
      <c r="I18" s="46"/>
      <c r="J18" s="46"/>
      <c r="M18" s="58"/>
    </row>
    <row r="19" spans="1:13" s="12" customFormat="1" x14ac:dyDescent="0.2">
      <c r="A19" s="12">
        <v>0.92598713674311817</v>
      </c>
      <c r="B19" s="64">
        <v>37073</v>
      </c>
      <c r="C19" s="46">
        <v>3.7</v>
      </c>
      <c r="D19" s="46"/>
      <c r="E19" s="46"/>
      <c r="F19" s="47"/>
      <c r="G19" s="46"/>
      <c r="H19" s="46"/>
      <c r="I19" s="46"/>
      <c r="J19" s="46"/>
      <c r="M19" s="58"/>
    </row>
    <row r="20" spans="1:13" s="12" customFormat="1" x14ac:dyDescent="0.2">
      <c r="A20" s="12">
        <v>0.92027289783480171</v>
      </c>
      <c r="B20" s="64">
        <v>37104</v>
      </c>
      <c r="C20" s="46">
        <v>3.665</v>
      </c>
      <c r="D20" s="46"/>
      <c r="E20" s="46"/>
      <c r="F20" s="47"/>
      <c r="G20" s="46"/>
      <c r="H20" s="46"/>
      <c r="I20" s="46"/>
      <c r="J20" s="46"/>
      <c r="M20" s="58"/>
    </row>
    <row r="21" spans="1:13" s="12" customFormat="1" x14ac:dyDescent="0.2">
      <c r="A21" s="12">
        <v>0.91457525319580413</v>
      </c>
      <c r="B21" s="64">
        <v>37135</v>
      </c>
      <c r="C21" s="46">
        <v>3.63</v>
      </c>
      <c r="D21" s="46"/>
      <c r="E21" s="46"/>
      <c r="F21" s="47"/>
      <c r="G21" s="46"/>
      <c r="H21" s="46"/>
      <c r="I21" s="46"/>
      <c r="J21" s="46"/>
      <c r="M21" s="58"/>
    </row>
    <row r="22" spans="1:13" s="12" customFormat="1" x14ac:dyDescent="0.2">
      <c r="A22" s="12">
        <v>0.90909517702246168</v>
      </c>
      <c r="B22" s="64">
        <v>37165</v>
      </c>
      <c r="C22" s="46">
        <v>3.62</v>
      </c>
      <c r="D22" s="46"/>
      <c r="E22" s="46"/>
      <c r="F22" s="47"/>
      <c r="G22" s="46"/>
      <c r="H22" s="46"/>
      <c r="I22" s="46"/>
      <c r="J22" s="46"/>
      <c r="M22" s="58"/>
    </row>
    <row r="23" spans="1:13" s="12" customFormat="1" x14ac:dyDescent="0.2">
      <c r="A23" s="12">
        <v>0.90348203489653789</v>
      </c>
      <c r="B23" s="64">
        <v>37196</v>
      </c>
      <c r="C23" s="46">
        <v>3.72</v>
      </c>
      <c r="D23" s="46"/>
      <c r="E23" s="46"/>
      <c r="F23" s="47"/>
      <c r="G23" s="46"/>
      <c r="H23" s="46"/>
      <c r="I23" s="46"/>
      <c r="J23" s="46"/>
      <c r="M23" s="58"/>
    </row>
    <row r="24" spans="1:13" s="12" customFormat="1" x14ac:dyDescent="0.2">
      <c r="A24" s="12">
        <v>0.89807123494667118</v>
      </c>
      <c r="B24" s="64">
        <v>37226</v>
      </c>
      <c r="C24" s="46">
        <v>3.855</v>
      </c>
      <c r="D24" s="46"/>
      <c r="E24" s="46"/>
      <c r="F24" s="47"/>
      <c r="G24" s="46"/>
      <c r="H24" s="46"/>
      <c r="I24" s="46"/>
      <c r="J24" s="46"/>
      <c r="M24" s="58"/>
    </row>
    <row r="25" spans="1:13" s="12" customFormat="1" x14ac:dyDescent="0.2">
      <c r="A25" s="12">
        <v>0.89250607878159915</v>
      </c>
      <c r="B25" s="64">
        <v>37257</v>
      </c>
      <c r="C25" s="46">
        <v>3.8149999999999999</v>
      </c>
      <c r="D25" s="46"/>
      <c r="E25" s="46"/>
      <c r="F25" s="47"/>
      <c r="G25" s="46"/>
      <c r="H25" s="46"/>
      <c r="I25" s="46"/>
      <c r="J25" s="46"/>
      <c r="M25" s="58"/>
    </row>
    <row r="26" spans="1:13" s="12" customFormat="1" x14ac:dyDescent="0.2">
      <c r="A26" s="12">
        <v>0.88696948028203904</v>
      </c>
      <c r="B26" s="64">
        <v>37288</v>
      </c>
      <c r="C26" s="46">
        <v>3.66</v>
      </c>
      <c r="D26" s="46"/>
      <c r="E26" s="46"/>
      <c r="F26" s="47"/>
      <c r="G26" s="46"/>
      <c r="H26" s="46"/>
      <c r="I26" s="46"/>
      <c r="J26" s="46"/>
      <c r="M26" s="58"/>
    </row>
    <row r="27" spans="1:13" s="12" customFormat="1" x14ac:dyDescent="0.2">
      <c r="A27" s="12">
        <v>0.8819886824922798</v>
      </c>
      <c r="B27" s="64">
        <v>37316</v>
      </c>
      <c r="C27" s="46">
        <v>3.5249999999999999</v>
      </c>
      <c r="D27" s="46"/>
      <c r="E27" s="46"/>
      <c r="F27" s="47"/>
      <c r="G27" s="46"/>
      <c r="H27" s="46"/>
      <c r="I27" s="46"/>
      <c r="J27" s="46"/>
      <c r="M27" s="58"/>
    </row>
    <row r="28" spans="1:13" s="12" customFormat="1" x14ac:dyDescent="0.2">
      <c r="A28" s="12">
        <v>0.87652772340221663</v>
      </c>
      <c r="B28" s="64">
        <v>37347</v>
      </c>
      <c r="C28" s="46">
        <v>3.39</v>
      </c>
      <c r="D28" s="46"/>
      <c r="E28" s="46"/>
      <c r="F28" s="47"/>
      <c r="G28" s="46"/>
      <c r="H28" s="46"/>
      <c r="I28" s="46"/>
      <c r="J28" s="46"/>
      <c r="M28" s="58"/>
    </row>
    <row r="29" spans="1:13" s="12" customFormat="1" x14ac:dyDescent="0.2">
      <c r="A29" s="12">
        <v>0.87131535926310788</v>
      </c>
      <c r="B29" s="64">
        <v>37377</v>
      </c>
      <c r="C29" s="46">
        <v>3.37</v>
      </c>
      <c r="D29" s="46"/>
      <c r="E29" s="46"/>
      <c r="F29" s="47"/>
      <c r="G29" s="46"/>
      <c r="H29" s="46"/>
      <c r="I29" s="46"/>
      <c r="J29" s="46"/>
      <c r="M29" s="58"/>
    </row>
    <row r="30" spans="1:13" s="12" customFormat="1" x14ac:dyDescent="0.2">
      <c r="A30" s="12">
        <v>0.86595823077450607</v>
      </c>
      <c r="B30" s="64">
        <v>37408</v>
      </c>
      <c r="C30" s="46">
        <v>3.36</v>
      </c>
      <c r="D30" s="46"/>
      <c r="E30" s="46"/>
      <c r="F30" s="47"/>
      <c r="G30" s="46"/>
      <c r="H30" s="46"/>
      <c r="I30" s="46"/>
      <c r="J30" s="46"/>
      <c r="M30" s="58"/>
    </row>
    <row r="31" spans="1:13" s="12" customFormat="1" x14ac:dyDescent="0.2">
      <c r="A31" s="12">
        <v>0.86080764673329269</v>
      </c>
      <c r="B31" s="64">
        <v>37438</v>
      </c>
      <c r="C31" s="46">
        <v>3.37</v>
      </c>
      <c r="D31" s="46"/>
      <c r="E31" s="46"/>
      <c r="F31" s="47"/>
      <c r="G31" s="46"/>
      <c r="H31" s="46"/>
      <c r="I31" s="46"/>
      <c r="J31" s="46"/>
      <c r="M31" s="58"/>
    </row>
    <row r="32" spans="1:13" s="12" customFormat="1" x14ac:dyDescent="0.2">
      <c r="A32" s="12">
        <v>0.85552440887068715</v>
      </c>
      <c r="B32" s="64">
        <v>37469</v>
      </c>
      <c r="C32" s="46">
        <v>3.38</v>
      </c>
      <c r="D32" s="46"/>
      <c r="E32" s="46"/>
      <c r="F32" s="47"/>
      <c r="G32" s="46"/>
      <c r="H32" s="46"/>
      <c r="I32" s="46"/>
      <c r="J32" s="46"/>
      <c r="M32" s="58"/>
    </row>
    <row r="33" spans="1:13" s="12" customFormat="1" x14ac:dyDescent="0.2">
      <c r="A33" s="12">
        <v>0.85027128209689751</v>
      </c>
      <c r="B33" s="64">
        <v>37500</v>
      </c>
      <c r="C33" s="46">
        <v>3.35</v>
      </c>
      <c r="D33" s="46"/>
      <c r="E33" s="46"/>
      <c r="F33" s="47"/>
      <c r="G33" s="46"/>
      <c r="H33" s="46"/>
      <c r="I33" s="46"/>
      <c r="J33" s="46"/>
      <c r="M33" s="58"/>
    </row>
    <row r="34" spans="1:13" s="12" customFormat="1" x14ac:dyDescent="0.2">
      <c r="A34" s="12">
        <v>0.84522379123460789</v>
      </c>
      <c r="B34" s="64">
        <v>37530</v>
      </c>
      <c r="C34" s="46">
        <v>3.37</v>
      </c>
      <c r="D34" s="46"/>
      <c r="E34" s="46"/>
      <c r="F34" s="47"/>
      <c r="G34" s="46"/>
      <c r="H34" s="46"/>
      <c r="I34" s="46"/>
      <c r="J34" s="46"/>
      <c r="M34" s="58"/>
    </row>
    <row r="35" spans="1:13" s="12" customFormat="1" x14ac:dyDescent="0.2">
      <c r="A35" s="12">
        <v>0.84004916770182447</v>
      </c>
      <c r="B35" s="64">
        <v>37561</v>
      </c>
      <c r="C35" s="46">
        <v>3.46</v>
      </c>
      <c r="D35" s="46"/>
      <c r="E35" s="46"/>
      <c r="F35" s="47"/>
      <c r="G35" s="46"/>
      <c r="H35" s="46"/>
      <c r="I35" s="46"/>
      <c r="J35" s="46"/>
      <c r="M35" s="58"/>
    </row>
    <row r="36" spans="1:13" s="12" customFormat="1" x14ac:dyDescent="0.2">
      <c r="A36" s="12">
        <v>0.83507076418234449</v>
      </c>
      <c r="B36" s="64">
        <v>37591</v>
      </c>
      <c r="C36" s="46">
        <v>3.5529999999999999</v>
      </c>
      <c r="D36" s="46"/>
      <c r="E36" s="46"/>
      <c r="F36" s="47"/>
      <c r="G36" s="46"/>
      <c r="H36" s="46"/>
      <c r="I36" s="46"/>
      <c r="J36" s="46"/>
      <c r="M36" s="58"/>
    </row>
    <row r="37" spans="1:13" s="12" customFormat="1" x14ac:dyDescent="0.2">
      <c r="A37" s="12">
        <v>0.82995033237430471</v>
      </c>
      <c r="B37" s="64">
        <v>37622</v>
      </c>
      <c r="C37" s="46">
        <v>3.6</v>
      </c>
      <c r="D37" s="46"/>
      <c r="E37" s="46"/>
      <c r="F37" s="47"/>
      <c r="G37" s="46"/>
      <c r="H37" s="46"/>
      <c r="I37" s="46"/>
      <c r="J37" s="46"/>
      <c r="M37" s="58"/>
    </row>
    <row r="38" spans="1:13" s="12" customFormat="1" x14ac:dyDescent="0.2">
      <c r="A38" s="12">
        <v>0.8248522861596842</v>
      </c>
      <c r="B38" s="64">
        <v>37653</v>
      </c>
      <c r="C38" s="46">
        <v>3.4529999999999998</v>
      </c>
      <c r="D38" s="46"/>
      <c r="E38" s="46"/>
      <c r="F38" s="47"/>
      <c r="G38" s="46"/>
      <c r="H38" s="46"/>
      <c r="I38" s="46"/>
      <c r="J38" s="46"/>
      <c r="M38" s="58"/>
    </row>
    <row r="39" spans="1:13" s="12" customFormat="1" x14ac:dyDescent="0.2">
      <c r="A39" s="12">
        <v>0.82027298573189433</v>
      </c>
      <c r="B39" s="64">
        <v>37681</v>
      </c>
      <c r="C39" s="46">
        <v>3.298</v>
      </c>
      <c r="D39" s="46"/>
      <c r="E39" s="46"/>
      <c r="F39" s="47"/>
      <c r="G39" s="46"/>
      <c r="H39" s="46"/>
      <c r="I39" s="46"/>
      <c r="J39" s="46"/>
      <c r="M39" s="58"/>
    </row>
    <row r="40" spans="1:13" s="12" customFormat="1" x14ac:dyDescent="0.2">
      <c r="A40" s="12">
        <v>0.8152510473354122</v>
      </c>
      <c r="B40" s="64">
        <v>37712</v>
      </c>
      <c r="C40" s="46">
        <v>3.1579999999999999</v>
      </c>
      <c r="D40" s="46"/>
      <c r="E40" s="46"/>
      <c r="F40" s="47"/>
      <c r="G40" s="46"/>
      <c r="H40" s="46"/>
      <c r="I40" s="46"/>
      <c r="J40" s="46"/>
      <c r="M40" s="58"/>
    </row>
    <row r="41" spans="1:13" s="12" customFormat="1" x14ac:dyDescent="0.2">
      <c r="A41" s="12">
        <v>0.8104470013797469</v>
      </c>
      <c r="B41" s="64">
        <v>37742</v>
      </c>
      <c r="C41" s="46">
        <v>3.145</v>
      </c>
      <c r="D41" s="46"/>
      <c r="E41" s="46"/>
      <c r="F41" s="47"/>
      <c r="G41" s="46"/>
      <c r="H41" s="46"/>
      <c r="I41" s="46"/>
      <c r="J41" s="46"/>
      <c r="M41" s="58"/>
    </row>
    <row r="42" spans="1:13" s="12" customFormat="1" x14ac:dyDescent="0.2">
      <c r="A42" s="12">
        <v>0.80551360329393817</v>
      </c>
      <c r="B42" s="64">
        <v>37773</v>
      </c>
      <c r="C42" s="46">
        <v>3.1749999999999998</v>
      </c>
      <c r="D42" s="46"/>
      <c r="E42" s="46"/>
      <c r="F42" s="47"/>
      <c r="G42" s="46"/>
      <c r="H42" s="46"/>
      <c r="I42" s="46"/>
      <c r="J42" s="46"/>
      <c r="M42" s="58"/>
    </row>
    <row r="43" spans="1:13" s="12" customFormat="1" x14ac:dyDescent="0.2">
      <c r="A43" s="12">
        <v>0.80076595522473693</v>
      </c>
      <c r="B43" s="64">
        <v>37803</v>
      </c>
      <c r="C43" s="46">
        <v>3.1869999999999998</v>
      </c>
      <c r="D43" s="46"/>
      <c r="E43" s="46"/>
      <c r="F43" s="47"/>
      <c r="G43" s="46"/>
      <c r="H43" s="46"/>
      <c r="I43" s="46"/>
      <c r="J43" s="46"/>
      <c r="M43" s="58"/>
    </row>
    <row r="44" spans="1:13" s="12" customFormat="1" x14ac:dyDescent="0.2">
      <c r="A44" s="12">
        <v>0.79588591693033928</v>
      </c>
      <c r="B44" s="64">
        <v>37834</v>
      </c>
      <c r="C44" s="46">
        <v>3.24</v>
      </c>
      <c r="D44" s="46"/>
      <c r="E44" s="46"/>
      <c r="F44" s="47"/>
      <c r="G44" s="46"/>
      <c r="H44" s="46"/>
      <c r="I44" s="46"/>
      <c r="J44" s="46"/>
      <c r="M44" s="58"/>
    </row>
    <row r="45" spans="1:13" s="12" customFormat="1" x14ac:dyDescent="0.2">
      <c r="A45" s="12">
        <v>0.7910362582616276</v>
      </c>
      <c r="B45" s="64">
        <v>37865</v>
      </c>
      <c r="C45" s="46">
        <v>3.2080000000000002</v>
      </c>
      <c r="D45" s="46"/>
      <c r="E45" s="46"/>
      <c r="F45" s="47"/>
      <c r="G45" s="46"/>
      <c r="H45" s="46"/>
      <c r="I45" s="46"/>
      <c r="J45" s="46"/>
      <c r="M45" s="58"/>
    </row>
    <row r="46" spans="1:13" s="12" customFormat="1" x14ac:dyDescent="0.2">
      <c r="A46" s="12">
        <v>0.78637138488398461</v>
      </c>
      <c r="B46" s="64">
        <v>37895</v>
      </c>
      <c r="C46" s="46">
        <v>3.2280000000000002</v>
      </c>
      <c r="D46" s="46"/>
      <c r="E46" s="46"/>
      <c r="F46" s="47"/>
      <c r="G46" s="46"/>
      <c r="H46" s="46"/>
      <c r="I46" s="46"/>
      <c r="J46" s="46"/>
      <c r="M46" s="58"/>
    </row>
    <row r="47" spans="1:13" s="12" customFormat="1" x14ac:dyDescent="0.2">
      <c r="A47" s="12">
        <v>0.78158000430485663</v>
      </c>
      <c r="B47" s="64">
        <v>37926</v>
      </c>
      <c r="C47" s="46">
        <v>3.3370000000000002</v>
      </c>
      <c r="D47" s="46"/>
      <c r="E47" s="46"/>
      <c r="F47" s="47"/>
      <c r="G47" s="46"/>
      <c r="H47" s="46"/>
      <c r="I47" s="46"/>
      <c r="J47" s="46"/>
      <c r="M47" s="58"/>
    </row>
    <row r="48" spans="1:13" s="12" customFormat="1" x14ac:dyDescent="0.2">
      <c r="A48" s="12">
        <v>0.77697153715284417</v>
      </c>
      <c r="B48" s="64">
        <v>37956</v>
      </c>
      <c r="C48" s="46">
        <v>3.4420000000000002</v>
      </c>
      <c r="D48" s="46"/>
      <c r="E48" s="46"/>
      <c r="F48" s="47"/>
      <c r="G48" s="46"/>
      <c r="H48" s="46"/>
      <c r="I48" s="46"/>
      <c r="J48" s="46"/>
      <c r="M48" s="58"/>
    </row>
    <row r="49" spans="1:13" s="12" customFormat="1" x14ac:dyDescent="0.2">
      <c r="A49" s="12">
        <v>0.77222375652210695</v>
      </c>
      <c r="B49" s="64">
        <v>37987</v>
      </c>
      <c r="C49" s="46">
        <v>3.54</v>
      </c>
      <c r="D49" s="46"/>
      <c r="E49" s="46"/>
      <c r="F49" s="47"/>
      <c r="G49" s="46"/>
      <c r="H49" s="46"/>
      <c r="I49" s="46"/>
      <c r="J49" s="46"/>
      <c r="M49" s="58"/>
    </row>
    <row r="50" spans="1:13" s="12" customFormat="1" x14ac:dyDescent="0.2">
      <c r="A50" s="12">
        <v>0.76748879010050852</v>
      </c>
      <c r="B50" s="64">
        <v>38018</v>
      </c>
      <c r="C50" s="46">
        <v>3.4140000000000001</v>
      </c>
      <c r="D50" s="46"/>
      <c r="E50" s="46"/>
      <c r="F50" s="47"/>
      <c r="G50" s="46"/>
      <c r="H50" s="46"/>
      <c r="I50" s="46"/>
      <c r="J50" s="46"/>
      <c r="M50" s="58"/>
    </row>
    <row r="51" spans="1:13" s="12" customFormat="1" x14ac:dyDescent="0.2">
      <c r="A51" s="12">
        <v>0.76308481220323388</v>
      </c>
      <c r="B51" s="64">
        <v>38047</v>
      </c>
      <c r="C51" s="46">
        <v>3.2770000000000001</v>
      </c>
      <c r="D51" s="46"/>
      <c r="E51" s="46"/>
      <c r="F51" s="47"/>
      <c r="G51" s="46"/>
      <c r="H51" s="46"/>
      <c r="I51" s="46"/>
      <c r="J51" s="46"/>
      <c r="M51" s="58"/>
    </row>
    <row r="52" spans="1:13" s="12" customFormat="1" x14ac:dyDescent="0.2">
      <c r="A52" s="12">
        <v>0.75839064981862758</v>
      </c>
      <c r="B52" s="64">
        <v>38078</v>
      </c>
      <c r="C52" s="46">
        <v>3.14</v>
      </c>
      <c r="D52" s="46"/>
      <c r="E52" s="46"/>
      <c r="F52" s="47"/>
      <c r="G52" s="46"/>
      <c r="H52" s="46"/>
      <c r="I52" s="46"/>
      <c r="J52" s="46"/>
      <c r="M52" s="58"/>
    </row>
    <row r="53" spans="1:13" s="12" customFormat="1" x14ac:dyDescent="0.2">
      <c r="A53" s="12">
        <v>0.75385980106473049</v>
      </c>
      <c r="B53" s="64">
        <v>38108</v>
      </c>
      <c r="C53" s="46">
        <v>3.1259999999999999</v>
      </c>
      <c r="D53" s="46"/>
      <c r="E53" s="46"/>
      <c r="F53" s="47"/>
      <c r="G53" s="46"/>
      <c r="H53" s="46"/>
      <c r="I53" s="46"/>
      <c r="J53" s="46"/>
      <c r="M53" s="58"/>
    </row>
    <row r="54" spans="1:13" s="12" customFormat="1" x14ac:dyDescent="0.2">
      <c r="A54" s="12">
        <v>0.74920431854985081</v>
      </c>
      <c r="B54" s="64">
        <v>38139</v>
      </c>
      <c r="C54" s="46">
        <v>3.1589999999999998</v>
      </c>
      <c r="D54" s="46"/>
      <c r="E54" s="46"/>
      <c r="F54" s="47"/>
      <c r="G54" s="46"/>
      <c r="H54" s="46"/>
      <c r="I54" s="46"/>
      <c r="J54" s="46"/>
      <c r="M54" s="58"/>
    </row>
    <row r="55" spans="1:13" s="12" customFormat="1" x14ac:dyDescent="0.2">
      <c r="A55" s="12">
        <v>0.74472442559056418</v>
      </c>
      <c r="B55" s="64">
        <v>38169</v>
      </c>
      <c r="C55" s="46">
        <v>3.1709999999999998</v>
      </c>
      <c r="D55" s="46"/>
      <c r="E55" s="46"/>
      <c r="F55" s="47"/>
      <c r="G55" s="46"/>
      <c r="H55" s="46"/>
      <c r="I55" s="46"/>
      <c r="J55" s="46"/>
      <c r="M55" s="58"/>
    </row>
    <row r="56" spans="1:13" s="12" customFormat="1" x14ac:dyDescent="0.2">
      <c r="A56" s="12">
        <v>0.7401213270508824</v>
      </c>
      <c r="B56" s="64">
        <v>38200</v>
      </c>
      <c r="C56" s="46">
        <v>3.1920000000000002</v>
      </c>
      <c r="D56" s="46"/>
      <c r="E56" s="46"/>
      <c r="F56" s="47"/>
      <c r="G56" s="46"/>
      <c r="H56" s="46"/>
      <c r="I56" s="46"/>
      <c r="J56" s="46"/>
      <c r="M56" s="58"/>
    </row>
    <row r="57" spans="1:13" s="12" customFormat="1" x14ac:dyDescent="0.2">
      <c r="A57" s="12">
        <v>0.73554464376171502</v>
      </c>
      <c r="B57" s="64">
        <v>38231</v>
      </c>
      <c r="C57" s="46">
        <v>3.1960000000000002</v>
      </c>
      <c r="D57" s="46"/>
      <c r="E57" s="46"/>
      <c r="F57" s="47"/>
      <c r="G57" s="46"/>
      <c r="H57" s="46"/>
      <c r="I57" s="46"/>
      <c r="J57" s="46"/>
      <c r="M57" s="58"/>
    </row>
    <row r="58" spans="1:13" s="12" customFormat="1" x14ac:dyDescent="0.2">
      <c r="A58" s="12">
        <v>0.73114061621332216</v>
      </c>
      <c r="B58" s="64">
        <v>38261</v>
      </c>
      <c r="C58" s="46">
        <v>3.2149999999999999</v>
      </c>
      <c r="D58" s="46"/>
      <c r="E58" s="46"/>
      <c r="F58" s="47"/>
      <c r="G58" s="46"/>
      <c r="H58" s="46"/>
      <c r="I58" s="46"/>
      <c r="J58" s="46"/>
      <c r="M58" s="58"/>
    </row>
    <row r="59" spans="1:13" s="12" customFormat="1" x14ac:dyDescent="0.2">
      <c r="A59" s="12">
        <v>0.72661550880748205</v>
      </c>
      <c r="B59" s="64">
        <v>38292</v>
      </c>
      <c r="C59" s="46">
        <v>3.319</v>
      </c>
      <c r="D59" s="46"/>
      <c r="E59" s="46"/>
      <c r="F59" s="47"/>
      <c r="G59" s="46"/>
      <c r="H59" s="46"/>
      <c r="I59" s="46"/>
      <c r="J59" s="46"/>
      <c r="M59" s="58"/>
    </row>
    <row r="60" spans="1:13" s="12" customFormat="1" x14ac:dyDescent="0.2">
      <c r="A60" s="12">
        <v>0.72226113649846357</v>
      </c>
      <c r="B60" s="64">
        <v>38322</v>
      </c>
      <c r="C60" s="46">
        <v>3.4209999999999998</v>
      </c>
      <c r="D60" s="46"/>
      <c r="E60" s="46"/>
      <c r="F60" s="47"/>
      <c r="G60" s="46"/>
      <c r="H60" s="46"/>
      <c r="I60" s="46"/>
      <c r="J60" s="46"/>
      <c r="M60" s="58"/>
    </row>
    <row r="61" spans="1:13" s="12" customFormat="1" x14ac:dyDescent="0.2">
      <c r="A61" s="12">
        <v>0.71778707524839702</v>
      </c>
      <c r="B61" s="64">
        <v>38353</v>
      </c>
      <c r="C61" s="46">
        <v>3.5419999999999998</v>
      </c>
      <c r="D61" s="46"/>
      <c r="E61" s="46"/>
      <c r="F61" s="47"/>
      <c r="G61" s="46"/>
      <c r="H61" s="46"/>
      <c r="I61" s="46"/>
      <c r="J61" s="46"/>
      <c r="M61" s="58"/>
    </row>
    <row r="62" spans="1:13" s="12" customFormat="1" x14ac:dyDescent="0.2">
      <c r="A62" s="12">
        <v>0.71333875401899416</v>
      </c>
      <c r="B62" s="64">
        <v>38384</v>
      </c>
      <c r="C62" s="46">
        <v>3.42</v>
      </c>
      <c r="D62" s="46"/>
      <c r="E62" s="46"/>
      <c r="F62" s="47"/>
      <c r="G62" s="46"/>
      <c r="H62" s="46"/>
      <c r="I62" s="46"/>
      <c r="J62" s="46"/>
      <c r="M62" s="58"/>
    </row>
    <row r="63" spans="1:13" s="12" customFormat="1" x14ac:dyDescent="0.2">
      <c r="A63" s="12">
        <v>0.70934292732871085</v>
      </c>
      <c r="B63" s="64">
        <v>38412</v>
      </c>
      <c r="C63" s="46">
        <v>3.286</v>
      </c>
      <c r="D63" s="46"/>
      <c r="E63" s="46"/>
      <c r="F63" s="47"/>
      <c r="G63" s="46"/>
      <c r="H63" s="46"/>
      <c r="I63" s="46"/>
      <c r="J63" s="46"/>
      <c r="M63" s="58"/>
    </row>
    <row r="64" spans="1:13" s="12" customFormat="1" x14ac:dyDescent="0.2">
      <c r="A64" s="12">
        <v>0.70494322287700151</v>
      </c>
      <c r="B64" s="64">
        <v>38443</v>
      </c>
      <c r="C64" s="46">
        <v>3.1520000000000001</v>
      </c>
      <c r="D64" s="46"/>
      <c r="E64" s="46"/>
      <c r="F64" s="47"/>
      <c r="G64" s="46"/>
      <c r="H64" s="46"/>
      <c r="I64" s="46"/>
      <c r="J64" s="46"/>
      <c r="M64" s="58"/>
    </row>
    <row r="65" spans="1:13" s="12" customFormat="1" x14ac:dyDescent="0.2">
      <c r="A65" s="12">
        <v>0.70070958229093516</v>
      </c>
      <c r="B65" s="64">
        <v>38473</v>
      </c>
      <c r="C65" s="46">
        <v>3.1389999999999998</v>
      </c>
      <c r="D65" s="46"/>
      <c r="E65" s="46"/>
      <c r="F65" s="47"/>
      <c r="G65" s="46"/>
      <c r="H65" s="46"/>
      <c r="I65" s="46"/>
      <c r="J65" s="46"/>
      <c r="M65" s="58"/>
    </row>
    <row r="66" spans="1:13" s="12" customFormat="1" x14ac:dyDescent="0.2">
      <c r="A66" s="12">
        <v>0.69635963327324557</v>
      </c>
      <c r="B66" s="64">
        <v>38504</v>
      </c>
      <c r="C66" s="46">
        <v>3.173</v>
      </c>
      <c r="D66" s="46"/>
      <c r="E66" s="46"/>
      <c r="F66" s="47"/>
      <c r="G66" s="46"/>
      <c r="H66" s="46"/>
      <c r="I66" s="46"/>
      <c r="J66" s="46"/>
      <c r="M66" s="58"/>
    </row>
    <row r="67" spans="1:13" s="12" customFormat="1" x14ac:dyDescent="0.2">
      <c r="A67" s="12">
        <v>0.69215022526748027</v>
      </c>
      <c r="B67" s="64">
        <v>38534</v>
      </c>
      <c r="C67" s="46">
        <v>3.1850000000000001</v>
      </c>
      <c r="D67" s="46"/>
      <c r="E67" s="46"/>
      <c r="F67" s="47"/>
      <c r="G67" s="46"/>
      <c r="H67" s="46"/>
      <c r="I67" s="46"/>
      <c r="J67" s="46"/>
      <c r="M67" s="58"/>
    </row>
    <row r="68" spans="1:13" s="12" customFormat="1" x14ac:dyDescent="0.2">
      <c r="A68" s="12">
        <v>0.68781961961269045</v>
      </c>
      <c r="B68" s="64">
        <v>38565</v>
      </c>
      <c r="C68" s="46">
        <v>3.206</v>
      </c>
      <c r="D68" s="46"/>
      <c r="E68" s="46"/>
      <c r="F68" s="47"/>
      <c r="G68" s="46"/>
      <c r="H68" s="46"/>
      <c r="I68" s="46"/>
      <c r="J68" s="46"/>
      <c r="M68" s="58"/>
    </row>
    <row r="69" spans="1:13" s="12" customFormat="1" x14ac:dyDescent="0.2">
      <c r="A69" s="12">
        <v>0.68351324945124592</v>
      </c>
      <c r="B69" s="64">
        <v>38596</v>
      </c>
      <c r="C69" s="46">
        <v>3.2090000000000001</v>
      </c>
      <c r="D69" s="46"/>
      <c r="E69" s="46"/>
      <c r="F69" s="47"/>
      <c r="G69" s="46"/>
      <c r="H69" s="46"/>
      <c r="I69" s="46"/>
      <c r="J69" s="46"/>
      <c r="M69" s="58"/>
    </row>
    <row r="70" spans="1:13" s="12" customFormat="1" x14ac:dyDescent="0.2">
      <c r="A70" s="12">
        <v>0.67936876083833198</v>
      </c>
      <c r="B70" s="64">
        <v>38626</v>
      </c>
      <c r="C70" s="46">
        <v>3.2269999999999999</v>
      </c>
      <c r="D70" s="46"/>
      <c r="E70" s="46"/>
      <c r="F70" s="47"/>
      <c r="G70" s="46"/>
      <c r="H70" s="46"/>
      <c r="I70" s="46"/>
      <c r="J70" s="46"/>
      <c r="M70" s="58"/>
    </row>
    <row r="71" spans="1:13" s="12" customFormat="1" x14ac:dyDescent="0.2">
      <c r="A71" s="12">
        <v>0.67510974227049325</v>
      </c>
      <c r="B71" s="64">
        <v>38657</v>
      </c>
      <c r="C71" s="46">
        <v>3.3260000000000001</v>
      </c>
      <c r="D71" s="46"/>
      <c r="E71" s="46"/>
      <c r="F71" s="47"/>
      <c r="G71" s="46"/>
      <c r="H71" s="46"/>
      <c r="I71" s="46"/>
      <c r="J71" s="46"/>
      <c r="M71" s="58"/>
    </row>
    <row r="72" spans="1:13" s="12" customFormat="1" x14ac:dyDescent="0.2">
      <c r="A72" s="12">
        <v>0.6710108620652252</v>
      </c>
      <c r="B72" s="64">
        <v>38687</v>
      </c>
      <c r="C72" s="46">
        <v>3.4249999999999998</v>
      </c>
      <c r="D72" s="46"/>
      <c r="E72" s="46"/>
      <c r="F72" s="47"/>
      <c r="G72" s="46"/>
      <c r="H72" s="46"/>
      <c r="I72" s="46"/>
      <c r="J72" s="46"/>
      <c r="M72" s="58"/>
    </row>
    <row r="73" spans="1:13" s="12" customFormat="1" x14ac:dyDescent="0.2">
      <c r="A73" s="12">
        <v>0.66679875008615008</v>
      </c>
      <c r="B73" s="64">
        <v>38718</v>
      </c>
      <c r="C73" s="46">
        <v>3.5590000000000002</v>
      </c>
      <c r="D73" s="46"/>
      <c r="E73" s="46"/>
      <c r="F73" s="47"/>
      <c r="G73" s="46"/>
      <c r="H73" s="46"/>
      <c r="I73" s="46"/>
      <c r="J73" s="46"/>
      <c r="M73" s="58"/>
    </row>
    <row r="74" spans="1:13" s="12" customFormat="1" x14ac:dyDescent="0.2">
      <c r="A74" s="12">
        <v>0.66261030636913965</v>
      </c>
      <c r="B74" s="64">
        <v>38749</v>
      </c>
      <c r="C74" s="46">
        <v>3.4409999999999998</v>
      </c>
      <c r="D74" s="46"/>
      <c r="E74" s="46"/>
      <c r="F74" s="47"/>
      <c r="G74" s="46"/>
      <c r="H74" s="46"/>
      <c r="I74" s="46"/>
      <c r="J74" s="46"/>
      <c r="M74" s="58"/>
    </row>
    <row r="75" spans="1:13" s="12" customFormat="1" x14ac:dyDescent="0.2">
      <c r="A75" s="12">
        <v>0.65884744472279611</v>
      </c>
      <c r="B75" s="64">
        <v>38777</v>
      </c>
      <c r="C75" s="46">
        <v>3.31</v>
      </c>
      <c r="D75" s="46"/>
      <c r="E75" s="46"/>
      <c r="F75" s="47"/>
      <c r="G75" s="46"/>
      <c r="H75" s="46"/>
      <c r="I75" s="46"/>
      <c r="J75" s="46"/>
      <c r="M75" s="58"/>
    </row>
    <row r="76" spans="1:13" s="12" customFormat="1" x14ac:dyDescent="0.2">
      <c r="A76" s="12">
        <v>0.65470373332702347</v>
      </c>
      <c r="B76" s="64">
        <v>38808</v>
      </c>
      <c r="C76" s="46">
        <v>3.1789999999999998</v>
      </c>
      <c r="D76" s="46"/>
      <c r="E76" s="46"/>
      <c r="F76" s="47"/>
      <c r="G76" s="46"/>
      <c r="H76" s="46"/>
      <c r="I76" s="46"/>
      <c r="J76" s="46"/>
      <c r="M76" s="58"/>
    </row>
    <row r="77" spans="1:13" s="12" customFormat="1" x14ac:dyDescent="0.2">
      <c r="A77" s="12">
        <v>0.65071591338606694</v>
      </c>
      <c r="B77" s="64">
        <v>38838</v>
      </c>
      <c r="C77" s="46">
        <v>3.1669999999999998</v>
      </c>
      <c r="D77" s="46"/>
      <c r="E77" s="46"/>
      <c r="F77" s="47"/>
      <c r="G77" s="46"/>
      <c r="H77" s="46"/>
      <c r="I77" s="46"/>
      <c r="J77" s="46"/>
      <c r="M77" s="58"/>
    </row>
    <row r="78" spans="1:13" s="12" customFormat="1" x14ac:dyDescent="0.2">
      <c r="A78" s="12">
        <v>0.6466180207660549</v>
      </c>
      <c r="B78" s="64">
        <v>38869</v>
      </c>
      <c r="C78" s="46">
        <v>3.202</v>
      </c>
      <c r="D78" s="46"/>
      <c r="E78" s="46"/>
      <c r="F78" s="47"/>
      <c r="G78" s="46"/>
      <c r="H78" s="46"/>
      <c r="I78" s="46"/>
      <c r="J78" s="46"/>
      <c r="M78" s="58"/>
    </row>
    <row r="79" spans="1:13" s="12" customFormat="1" x14ac:dyDescent="0.2">
      <c r="A79" s="12">
        <v>0.64267433122950712</v>
      </c>
      <c r="B79" s="64">
        <v>38899</v>
      </c>
      <c r="C79" s="46">
        <v>3.214</v>
      </c>
      <c r="D79" s="46"/>
      <c r="E79" s="46"/>
      <c r="F79" s="47"/>
      <c r="G79" s="46"/>
      <c r="H79" s="46"/>
      <c r="I79" s="46"/>
      <c r="J79" s="46"/>
      <c r="M79" s="58"/>
    </row>
    <row r="80" spans="1:13" s="12" customFormat="1" x14ac:dyDescent="0.2">
      <c r="A80" s="12">
        <v>0.63862182346651841</v>
      </c>
      <c r="B80" s="64">
        <v>38930</v>
      </c>
      <c r="C80" s="46">
        <v>3.2349999999999999</v>
      </c>
      <c r="D80" s="46"/>
      <c r="E80" s="46"/>
      <c r="F80" s="47"/>
      <c r="G80" s="46"/>
      <c r="H80" s="46"/>
      <c r="I80" s="46"/>
      <c r="J80" s="46"/>
      <c r="M80" s="58"/>
    </row>
    <row r="81" spans="1:13" s="12" customFormat="1" x14ac:dyDescent="0.2">
      <c r="A81" s="12">
        <v>0.63459221486284356</v>
      </c>
      <c r="B81" s="64">
        <v>38961</v>
      </c>
      <c r="C81" s="46">
        <v>3.2370000000000001</v>
      </c>
      <c r="D81" s="46"/>
      <c r="E81" s="46"/>
      <c r="F81" s="47"/>
      <c r="G81" s="46"/>
      <c r="H81" s="46"/>
      <c r="I81" s="46"/>
      <c r="J81" s="46"/>
      <c r="M81" s="58"/>
    </row>
    <row r="82" spans="1:13" s="12" customFormat="1" x14ac:dyDescent="0.2">
      <c r="A82" s="12">
        <v>0.63071429228639464</v>
      </c>
      <c r="B82" s="64">
        <v>38991</v>
      </c>
      <c r="C82" s="46">
        <v>3.254</v>
      </c>
      <c r="D82" s="46"/>
      <c r="E82" s="46"/>
      <c r="F82" s="47"/>
      <c r="G82" s="46"/>
      <c r="H82" s="46"/>
      <c r="I82" s="46"/>
      <c r="J82" s="46"/>
      <c r="M82" s="58"/>
    </row>
    <row r="83" spans="1:13" s="12" customFormat="1" x14ac:dyDescent="0.2">
      <c r="A83" s="12">
        <v>0.62672942008801091</v>
      </c>
      <c r="B83" s="64">
        <v>39022</v>
      </c>
      <c r="C83" s="46">
        <v>3.3479999999999999</v>
      </c>
      <c r="D83" s="46"/>
      <c r="E83" s="46"/>
      <c r="F83" s="47"/>
      <c r="G83" s="46"/>
      <c r="H83" s="46"/>
      <c r="I83" s="46"/>
      <c r="J83" s="46"/>
      <c r="M83" s="58"/>
    </row>
    <row r="84" spans="1:13" s="12" customFormat="1" x14ac:dyDescent="0.2">
      <c r="A84" s="12">
        <v>0.62289458429519107</v>
      </c>
      <c r="B84" s="64">
        <v>39052</v>
      </c>
      <c r="C84" s="46">
        <v>3.444</v>
      </c>
      <c r="D84" s="46"/>
      <c r="E84" s="46"/>
      <c r="F84" s="47"/>
      <c r="G84" s="46"/>
      <c r="H84" s="46"/>
      <c r="I84" s="46"/>
      <c r="J84" s="46"/>
      <c r="M84" s="58"/>
    </row>
    <row r="85" spans="1:13" s="12" customFormat="1" x14ac:dyDescent="0.2">
      <c r="A85" s="12">
        <v>0.61895402250090614</v>
      </c>
      <c r="B85" s="64">
        <v>39083</v>
      </c>
      <c r="C85" s="46">
        <v>3.5859999999999999</v>
      </c>
      <c r="D85" s="46"/>
      <c r="E85" s="46"/>
      <c r="F85" s="47"/>
      <c r="G85" s="46"/>
      <c r="H85" s="46"/>
      <c r="I85" s="46"/>
      <c r="J85" s="46"/>
      <c r="M85" s="58"/>
    </row>
    <row r="86" spans="1:13" s="12" customFormat="1" x14ac:dyDescent="0.2">
      <c r="A86" s="12">
        <v>0.61503581685761533</v>
      </c>
      <c r="B86" s="64">
        <v>39114</v>
      </c>
      <c r="C86" s="46">
        <v>3.472</v>
      </c>
      <c r="D86" s="46"/>
      <c r="E86" s="46"/>
      <c r="F86" s="47"/>
      <c r="G86" s="46"/>
      <c r="H86" s="46"/>
      <c r="I86" s="46"/>
      <c r="J86" s="46"/>
      <c r="M86" s="58"/>
    </row>
    <row r="87" spans="1:13" s="12" customFormat="1" x14ac:dyDescent="0.2">
      <c r="A87" s="12">
        <v>0.61151591748683376</v>
      </c>
      <c r="B87" s="64">
        <v>39142</v>
      </c>
      <c r="C87" s="46">
        <v>3.3439999999999999</v>
      </c>
      <c r="D87" s="46"/>
      <c r="E87" s="46"/>
      <c r="F87" s="47"/>
      <c r="G87" s="46"/>
      <c r="H87" s="46"/>
      <c r="I87" s="46"/>
      <c r="J87" s="46"/>
      <c r="M87" s="58"/>
    </row>
    <row r="88" spans="1:13" s="12" customFormat="1" x14ac:dyDescent="0.2">
      <c r="A88" s="12">
        <v>0.60763996040128609</v>
      </c>
      <c r="B88" s="64">
        <v>39173</v>
      </c>
      <c r="C88" s="46">
        <v>3.2160000000000002</v>
      </c>
      <c r="D88" s="46"/>
      <c r="E88" s="46"/>
      <c r="F88" s="47"/>
      <c r="G88" s="46"/>
      <c r="H88" s="46"/>
      <c r="I88" s="46"/>
      <c r="J88" s="46"/>
      <c r="M88" s="58"/>
    </row>
    <row r="89" spans="1:13" s="12" customFormat="1" x14ac:dyDescent="0.2">
      <c r="A89" s="12">
        <v>0.60391002165207541</v>
      </c>
      <c r="B89" s="64">
        <v>39203</v>
      </c>
      <c r="C89" s="46">
        <v>3.2050000000000001</v>
      </c>
      <c r="D89" s="46"/>
      <c r="E89" s="46"/>
      <c r="F89" s="47"/>
      <c r="G89" s="46"/>
      <c r="H89" s="46"/>
      <c r="I89" s="46"/>
      <c r="J89" s="46"/>
      <c r="M89" s="58"/>
    </row>
    <row r="90" spans="1:13" s="12" customFormat="1" x14ac:dyDescent="0.2">
      <c r="A90" s="12">
        <v>0.60007733391129559</v>
      </c>
      <c r="B90" s="64">
        <v>39234</v>
      </c>
      <c r="C90" s="46">
        <v>3.2410000000000001</v>
      </c>
      <c r="D90" s="46"/>
      <c r="E90" s="46"/>
      <c r="F90" s="47"/>
      <c r="G90" s="46"/>
      <c r="H90" s="46"/>
      <c r="I90" s="46"/>
      <c r="J90" s="46"/>
      <c r="M90" s="58"/>
    </row>
    <row r="91" spans="1:13" s="12" customFormat="1" x14ac:dyDescent="0.2">
      <c r="A91" s="12">
        <v>0.59652381655978148</v>
      </c>
      <c r="B91" s="64">
        <v>39264</v>
      </c>
      <c r="C91" s="46">
        <v>3.2530000000000001</v>
      </c>
      <c r="D91" s="46"/>
      <c r="E91" s="46"/>
      <c r="F91" s="47"/>
      <c r="G91" s="46"/>
      <c r="H91" s="46"/>
      <c r="I91" s="46"/>
      <c r="J91" s="46"/>
      <c r="M91" s="58"/>
    </row>
    <row r="92" spans="1:13" s="12" customFormat="1" x14ac:dyDescent="0.2">
      <c r="A92" s="12">
        <v>0.59290279324220263</v>
      </c>
      <c r="B92" s="64">
        <v>39295</v>
      </c>
      <c r="C92" s="46">
        <v>3.274</v>
      </c>
      <c r="D92" s="46"/>
      <c r="E92" s="46"/>
      <c r="F92" s="47"/>
      <c r="G92" s="46"/>
      <c r="H92" s="46"/>
      <c r="I92" s="46"/>
      <c r="J92" s="46"/>
      <c r="M92" s="58"/>
    </row>
    <row r="93" spans="1:13" s="12" customFormat="1" x14ac:dyDescent="0.2">
      <c r="A93" s="12">
        <v>0.58930524422311004</v>
      </c>
      <c r="B93" s="64">
        <v>39326</v>
      </c>
      <c r="C93" s="46">
        <v>3.2749999999999999</v>
      </c>
      <c r="D93" s="46"/>
      <c r="E93" s="46"/>
      <c r="F93" s="47"/>
      <c r="G93" s="46"/>
      <c r="H93" s="46"/>
      <c r="I93" s="46"/>
      <c r="J93" s="46"/>
      <c r="M93" s="58"/>
    </row>
    <row r="94" spans="1:13" s="12" customFormat="1" x14ac:dyDescent="0.2">
      <c r="A94" s="12">
        <v>0.58584594455127237</v>
      </c>
      <c r="B94" s="64">
        <v>39356</v>
      </c>
      <c r="C94" s="46">
        <v>3.2909999999999999</v>
      </c>
      <c r="D94" s="46"/>
      <c r="E94" s="46"/>
      <c r="F94" s="47"/>
      <c r="G94" s="46"/>
      <c r="H94" s="46"/>
      <c r="I94" s="46"/>
      <c r="J94" s="46"/>
      <c r="M94" s="58"/>
    </row>
    <row r="95" spans="1:13" s="12" customFormat="1" x14ac:dyDescent="0.2">
      <c r="A95" s="12">
        <v>0.58229411903709982</v>
      </c>
      <c r="B95" s="64">
        <v>39387</v>
      </c>
      <c r="C95" s="46">
        <v>3.38</v>
      </c>
      <c r="D95" s="46"/>
      <c r="E95" s="46"/>
      <c r="F95" s="47"/>
      <c r="G95" s="46"/>
      <c r="H95" s="46"/>
      <c r="I95" s="46"/>
      <c r="J95" s="46"/>
      <c r="M95" s="58"/>
    </row>
    <row r="96" spans="1:13" s="12" customFormat="1" x14ac:dyDescent="0.2">
      <c r="A96" s="12">
        <v>0.57887877018886735</v>
      </c>
      <c r="B96" s="64">
        <v>39417</v>
      </c>
      <c r="C96" s="46">
        <v>3.4729999999999999</v>
      </c>
      <c r="D96" s="46"/>
      <c r="E96" s="46"/>
      <c r="F96" s="47"/>
      <c r="G96" s="46"/>
      <c r="H96" s="46"/>
      <c r="I96" s="46"/>
      <c r="J96" s="46"/>
      <c r="M96" s="58"/>
    </row>
    <row r="97" spans="1:13" s="12" customFormat="1" x14ac:dyDescent="0.2">
      <c r="A97" s="12">
        <v>0.57537205505184885</v>
      </c>
      <c r="B97" s="64">
        <v>39448</v>
      </c>
      <c r="C97" s="46">
        <v>3.6230000000000002</v>
      </c>
      <c r="D97" s="46"/>
      <c r="E97" s="46"/>
      <c r="F97" s="47"/>
      <c r="G97" s="46"/>
      <c r="H97" s="46"/>
      <c r="I97" s="46"/>
      <c r="J97" s="46"/>
      <c r="M97" s="58"/>
    </row>
    <row r="98" spans="1:13" s="12" customFormat="1" x14ac:dyDescent="0.2">
      <c r="A98" s="12">
        <v>0.57188803265453148</v>
      </c>
      <c r="B98" s="64">
        <v>39479</v>
      </c>
      <c r="C98" s="46">
        <v>3.5129999999999999</v>
      </c>
      <c r="D98" s="46"/>
      <c r="E98" s="46"/>
      <c r="F98" s="47"/>
      <c r="G98" s="46"/>
      <c r="H98" s="46"/>
      <c r="I98" s="46"/>
      <c r="J98" s="46"/>
      <c r="M98" s="58"/>
    </row>
    <row r="99" spans="1:13" s="12" customFormat="1" x14ac:dyDescent="0.2">
      <c r="A99" s="12">
        <v>0.56864919246499623</v>
      </c>
      <c r="B99" s="64">
        <v>39508</v>
      </c>
      <c r="C99" s="46">
        <v>3.3879999999999999</v>
      </c>
      <c r="D99" s="46"/>
      <c r="E99" s="46"/>
      <c r="F99" s="47"/>
      <c r="G99" s="46"/>
      <c r="H99" s="46"/>
      <c r="I99" s="46"/>
      <c r="J99" s="46"/>
      <c r="M99" s="58"/>
    </row>
    <row r="100" spans="1:13" s="12" customFormat="1" x14ac:dyDescent="0.2">
      <c r="A100" s="12">
        <v>0.56520865214176697</v>
      </c>
      <c r="B100" s="64">
        <v>39539</v>
      </c>
      <c r="C100" s="46">
        <v>3.2629999999999999</v>
      </c>
      <c r="D100" s="46"/>
      <c r="E100" s="46"/>
      <c r="F100" s="47"/>
      <c r="G100" s="46"/>
      <c r="H100" s="46"/>
      <c r="I100" s="46"/>
      <c r="J100" s="46"/>
      <c r="M100" s="58"/>
    </row>
    <row r="101" spans="1:13" s="12" customFormat="1" x14ac:dyDescent="0.2">
      <c r="A101" s="12">
        <v>0.56190027481253624</v>
      </c>
      <c r="B101" s="64">
        <v>39569</v>
      </c>
      <c r="C101" s="46">
        <v>3.2530000000000001</v>
      </c>
      <c r="D101" s="46"/>
      <c r="E101" s="46"/>
      <c r="F101" s="47"/>
      <c r="G101" s="46"/>
      <c r="H101" s="46"/>
      <c r="I101" s="46"/>
      <c r="J101" s="46"/>
      <c r="M101" s="58"/>
    </row>
    <row r="102" spans="1:13" s="12" customFormat="1" x14ac:dyDescent="0.2">
      <c r="A102" s="12">
        <v>0.5585033542511062</v>
      </c>
      <c r="B102" s="64">
        <v>39600</v>
      </c>
      <c r="C102" s="46">
        <v>3.29</v>
      </c>
      <c r="D102" s="46"/>
      <c r="E102" s="46"/>
      <c r="F102" s="47"/>
      <c r="G102" s="46"/>
      <c r="H102" s="46"/>
      <c r="I102" s="46"/>
      <c r="J102" s="46"/>
      <c r="M102" s="58"/>
    </row>
    <row r="103" spans="1:13" s="12" customFormat="1" x14ac:dyDescent="0.2">
      <c r="A103" s="12">
        <v>0.55523690619958654</v>
      </c>
      <c r="B103" s="64">
        <v>39630</v>
      </c>
      <c r="C103" s="46">
        <v>3.302</v>
      </c>
      <c r="D103" s="46"/>
      <c r="E103" s="46"/>
      <c r="F103" s="47"/>
      <c r="G103" s="46"/>
      <c r="H103" s="46"/>
      <c r="I103" s="46"/>
      <c r="J103" s="46"/>
      <c r="M103" s="58"/>
    </row>
    <row r="104" spans="1:13" s="12" customFormat="1" x14ac:dyDescent="0.2">
      <c r="A104" s="12">
        <v>0.55188302178756898</v>
      </c>
      <c r="B104" s="64">
        <v>39661</v>
      </c>
      <c r="C104" s="46">
        <v>3.323</v>
      </c>
      <c r="D104" s="46"/>
      <c r="E104" s="46"/>
      <c r="F104" s="47"/>
      <c r="G104" s="46"/>
      <c r="H104" s="46"/>
      <c r="I104" s="46"/>
      <c r="J104" s="46"/>
      <c r="M104" s="58"/>
    </row>
    <row r="105" spans="1:13" s="12" customFormat="1" x14ac:dyDescent="0.2">
      <c r="A105" s="12">
        <v>0.54855078717235606</v>
      </c>
      <c r="B105" s="64">
        <v>39692</v>
      </c>
      <c r="C105" s="46">
        <v>3.323</v>
      </c>
      <c r="D105" s="46"/>
      <c r="E105" s="46"/>
      <c r="F105" s="47"/>
      <c r="G105" s="46"/>
      <c r="H105" s="46"/>
      <c r="I105" s="46"/>
      <c r="J105" s="46"/>
      <c r="M105" s="58"/>
    </row>
    <row r="106" spans="1:13" s="12" customFormat="1" x14ac:dyDescent="0.2">
      <c r="A106" s="12">
        <v>0.54534651850108529</v>
      </c>
      <c r="B106" s="64">
        <v>39722</v>
      </c>
      <c r="C106" s="46">
        <v>3.3380000000000001</v>
      </c>
      <c r="D106" s="46"/>
      <c r="E106" s="46"/>
      <c r="F106" s="47"/>
      <c r="G106" s="46"/>
      <c r="H106" s="46"/>
      <c r="I106" s="46"/>
      <c r="J106" s="46"/>
      <c r="M106" s="58"/>
    </row>
    <row r="107" spans="1:13" s="12" customFormat="1" x14ac:dyDescent="0.2">
      <c r="A107" s="12">
        <v>0.54205645526123303</v>
      </c>
      <c r="B107" s="64">
        <v>39753</v>
      </c>
      <c r="C107" s="46">
        <v>3.4220000000000002</v>
      </c>
      <c r="D107" s="46"/>
      <c r="E107" s="46"/>
      <c r="F107" s="47"/>
      <c r="G107" s="46"/>
      <c r="H107" s="46"/>
      <c r="I107" s="46"/>
      <c r="J107" s="46"/>
      <c r="M107" s="58"/>
    </row>
    <row r="108" spans="1:13" s="12" customFormat="1" x14ac:dyDescent="0.2">
      <c r="A108" s="12">
        <v>0.53889272405489697</v>
      </c>
      <c r="B108" s="64">
        <v>39783</v>
      </c>
      <c r="C108" s="46">
        <v>3.512</v>
      </c>
      <c r="D108" s="46"/>
      <c r="E108" s="46"/>
      <c r="F108" s="47"/>
      <c r="G108" s="46"/>
      <c r="H108" s="46"/>
      <c r="I108" s="46"/>
      <c r="J108" s="46"/>
      <c r="M108" s="58"/>
    </row>
    <row r="109" spans="1:13" s="12" customFormat="1" x14ac:dyDescent="0.2">
      <c r="A109" s="12">
        <v>0.53564426886288674</v>
      </c>
      <c r="B109" s="64">
        <v>39814</v>
      </c>
      <c r="C109" s="46">
        <v>3.67</v>
      </c>
      <c r="D109" s="46"/>
      <c r="E109" s="46"/>
      <c r="F109" s="47"/>
      <c r="G109" s="46"/>
      <c r="H109" s="46"/>
      <c r="I109" s="46"/>
      <c r="J109" s="46"/>
      <c r="M109" s="58"/>
    </row>
    <row r="110" spans="1:13" s="12" customFormat="1" x14ac:dyDescent="0.2">
      <c r="A110" s="12">
        <v>0.53241674538995054</v>
      </c>
      <c r="B110" s="64">
        <v>39845</v>
      </c>
      <c r="C110" s="46">
        <v>3.5640000000000001</v>
      </c>
      <c r="D110" s="46"/>
      <c r="E110" s="46"/>
      <c r="F110" s="47"/>
      <c r="G110" s="46"/>
      <c r="H110" s="46"/>
      <c r="I110" s="46"/>
      <c r="J110" s="46"/>
      <c r="M110" s="58"/>
    </row>
    <row r="111" spans="1:13" s="12" customFormat="1" x14ac:dyDescent="0.2">
      <c r="A111" s="12">
        <v>0.52951943566692272</v>
      </c>
      <c r="B111" s="64">
        <v>39873</v>
      </c>
      <c r="C111" s="46">
        <v>3.4420000000000002</v>
      </c>
      <c r="D111" s="46"/>
      <c r="E111" s="46"/>
      <c r="F111" s="47"/>
      <c r="G111" s="46"/>
      <c r="H111" s="46"/>
      <c r="I111" s="46"/>
      <c r="J111" s="46"/>
      <c r="M111" s="58"/>
    </row>
    <row r="112" spans="1:13" s="12" customFormat="1" x14ac:dyDescent="0.2">
      <c r="A112" s="12">
        <v>0.52633135733724123</v>
      </c>
      <c r="B112" s="64">
        <v>39904</v>
      </c>
      <c r="C112" s="46">
        <v>3.32</v>
      </c>
      <c r="D112" s="46"/>
      <c r="E112" s="46"/>
      <c r="F112" s="47"/>
      <c r="G112" s="46"/>
      <c r="H112" s="46"/>
      <c r="I112" s="46"/>
      <c r="J112" s="46"/>
      <c r="M112" s="58"/>
    </row>
    <row r="113" spans="1:13" s="12" customFormat="1" x14ac:dyDescent="0.2">
      <c r="A113" s="12">
        <v>0.523265660419863</v>
      </c>
      <c r="B113" s="64">
        <v>39934</v>
      </c>
      <c r="C113" s="46">
        <v>3.3109999999999999</v>
      </c>
      <c r="D113" s="46"/>
      <c r="E113" s="46"/>
      <c r="F113" s="47"/>
      <c r="G113" s="46"/>
      <c r="H113" s="46"/>
      <c r="I113" s="46"/>
      <c r="J113" s="46"/>
      <c r="M113" s="58"/>
    </row>
    <row r="114" spans="1:13" s="12" customFormat="1" x14ac:dyDescent="0.2">
      <c r="A114" s="12">
        <v>0.52011782933075656</v>
      </c>
      <c r="B114" s="64">
        <v>39965</v>
      </c>
      <c r="C114" s="46">
        <v>3.3490000000000002</v>
      </c>
      <c r="D114" s="46"/>
      <c r="E114" s="46"/>
      <c r="F114" s="47"/>
      <c r="G114" s="46"/>
      <c r="H114" s="46"/>
      <c r="I114" s="46"/>
      <c r="J114" s="46"/>
      <c r="M114" s="58"/>
    </row>
    <row r="115" spans="1:13" s="12" customFormat="1" x14ac:dyDescent="0.2">
      <c r="A115" s="12">
        <v>0.51709082087675595</v>
      </c>
      <c r="B115" s="64">
        <v>39995</v>
      </c>
      <c r="C115" s="46">
        <v>3.3610000000000002</v>
      </c>
      <c r="D115" s="46"/>
      <c r="E115" s="46"/>
      <c r="F115" s="47"/>
      <c r="G115" s="46"/>
      <c r="H115" s="46"/>
      <c r="I115" s="46"/>
      <c r="J115" s="46"/>
      <c r="M115" s="58"/>
    </row>
    <row r="116" spans="1:13" s="12" customFormat="1" x14ac:dyDescent="0.2">
      <c r="A116" s="12">
        <v>0.51398270060116202</v>
      </c>
      <c r="B116" s="64">
        <v>40026</v>
      </c>
      <c r="C116" s="46">
        <v>3.3820000000000001</v>
      </c>
      <c r="D116" s="46"/>
      <c r="E116" s="46"/>
      <c r="F116" s="47"/>
      <c r="G116" s="46"/>
      <c r="H116" s="46"/>
      <c r="I116" s="46"/>
      <c r="J116" s="46"/>
      <c r="M116" s="58"/>
    </row>
    <row r="117" spans="1:13" s="12" customFormat="1" x14ac:dyDescent="0.2">
      <c r="A117" s="12">
        <v>0.51089455805971129</v>
      </c>
      <c r="B117" s="64">
        <v>40057</v>
      </c>
      <c r="C117" s="46">
        <v>3.3809999999999998</v>
      </c>
      <c r="D117" s="46"/>
      <c r="E117" s="46"/>
      <c r="F117" s="47"/>
      <c r="G117" s="46"/>
      <c r="H117" s="46"/>
      <c r="I117" s="46"/>
      <c r="J117" s="46"/>
      <c r="M117" s="58"/>
    </row>
    <row r="118" spans="1:13" s="12" customFormat="1" x14ac:dyDescent="0.2">
      <c r="A118" s="12">
        <v>0.50792492672538303</v>
      </c>
      <c r="B118" s="64">
        <v>40087</v>
      </c>
      <c r="C118" s="46">
        <v>3.395</v>
      </c>
      <c r="D118" s="46"/>
      <c r="E118" s="46"/>
      <c r="F118" s="47"/>
      <c r="G118" s="46"/>
      <c r="H118" s="46"/>
      <c r="I118" s="46"/>
      <c r="J118" s="46"/>
      <c r="M118" s="58"/>
    </row>
    <row r="119" spans="1:13" s="12" customFormat="1" x14ac:dyDescent="0.2">
      <c r="A119" s="12">
        <v>0.50487570009097438</v>
      </c>
      <c r="B119" s="64">
        <v>40118</v>
      </c>
      <c r="C119" s="46">
        <v>3.4740000000000002</v>
      </c>
      <c r="D119" s="46"/>
      <c r="E119" s="46"/>
      <c r="F119" s="47"/>
      <c r="G119" s="46"/>
      <c r="H119" s="46"/>
      <c r="I119" s="46"/>
      <c r="J119" s="46"/>
      <c r="M119" s="58"/>
    </row>
    <row r="120" spans="1:13" s="12" customFormat="1" x14ac:dyDescent="0.2">
      <c r="A120" s="12">
        <v>0.50194347785610238</v>
      </c>
      <c r="B120" s="64">
        <v>40148</v>
      </c>
      <c r="C120" s="46">
        <v>3.5609999999999999</v>
      </c>
      <c r="D120" s="46"/>
      <c r="E120" s="46"/>
      <c r="F120" s="47"/>
      <c r="G120" s="46"/>
      <c r="H120" s="46"/>
      <c r="I120" s="46"/>
      <c r="J120" s="46"/>
      <c r="M120" s="58"/>
    </row>
    <row r="121" spans="1:13" s="12" customFormat="1" x14ac:dyDescent="0.2">
      <c r="A121" s="12">
        <v>0.49893264928155245</v>
      </c>
      <c r="B121" s="64">
        <v>40179</v>
      </c>
      <c r="C121" s="46">
        <v>3.7269999999999999</v>
      </c>
      <c r="D121" s="46"/>
      <c r="E121" s="46"/>
      <c r="F121" s="47"/>
      <c r="G121" s="46"/>
      <c r="H121" s="46"/>
      <c r="I121" s="46"/>
      <c r="J121" s="46"/>
      <c r="M121" s="58"/>
    </row>
    <row r="122" spans="1:13" s="12" customFormat="1" x14ac:dyDescent="0.2">
      <c r="A122" s="12">
        <v>0.49594113833771042</v>
      </c>
      <c r="B122" s="64">
        <v>40210</v>
      </c>
      <c r="C122" s="46">
        <v>3.625</v>
      </c>
      <c r="D122" s="46"/>
      <c r="E122" s="46"/>
      <c r="F122" s="47"/>
      <c r="G122" s="46"/>
      <c r="H122" s="46"/>
      <c r="I122" s="46"/>
      <c r="J122" s="46"/>
      <c r="M122" s="58"/>
    </row>
    <row r="123" spans="1:13" s="12" customFormat="1" x14ac:dyDescent="0.2">
      <c r="A123" s="12">
        <v>0.49325562343639606</v>
      </c>
      <c r="B123" s="64">
        <v>40238</v>
      </c>
      <c r="C123" s="46">
        <v>3.5059999999999998</v>
      </c>
      <c r="D123" s="46"/>
      <c r="E123" s="46"/>
      <c r="F123" s="47"/>
      <c r="G123" s="46"/>
      <c r="H123" s="46"/>
      <c r="I123" s="46"/>
      <c r="J123" s="46"/>
      <c r="M123" s="58"/>
    </row>
    <row r="124" spans="1:13" s="12" customFormat="1" x14ac:dyDescent="0.2">
      <c r="A124" s="12">
        <v>0.49030051733138863</v>
      </c>
      <c r="B124" s="64">
        <v>40269</v>
      </c>
      <c r="C124" s="46">
        <v>3.387</v>
      </c>
      <c r="D124" s="46"/>
      <c r="E124" s="46"/>
      <c r="F124" s="47"/>
      <c r="G124" s="46"/>
      <c r="H124" s="46"/>
      <c r="I124" s="46"/>
      <c r="J124" s="46"/>
      <c r="M124" s="58"/>
    </row>
    <row r="125" spans="1:13" s="12" customFormat="1" x14ac:dyDescent="0.2">
      <c r="A125" s="12">
        <v>0.48745877199802518</v>
      </c>
      <c r="B125" s="64">
        <v>40299</v>
      </c>
      <c r="C125" s="46">
        <v>3.379</v>
      </c>
      <c r="D125" s="46"/>
      <c r="E125" s="46"/>
      <c r="F125" s="47"/>
      <c r="G125" s="46"/>
      <c r="H125" s="46"/>
      <c r="I125" s="46"/>
      <c r="J125" s="46"/>
      <c r="M125" s="58"/>
    </row>
    <row r="126" spans="1:13" s="12" customFormat="1" x14ac:dyDescent="0.2">
      <c r="A126" s="12">
        <v>0.48454081290229367</v>
      </c>
      <c r="B126" s="64">
        <v>40330</v>
      </c>
      <c r="C126" s="46">
        <v>3.4180000000000001</v>
      </c>
      <c r="D126" s="46"/>
      <c r="E126" s="46"/>
      <c r="F126" s="47"/>
      <c r="G126" s="46"/>
      <c r="H126" s="46"/>
      <c r="I126" s="46"/>
      <c r="J126" s="46"/>
      <c r="M126" s="58"/>
    </row>
    <row r="127" spans="1:13" s="12" customFormat="1" x14ac:dyDescent="0.2">
      <c r="A127" s="12">
        <v>0.48166598518981579</v>
      </c>
      <c r="B127" s="64">
        <v>40360</v>
      </c>
      <c r="C127" s="46">
        <v>3.43</v>
      </c>
      <c r="D127" s="46"/>
      <c r="E127" s="46"/>
      <c r="F127" s="47"/>
      <c r="G127" s="46"/>
      <c r="H127" s="46"/>
      <c r="I127" s="46"/>
      <c r="J127" s="46"/>
      <c r="M127" s="58"/>
    </row>
    <row r="128" spans="1:13" s="12" customFormat="1" x14ac:dyDescent="0.2">
      <c r="A128" s="12">
        <v>0.47869546160343551</v>
      </c>
      <c r="B128" s="64">
        <v>40391</v>
      </c>
      <c r="C128" s="46">
        <v>3.4510000000000001</v>
      </c>
      <c r="D128" s="46"/>
      <c r="E128" s="46"/>
      <c r="F128" s="47"/>
      <c r="G128" s="46"/>
      <c r="H128" s="46"/>
      <c r="I128" s="46"/>
      <c r="J128" s="46"/>
      <c r="M128" s="58"/>
    </row>
    <row r="129" spans="1:13" s="12" customFormat="1" x14ac:dyDescent="0.2">
      <c r="A129" s="12">
        <v>0.47574298567816675</v>
      </c>
      <c r="B129" s="64">
        <v>40422</v>
      </c>
      <c r="C129" s="46">
        <v>3.4489999999999998</v>
      </c>
      <c r="D129" s="46"/>
      <c r="E129" s="46"/>
      <c r="F129" s="47"/>
      <c r="G129" s="46"/>
      <c r="H129" s="46"/>
      <c r="I129" s="46"/>
      <c r="J129" s="46"/>
      <c r="M129" s="58"/>
    </row>
    <row r="130" spans="1:13" s="12" customFormat="1" x14ac:dyDescent="0.2">
      <c r="A130" s="12">
        <v>0.472902833010521</v>
      </c>
      <c r="B130" s="64">
        <v>40452</v>
      </c>
      <c r="C130" s="46">
        <v>3.4620000000000002</v>
      </c>
      <c r="D130" s="46"/>
      <c r="E130" s="46"/>
      <c r="F130" s="47"/>
      <c r="G130" s="46"/>
      <c r="H130" s="46"/>
      <c r="I130" s="46"/>
      <c r="J130" s="46"/>
      <c r="M130" s="58"/>
    </row>
    <row r="131" spans="1:13" s="12" customFormat="1" x14ac:dyDescent="0.2">
      <c r="A131" s="12">
        <v>0.46998555563476219</v>
      </c>
      <c r="B131" s="64">
        <v>40483</v>
      </c>
      <c r="C131" s="46">
        <v>3.536</v>
      </c>
      <c r="D131" s="46"/>
      <c r="E131" s="46"/>
      <c r="F131" s="47"/>
      <c r="G131" s="46"/>
      <c r="H131" s="46"/>
      <c r="I131" s="46"/>
      <c r="J131" s="46"/>
      <c r="M131" s="58"/>
    </row>
    <row r="132" spans="1:13" s="12" customFormat="1" x14ac:dyDescent="0.2">
      <c r="A132" s="12">
        <v>0.46717926558706785</v>
      </c>
      <c r="B132" s="64">
        <v>40513</v>
      </c>
      <c r="C132" s="46">
        <v>3.62</v>
      </c>
      <c r="D132" s="46"/>
      <c r="E132" s="46"/>
      <c r="F132" s="47"/>
      <c r="G132" s="46"/>
      <c r="H132" s="46"/>
      <c r="I132" s="46"/>
      <c r="J132" s="46"/>
      <c r="M132" s="58"/>
    </row>
    <row r="133" spans="1:13" s="12" customFormat="1" x14ac:dyDescent="0.2">
      <c r="A133" s="12">
        <v>0.4642967736157349</v>
      </c>
      <c r="B133" s="64">
        <v>40544</v>
      </c>
      <c r="C133" s="46">
        <v>3.794</v>
      </c>
      <c r="D133" s="46"/>
      <c r="E133" s="46"/>
      <c r="F133" s="47"/>
      <c r="G133" s="46"/>
      <c r="H133" s="46"/>
      <c r="I133" s="46"/>
      <c r="J133" s="46"/>
      <c r="M133" s="58"/>
    </row>
    <row r="134" spans="1:13" s="12" customFormat="1" x14ac:dyDescent="0.2">
      <c r="A134" s="12">
        <v>0.46143180267388706</v>
      </c>
      <c r="B134" s="64">
        <v>40575</v>
      </c>
      <c r="C134" s="46">
        <v>3.6960000000000002</v>
      </c>
      <c r="D134" s="46"/>
      <c r="E134" s="46"/>
      <c r="F134" s="47"/>
      <c r="G134" s="46"/>
      <c r="H134" s="46"/>
      <c r="I134" s="46"/>
      <c r="J134" s="46"/>
      <c r="M134" s="58"/>
    </row>
    <row r="135" spans="1:13" s="12" customFormat="1" x14ac:dyDescent="0.2">
      <c r="A135" s="12">
        <v>0.45885905945967637</v>
      </c>
      <c r="B135" s="64">
        <v>40603</v>
      </c>
      <c r="C135" s="46">
        <v>3.58</v>
      </c>
      <c r="D135" s="46"/>
      <c r="E135" s="46"/>
      <c r="F135" s="47"/>
      <c r="G135" s="46"/>
      <c r="H135" s="46"/>
      <c r="I135" s="46"/>
      <c r="J135" s="46"/>
      <c r="M135" s="58"/>
    </row>
    <row r="136" spans="1:13" s="12" customFormat="1" x14ac:dyDescent="0.2">
      <c r="A136" s="12">
        <v>0.45602714584177795</v>
      </c>
      <c r="B136" s="64">
        <v>40634</v>
      </c>
      <c r="C136" s="46">
        <v>3.464</v>
      </c>
      <c r="D136" s="46"/>
      <c r="E136" s="46"/>
      <c r="F136" s="47"/>
      <c r="G136" s="46"/>
      <c r="H136" s="46"/>
      <c r="I136" s="46"/>
      <c r="J136" s="46"/>
      <c r="M136" s="58"/>
    </row>
    <row r="137" spans="1:13" s="12" customFormat="1" x14ac:dyDescent="0.2">
      <c r="A137" s="12">
        <v>0.4533029794839874</v>
      </c>
      <c r="B137" s="64">
        <v>40664</v>
      </c>
      <c r="C137" s="46">
        <v>3.4569999999999999</v>
      </c>
      <c r="D137" s="46"/>
      <c r="E137" s="46"/>
      <c r="F137" s="47"/>
      <c r="G137" s="46"/>
      <c r="H137" s="46"/>
      <c r="I137" s="46"/>
      <c r="J137" s="46"/>
      <c r="M137" s="58"/>
    </row>
    <row r="138" spans="1:13" s="12" customFormat="1" x14ac:dyDescent="0.2">
      <c r="A138" s="12">
        <v>0.45050484897420406</v>
      </c>
      <c r="B138" s="64">
        <v>40695</v>
      </c>
      <c r="C138" s="46">
        <v>3.4969999999999999</v>
      </c>
      <c r="D138" s="46"/>
      <c r="E138" s="46"/>
      <c r="F138" s="47"/>
      <c r="G138" s="46"/>
      <c r="H138" s="46"/>
      <c r="I138" s="46"/>
      <c r="J138" s="46"/>
      <c r="M138" s="58"/>
    </row>
    <row r="139" spans="1:13" s="12" customFormat="1" x14ac:dyDescent="0.2">
      <c r="A139" s="12">
        <v>0.44781318338769199</v>
      </c>
      <c r="B139" s="64">
        <v>40725</v>
      </c>
      <c r="C139" s="46">
        <v>3.5089999999999999</v>
      </c>
      <c r="D139" s="46"/>
      <c r="E139" s="46"/>
      <c r="F139" s="47"/>
      <c r="G139" s="46"/>
      <c r="H139" s="46"/>
      <c r="I139" s="46"/>
      <c r="J139" s="46"/>
      <c r="M139" s="58"/>
    </row>
    <row r="140" spans="1:13" s="12" customFormat="1" x14ac:dyDescent="0.2">
      <c r="A140" s="12">
        <v>0.44504843918956177</v>
      </c>
      <c r="B140" s="64">
        <v>40756</v>
      </c>
      <c r="C140" s="46">
        <v>3.53</v>
      </c>
      <c r="D140" s="46"/>
      <c r="E140" s="46"/>
      <c r="F140" s="47"/>
      <c r="G140" s="46"/>
      <c r="H140" s="46"/>
      <c r="I140" s="46"/>
      <c r="J140" s="46"/>
      <c r="M140" s="58"/>
    </row>
    <row r="141" spans="1:13" s="12" customFormat="1" x14ac:dyDescent="0.2">
      <c r="A141" s="12">
        <v>0.44230051121228436</v>
      </c>
      <c r="B141" s="64">
        <v>40787</v>
      </c>
      <c r="C141" s="46">
        <v>3.5270000000000001</v>
      </c>
      <c r="D141" s="46"/>
      <c r="E141" s="46"/>
      <c r="F141" s="47"/>
      <c r="G141" s="46"/>
      <c r="H141" s="46"/>
      <c r="I141" s="46"/>
      <c r="J141" s="46"/>
      <c r="M141" s="58"/>
    </row>
    <row r="142" spans="1:13" s="12" customFormat="1" x14ac:dyDescent="0.2">
      <c r="A142" s="12">
        <v>0.43965714250492288</v>
      </c>
      <c r="B142" s="64">
        <v>40817</v>
      </c>
      <c r="C142" s="46">
        <v>3.5390000000000001</v>
      </c>
      <c r="D142" s="46"/>
      <c r="E142" s="46"/>
      <c r="F142" s="47"/>
      <c r="G142" s="46"/>
      <c r="H142" s="46"/>
      <c r="I142" s="46"/>
      <c r="J142" s="46"/>
      <c r="M142" s="58"/>
    </row>
    <row r="143" spans="1:13" s="12" customFormat="1" x14ac:dyDescent="0.2">
      <c r="A143" s="12">
        <v>0.43694201104789293</v>
      </c>
      <c r="B143" s="64">
        <v>40848</v>
      </c>
      <c r="C143" s="46">
        <v>3.6080000000000001</v>
      </c>
      <c r="D143" s="46"/>
      <c r="E143" s="46"/>
      <c r="F143" s="47"/>
      <c r="G143" s="46"/>
      <c r="H143" s="46"/>
      <c r="I143" s="46"/>
      <c r="J143" s="46"/>
      <c r="M143" s="58"/>
    </row>
    <row r="144" spans="1:13" s="12" customFormat="1" x14ac:dyDescent="0.2">
      <c r="A144" s="12">
        <v>0.43433019388233479</v>
      </c>
      <c r="B144" s="64">
        <v>40878</v>
      </c>
      <c r="C144" s="46">
        <v>3.6890000000000001</v>
      </c>
      <c r="D144" s="46"/>
      <c r="E144" s="46"/>
      <c r="F144" s="47"/>
      <c r="G144" s="46"/>
      <c r="H144" s="46"/>
      <c r="I144" s="46"/>
      <c r="J144" s="46"/>
      <c r="M144" s="58"/>
    </row>
    <row r="145" spans="1:13" s="12" customFormat="1" x14ac:dyDescent="0.2">
      <c r="A145" s="12">
        <v>0.43164747355118072</v>
      </c>
      <c r="B145" s="64">
        <v>40909</v>
      </c>
      <c r="C145" s="46">
        <v>3.871</v>
      </c>
      <c r="D145" s="46"/>
      <c r="E145" s="46"/>
      <c r="F145" s="47"/>
      <c r="G145" s="46"/>
      <c r="H145" s="46"/>
      <c r="I145" s="46"/>
      <c r="J145" s="46"/>
      <c r="M145" s="58"/>
    </row>
    <row r="146" spans="1:13" s="12" customFormat="1" x14ac:dyDescent="0.2">
      <c r="A146" s="12">
        <v>0.42898107818271358</v>
      </c>
      <c r="B146" s="64">
        <v>40940</v>
      </c>
      <c r="C146" s="46">
        <v>3.7770000000000001</v>
      </c>
      <c r="D146" s="46"/>
      <c r="E146" s="46"/>
      <c r="F146" s="47"/>
      <c r="G146" s="46"/>
      <c r="H146" s="46"/>
      <c r="I146" s="46"/>
      <c r="J146" s="46"/>
      <c r="M146" s="58"/>
    </row>
    <row r="147" spans="1:13" s="12" customFormat="1" x14ac:dyDescent="0.2">
      <c r="A147" s="12">
        <v>0.4265014007793046</v>
      </c>
      <c r="B147" s="64">
        <v>40969</v>
      </c>
      <c r="C147" s="46">
        <v>3.6640000000000001</v>
      </c>
      <c r="D147" s="46"/>
      <c r="E147" s="46"/>
      <c r="F147" s="47"/>
      <c r="G147" s="46"/>
      <c r="H147" s="46"/>
      <c r="I147" s="46"/>
      <c r="J147" s="46"/>
      <c r="M147" s="58"/>
    </row>
    <row r="148" spans="1:13" s="12" customFormat="1" x14ac:dyDescent="0.2">
      <c r="A148" s="12">
        <v>0.42386632478797076</v>
      </c>
      <c r="B148" s="64">
        <v>41000</v>
      </c>
      <c r="C148" s="46">
        <v>3.5510000000000002</v>
      </c>
      <c r="D148" s="46"/>
      <c r="E148" s="46"/>
      <c r="F148" s="47"/>
      <c r="G148" s="46"/>
      <c r="H148" s="46"/>
      <c r="I148" s="46"/>
      <c r="J148" s="46"/>
      <c r="M148" s="58"/>
    </row>
    <row r="149" spans="1:13" s="12" customFormat="1" x14ac:dyDescent="0.2">
      <c r="A149" s="12">
        <v>0.42133152397439516</v>
      </c>
      <c r="B149" s="64">
        <v>41030</v>
      </c>
      <c r="C149" s="46">
        <v>3.5449999999999999</v>
      </c>
      <c r="D149" s="46"/>
      <c r="E149" s="46"/>
      <c r="F149" s="47"/>
      <c r="G149" s="46"/>
      <c r="H149" s="46"/>
      <c r="I149" s="46"/>
      <c r="J149" s="46"/>
      <c r="M149" s="58"/>
    </row>
    <row r="150" spans="1:13" s="12" customFormat="1" x14ac:dyDescent="0.2">
      <c r="A150" s="12">
        <v>0.4187279180563564</v>
      </c>
      <c r="B150" s="64">
        <v>41061</v>
      </c>
      <c r="C150" s="46">
        <v>3.5859999999999999</v>
      </c>
      <c r="D150" s="46"/>
      <c r="E150" s="46"/>
      <c r="F150" s="47"/>
      <c r="G150" s="46"/>
      <c r="H150" s="46"/>
      <c r="I150" s="46"/>
      <c r="J150" s="46"/>
      <c r="M150" s="58"/>
    </row>
    <row r="151" spans="1:13" s="12" customFormat="1" x14ac:dyDescent="0.2">
      <c r="A151" s="12">
        <v>0.41622339256965507</v>
      </c>
      <c r="B151" s="64">
        <v>41091</v>
      </c>
      <c r="C151" s="46">
        <v>3.5979999999999999</v>
      </c>
      <c r="D151" s="46"/>
      <c r="E151" s="46"/>
      <c r="F151" s="47"/>
      <c r="G151" s="46"/>
      <c r="H151" s="46"/>
      <c r="I151" s="46"/>
      <c r="J151" s="46"/>
      <c r="M151" s="58"/>
    </row>
    <row r="152" spans="1:13" s="12" customFormat="1" x14ac:dyDescent="0.2">
      <c r="A152" s="12">
        <v>0.41365088666952021</v>
      </c>
      <c r="B152" s="64">
        <v>41122</v>
      </c>
      <c r="C152" s="46">
        <v>3.6190000000000002</v>
      </c>
      <c r="D152" s="46"/>
      <c r="E152" s="46"/>
      <c r="F152" s="47"/>
      <c r="G152" s="46"/>
      <c r="H152" s="46"/>
      <c r="I152" s="46"/>
      <c r="J152" s="46"/>
      <c r="M152" s="58"/>
    </row>
    <row r="153" spans="1:13" s="12" customFormat="1" x14ac:dyDescent="0.2">
      <c r="A153" s="12">
        <v>0.41109404525371951</v>
      </c>
      <c r="B153" s="64">
        <v>41153</v>
      </c>
      <c r="C153" s="46">
        <v>3.6150000000000002</v>
      </c>
      <c r="D153" s="46"/>
      <c r="E153" s="46"/>
      <c r="F153" s="47"/>
      <c r="G153" s="46"/>
      <c r="H153" s="46"/>
      <c r="I153" s="46"/>
      <c r="J153" s="46"/>
      <c r="M153" s="58"/>
    </row>
    <row r="154" spans="1:13" s="12" customFormat="1" x14ac:dyDescent="0.2">
      <c r="A154" s="12">
        <v>0.40863450881267982</v>
      </c>
      <c r="B154" s="64">
        <v>41183</v>
      </c>
      <c r="C154" s="46">
        <v>3.6259999999999999</v>
      </c>
      <c r="D154" s="46"/>
      <c r="E154" s="46"/>
      <c r="F154" s="47"/>
      <c r="G154" s="46"/>
      <c r="H154" s="46"/>
      <c r="I154" s="46"/>
      <c r="J154" s="46"/>
      <c r="M154" s="58"/>
    </row>
    <row r="155" spans="1:13" s="12" customFormat="1" x14ac:dyDescent="0.2">
      <c r="A155" s="12">
        <v>0.40610821738045205</v>
      </c>
      <c r="B155" s="64">
        <v>41214</v>
      </c>
      <c r="C155" s="46">
        <v>3.69</v>
      </c>
      <c r="D155" s="46"/>
      <c r="E155" s="46"/>
      <c r="F155" s="47"/>
      <c r="G155" s="46"/>
      <c r="H155" s="46"/>
      <c r="I155" s="46"/>
      <c r="J155" s="46"/>
      <c r="M155" s="58"/>
    </row>
    <row r="156" spans="1:13" s="12" customFormat="1" x14ac:dyDescent="0.2">
      <c r="A156" s="12">
        <v>0.40367807102310749</v>
      </c>
      <c r="B156" s="64">
        <v>41244</v>
      </c>
      <c r="C156" s="46">
        <v>3.7679999999999998</v>
      </c>
      <c r="D156" s="46"/>
      <c r="E156" s="46"/>
      <c r="F156" s="47"/>
      <c r="G156" s="46"/>
      <c r="H156" s="46"/>
      <c r="I156" s="46"/>
      <c r="J156" s="46"/>
      <c r="M156" s="58"/>
    </row>
    <row r="157" spans="1:13" s="12" customFormat="1" x14ac:dyDescent="0.2">
      <c r="A157" s="12">
        <v>0.40118197016530482</v>
      </c>
      <c r="B157" s="64">
        <v>41275</v>
      </c>
      <c r="C157" s="46">
        <v>3.9529999999999998</v>
      </c>
      <c r="D157" s="46"/>
      <c r="E157" s="46"/>
      <c r="F157" s="47"/>
      <c r="G157" s="46"/>
      <c r="H157" s="46"/>
      <c r="I157" s="46"/>
      <c r="J157" s="46"/>
      <c r="M157" s="58"/>
    </row>
    <row r="158" spans="1:13" s="12" customFormat="1" x14ac:dyDescent="0.2">
      <c r="A158" s="12">
        <v>0.39870107565676594</v>
      </c>
      <c r="B158" s="64">
        <v>41306</v>
      </c>
      <c r="C158" s="46">
        <v>3.863</v>
      </c>
      <c r="D158" s="46"/>
      <c r="E158" s="46"/>
      <c r="F158" s="47"/>
      <c r="G158" s="46"/>
      <c r="H158" s="46"/>
      <c r="I158" s="46"/>
      <c r="J158" s="46"/>
      <c r="M158" s="58"/>
    </row>
    <row r="159" spans="1:13" s="12" customFormat="1" x14ac:dyDescent="0.2">
      <c r="A159" s="12">
        <v>0.39647326201966704</v>
      </c>
      <c r="B159" s="64">
        <v>41334</v>
      </c>
      <c r="C159" s="46">
        <v>3.7530000000000001</v>
      </c>
      <c r="D159" s="46"/>
      <c r="E159" s="46"/>
      <c r="F159" s="47"/>
      <c r="G159" s="46"/>
      <c r="H159" s="46"/>
      <c r="I159" s="46"/>
      <c r="J159" s="46"/>
      <c r="M159" s="58"/>
    </row>
    <row r="160" spans="1:13" s="12" customFormat="1" x14ac:dyDescent="0.2">
      <c r="A160" s="12">
        <v>0.39402105709624985</v>
      </c>
      <c r="B160" s="64">
        <v>41365</v>
      </c>
      <c r="C160" s="46">
        <v>3.6429999999999998</v>
      </c>
      <c r="D160" s="46"/>
      <c r="E160" s="46"/>
      <c r="F160" s="47"/>
      <c r="G160" s="46"/>
      <c r="H160" s="46"/>
      <c r="I160" s="46"/>
      <c r="J160" s="46"/>
      <c r="M160" s="58"/>
    </row>
    <row r="161" spans="1:13" s="12" customFormat="1" x14ac:dyDescent="0.2">
      <c r="A161" s="12">
        <v>0.39166218424312266</v>
      </c>
      <c r="B161" s="64">
        <v>41395</v>
      </c>
      <c r="C161" s="46">
        <v>3.6379999999999999</v>
      </c>
      <c r="D161" s="46"/>
      <c r="E161" s="46"/>
      <c r="F161" s="47"/>
      <c r="G161" s="46"/>
      <c r="H161" s="46"/>
      <c r="I161" s="46"/>
      <c r="J161" s="46"/>
      <c r="M161" s="58"/>
    </row>
    <row r="162" spans="1:13" s="12" customFormat="1" x14ac:dyDescent="0.2">
      <c r="A162" s="12">
        <v>0.38923929800411522</v>
      </c>
      <c r="B162" s="64">
        <v>41426</v>
      </c>
      <c r="C162" s="46">
        <v>3.68</v>
      </c>
      <c r="D162" s="46"/>
      <c r="E162" s="46"/>
      <c r="F162" s="47"/>
      <c r="G162" s="46"/>
      <c r="H162" s="46"/>
      <c r="I162" s="46"/>
      <c r="J162" s="46"/>
      <c r="M162" s="58"/>
    </row>
    <row r="163" spans="1:13" s="12" customFormat="1" x14ac:dyDescent="0.2">
      <c r="A163" s="12">
        <v>0.38690863057259756</v>
      </c>
      <c r="B163" s="64">
        <v>41456</v>
      </c>
      <c r="C163" s="46">
        <v>3.6920000000000002</v>
      </c>
      <c r="D163" s="46"/>
      <c r="E163" s="46"/>
      <c r="F163" s="47"/>
      <c r="G163" s="46"/>
      <c r="H163" s="46"/>
      <c r="I163" s="46"/>
      <c r="J163" s="46"/>
      <c r="M163" s="58"/>
    </row>
    <row r="164" spans="1:13" s="12" customFormat="1" x14ac:dyDescent="0.2">
      <c r="A164" s="12">
        <v>0.38451471786452296</v>
      </c>
      <c r="B164" s="64">
        <v>41487</v>
      </c>
      <c r="C164" s="46">
        <v>3.7130000000000001</v>
      </c>
      <c r="D164" s="46"/>
      <c r="E164" s="46"/>
      <c r="F164" s="47"/>
      <c r="G164" s="46"/>
      <c r="H164" s="46"/>
      <c r="I164" s="46"/>
      <c r="J164" s="46"/>
      <c r="M164" s="58"/>
    </row>
    <row r="165" spans="1:13" s="12" customFormat="1" x14ac:dyDescent="0.2">
      <c r="A165" s="12">
        <v>0.38213539841933486</v>
      </c>
      <c r="B165" s="64">
        <v>41518</v>
      </c>
      <c r="C165" s="46">
        <v>3.7080000000000002</v>
      </c>
      <c r="D165" s="46"/>
      <c r="E165" s="46"/>
      <c r="F165" s="47"/>
      <c r="G165" s="46"/>
      <c r="H165" s="46"/>
      <c r="I165" s="46"/>
      <c r="J165" s="46"/>
      <c r="M165" s="58"/>
    </row>
    <row r="166" spans="1:13" s="12" customFormat="1" x14ac:dyDescent="0.2">
      <c r="A166" s="12">
        <v>0.37984664344238994</v>
      </c>
      <c r="B166" s="64">
        <v>41548</v>
      </c>
      <c r="C166" s="46">
        <v>3.718</v>
      </c>
      <c r="D166" s="46"/>
      <c r="E166" s="46"/>
      <c r="F166" s="47"/>
      <c r="G166" s="46"/>
      <c r="H166" s="46"/>
      <c r="I166" s="46"/>
      <c r="J166" s="46"/>
      <c r="M166" s="58"/>
    </row>
    <row r="167" spans="1:13" s="12" customFormat="1" x14ac:dyDescent="0.2">
      <c r="A167" s="12">
        <v>0.37749578451588017</v>
      </c>
      <c r="B167" s="64">
        <v>41579</v>
      </c>
      <c r="C167" s="46">
        <v>3.7770000000000001</v>
      </c>
      <c r="D167" s="46"/>
      <c r="E167" s="46"/>
      <c r="F167" s="47"/>
      <c r="G167" s="46"/>
      <c r="H167" s="46"/>
      <c r="I167" s="46"/>
      <c r="J167" s="46"/>
      <c r="M167" s="58"/>
    </row>
    <row r="168" spans="1:13" s="12" customFormat="1" x14ac:dyDescent="0.2">
      <c r="A168" s="12">
        <v>0.37523440930182134</v>
      </c>
      <c r="B168" s="64">
        <v>41609</v>
      </c>
      <c r="C168" s="46">
        <v>3.8519999999999999</v>
      </c>
      <c r="D168" s="46"/>
      <c r="E168" s="46"/>
      <c r="F168" s="47"/>
      <c r="G168" s="46"/>
      <c r="H168" s="46"/>
      <c r="I168" s="46"/>
      <c r="J168" s="46"/>
      <c r="M168" s="58"/>
    </row>
    <row r="169" spans="1:13" s="12" customFormat="1" x14ac:dyDescent="0.2">
      <c r="B169" s="64">
        <v>41640</v>
      </c>
      <c r="C169" s="46">
        <v>4.04</v>
      </c>
      <c r="D169" s="46"/>
      <c r="E169" s="46"/>
      <c r="F169" s="47"/>
      <c r="G169" s="46"/>
      <c r="H169" s="46"/>
      <c r="I169" s="46"/>
      <c r="J169" s="46"/>
      <c r="M169" s="58"/>
    </row>
    <row r="170" spans="1:13" s="12" customFormat="1" x14ac:dyDescent="0.2">
      <c r="B170" s="64">
        <v>41671</v>
      </c>
      <c r="C170" s="46">
        <v>3.9540000000000002</v>
      </c>
      <c r="D170" s="46"/>
      <c r="E170" s="46"/>
      <c r="F170" s="47"/>
      <c r="G170" s="46"/>
      <c r="H170" s="46"/>
      <c r="I170" s="46"/>
      <c r="J170" s="46"/>
      <c r="M170" s="58"/>
    </row>
    <row r="171" spans="1:13" s="12" customFormat="1" x14ac:dyDescent="0.2">
      <c r="B171" s="64">
        <v>41699</v>
      </c>
      <c r="C171" s="46">
        <v>3.847</v>
      </c>
      <c r="D171" s="46"/>
      <c r="E171" s="46"/>
      <c r="F171" s="47"/>
      <c r="G171" s="46"/>
      <c r="H171" s="46"/>
      <c r="I171" s="46"/>
      <c r="J171" s="46"/>
      <c r="M171" s="58"/>
    </row>
    <row r="172" spans="1:13" s="12" customFormat="1" x14ac:dyDescent="0.2">
      <c r="B172" s="64">
        <v>41730</v>
      </c>
      <c r="C172" s="46">
        <v>3.74</v>
      </c>
      <c r="D172" s="46"/>
      <c r="E172" s="46"/>
      <c r="F172" s="47"/>
      <c r="G172" s="46"/>
      <c r="H172" s="46"/>
      <c r="I172" s="46"/>
      <c r="J172" s="46"/>
      <c r="M172" s="58"/>
    </row>
    <row r="173" spans="1:13" s="12" customFormat="1" x14ac:dyDescent="0.2">
      <c r="B173" s="64">
        <v>41760</v>
      </c>
      <c r="C173" s="46">
        <v>3.7360000000000002</v>
      </c>
      <c r="D173" s="46"/>
      <c r="E173" s="46"/>
      <c r="F173" s="47"/>
      <c r="G173" s="46"/>
      <c r="H173" s="46"/>
      <c r="I173" s="46"/>
      <c r="J173" s="46"/>
      <c r="M173" s="58"/>
    </row>
    <row r="174" spans="1:13" s="12" customFormat="1" x14ac:dyDescent="0.2">
      <c r="B174" s="64">
        <v>41791</v>
      </c>
      <c r="C174" s="46">
        <v>3.7789999999999999</v>
      </c>
      <c r="D174" s="46"/>
      <c r="E174" s="46"/>
      <c r="F174" s="47"/>
      <c r="G174" s="46"/>
      <c r="H174" s="46"/>
      <c r="I174" s="46"/>
      <c r="J174" s="46"/>
      <c r="M174" s="58"/>
    </row>
    <row r="175" spans="1:13" s="12" customFormat="1" x14ac:dyDescent="0.2">
      <c r="B175" s="64">
        <v>41821</v>
      </c>
      <c r="C175" s="46">
        <v>3.7909999999999999</v>
      </c>
      <c r="D175" s="46"/>
      <c r="E175" s="46"/>
      <c r="F175" s="47"/>
      <c r="G175" s="46"/>
      <c r="H175" s="46"/>
      <c r="I175" s="46"/>
      <c r="J175" s="46"/>
      <c r="M175" s="58"/>
    </row>
    <row r="176" spans="1:13" s="12" customFormat="1" x14ac:dyDescent="0.2">
      <c r="B176" s="64">
        <v>41852</v>
      </c>
      <c r="C176" s="46">
        <v>3.8119999999999998</v>
      </c>
      <c r="D176" s="46"/>
      <c r="E176" s="46"/>
      <c r="F176" s="47"/>
      <c r="G176" s="46"/>
      <c r="H176" s="46"/>
      <c r="I176" s="46"/>
      <c r="J176" s="46"/>
      <c r="M176" s="58"/>
    </row>
    <row r="177" spans="2:13" s="12" customFormat="1" x14ac:dyDescent="0.2">
      <c r="B177" s="64">
        <v>41883</v>
      </c>
      <c r="C177" s="46">
        <v>3.806</v>
      </c>
      <c r="D177" s="46"/>
      <c r="E177" s="46"/>
      <c r="F177" s="47"/>
      <c r="G177" s="46"/>
      <c r="H177" s="46"/>
      <c r="I177" s="46"/>
      <c r="J177" s="46"/>
      <c r="M177" s="58"/>
    </row>
    <row r="178" spans="2:13" s="12" customFormat="1" x14ac:dyDescent="0.2">
      <c r="B178" s="64">
        <v>41913</v>
      </c>
      <c r="C178" s="46">
        <v>3.8149999999999999</v>
      </c>
      <c r="D178" s="46"/>
      <c r="E178" s="46"/>
      <c r="F178" s="47"/>
      <c r="G178" s="46"/>
      <c r="H178" s="46"/>
      <c r="I178" s="46"/>
      <c r="J178" s="46"/>
      <c r="M178" s="58"/>
    </row>
    <row r="179" spans="2:13" s="12" customFormat="1" x14ac:dyDescent="0.2">
      <c r="B179" s="64">
        <v>41944</v>
      </c>
      <c r="C179" s="46">
        <v>3.8690000000000002</v>
      </c>
      <c r="D179" s="46"/>
      <c r="E179" s="46"/>
      <c r="F179" s="47"/>
      <c r="G179" s="46"/>
      <c r="H179" s="46"/>
      <c r="I179" s="46"/>
      <c r="J179" s="46"/>
      <c r="M179" s="58"/>
    </row>
    <row r="180" spans="2:13" s="12" customFormat="1" x14ac:dyDescent="0.2">
      <c r="B180" s="64">
        <v>41974</v>
      </c>
      <c r="C180" s="46">
        <v>3.9409999999999998</v>
      </c>
      <c r="D180" s="46"/>
      <c r="E180" s="46"/>
      <c r="F180" s="47"/>
      <c r="G180" s="46"/>
      <c r="H180" s="46"/>
      <c r="I180" s="46"/>
      <c r="J180" s="46"/>
      <c r="M180" s="58"/>
    </row>
    <row r="181" spans="2:13" s="12" customFormat="1" x14ac:dyDescent="0.2">
      <c r="B181" s="64">
        <v>42005</v>
      </c>
      <c r="C181" s="46">
        <v>4.1319999999999997</v>
      </c>
      <c r="D181" s="46"/>
      <c r="E181" s="46"/>
      <c r="F181" s="47"/>
      <c r="G181" s="46"/>
      <c r="H181" s="46"/>
      <c r="I181" s="46"/>
      <c r="J181" s="46"/>
      <c r="M181" s="58"/>
    </row>
    <row r="182" spans="2:13" s="12" customFormat="1" x14ac:dyDescent="0.2">
      <c r="B182" s="64">
        <v>42036</v>
      </c>
      <c r="C182" s="46">
        <v>4.05</v>
      </c>
      <c r="D182" s="46"/>
      <c r="E182" s="46"/>
      <c r="F182" s="47"/>
      <c r="G182" s="46"/>
      <c r="H182" s="46"/>
      <c r="I182" s="46"/>
      <c r="J182" s="46"/>
      <c r="M182" s="58"/>
    </row>
    <row r="183" spans="2:13" s="12" customFormat="1" x14ac:dyDescent="0.2">
      <c r="B183" s="64">
        <v>42064</v>
      </c>
      <c r="C183" s="46">
        <v>3.9460000000000002</v>
      </c>
      <c r="D183" s="46"/>
      <c r="E183" s="46"/>
      <c r="F183" s="47"/>
      <c r="G183" s="46"/>
      <c r="H183" s="46"/>
      <c r="I183" s="46"/>
      <c r="J183" s="46"/>
      <c r="M183" s="58"/>
    </row>
    <row r="184" spans="2:13" s="12" customFormat="1" x14ac:dyDescent="0.2">
      <c r="B184" s="64">
        <v>42095</v>
      </c>
      <c r="C184" s="46">
        <v>3.8420000000000001</v>
      </c>
      <c r="D184" s="46"/>
      <c r="E184" s="46"/>
      <c r="F184" s="47"/>
      <c r="G184" s="46"/>
      <c r="H184" s="46"/>
      <c r="I184" s="46"/>
      <c r="J184" s="46"/>
      <c r="M184" s="58"/>
    </row>
    <row r="185" spans="2:13" s="12" customFormat="1" x14ac:dyDescent="0.2">
      <c r="B185" s="64">
        <v>42125</v>
      </c>
      <c r="C185" s="46">
        <v>3.839</v>
      </c>
      <c r="D185" s="46"/>
      <c r="E185" s="46"/>
      <c r="F185" s="47"/>
      <c r="G185" s="46"/>
      <c r="H185" s="46"/>
      <c r="I185" s="46"/>
      <c r="J185" s="46"/>
      <c r="M185" s="58"/>
    </row>
    <row r="186" spans="2:13" s="12" customFormat="1" x14ac:dyDescent="0.2">
      <c r="B186" s="64">
        <v>42156</v>
      </c>
      <c r="C186" s="46">
        <v>3.883</v>
      </c>
      <c r="D186" s="46"/>
      <c r="E186" s="46"/>
      <c r="F186" s="47"/>
      <c r="G186" s="46"/>
      <c r="H186" s="46"/>
      <c r="I186" s="46"/>
      <c r="J186" s="46"/>
      <c r="M186" s="58"/>
    </row>
    <row r="187" spans="2:13" s="12" customFormat="1" x14ac:dyDescent="0.2">
      <c r="B187" s="64">
        <v>42186</v>
      </c>
      <c r="C187" s="46">
        <v>3.895</v>
      </c>
      <c r="D187" s="46"/>
      <c r="E187" s="46"/>
      <c r="F187" s="47"/>
      <c r="G187" s="46"/>
      <c r="H187" s="46"/>
      <c r="I187" s="46"/>
      <c r="J187" s="46"/>
      <c r="M187" s="58"/>
    </row>
    <row r="188" spans="2:13" s="12" customFormat="1" x14ac:dyDescent="0.2">
      <c r="B188" s="64">
        <v>42217</v>
      </c>
      <c r="C188" s="46">
        <v>3.9159999999999999</v>
      </c>
      <c r="D188" s="46"/>
      <c r="E188" s="46"/>
      <c r="F188" s="47"/>
      <c r="G188" s="46"/>
      <c r="H188" s="46"/>
      <c r="I188" s="46"/>
      <c r="J188" s="46"/>
      <c r="M188" s="58"/>
    </row>
    <row r="189" spans="2:13" s="12" customFormat="1" x14ac:dyDescent="0.2">
      <c r="B189" s="64">
        <v>42248</v>
      </c>
      <c r="C189" s="46">
        <v>3.9089999999999998</v>
      </c>
      <c r="D189" s="46"/>
      <c r="E189" s="46"/>
      <c r="F189" s="47"/>
      <c r="G189" s="46"/>
      <c r="H189" s="46"/>
      <c r="I189" s="46"/>
      <c r="J189" s="46"/>
      <c r="M189" s="58"/>
    </row>
    <row r="190" spans="2:13" s="12" customFormat="1" x14ac:dyDescent="0.2">
      <c r="B190" s="64">
        <v>42278</v>
      </c>
      <c r="C190" s="46">
        <v>3.9169999999999998</v>
      </c>
      <c r="D190" s="46"/>
      <c r="E190" s="46"/>
      <c r="F190" s="47"/>
      <c r="G190" s="46"/>
      <c r="H190" s="46"/>
      <c r="I190" s="46"/>
      <c r="J190" s="46"/>
      <c r="M190" s="58"/>
    </row>
    <row r="191" spans="2:13" s="12" customFormat="1" x14ac:dyDescent="0.2">
      <c r="B191" s="64">
        <v>42309</v>
      </c>
      <c r="C191" s="46">
        <v>3.9660000000000002</v>
      </c>
      <c r="D191" s="46"/>
      <c r="E191" s="46"/>
      <c r="F191" s="47"/>
      <c r="G191" s="46"/>
      <c r="H191" s="46"/>
      <c r="I191" s="46"/>
      <c r="J191" s="46"/>
      <c r="M191" s="58"/>
    </row>
    <row r="192" spans="2:13" s="12" customFormat="1" x14ac:dyDescent="0.2">
      <c r="B192" s="64">
        <v>42339</v>
      </c>
      <c r="C192" s="46">
        <v>4.0350000000000001</v>
      </c>
      <c r="D192" s="46"/>
      <c r="E192" s="46"/>
      <c r="F192" s="47"/>
      <c r="G192" s="46"/>
      <c r="H192" s="46"/>
      <c r="I192" s="46"/>
      <c r="J192" s="46"/>
      <c r="M192" s="58"/>
    </row>
    <row r="193" spans="2:13" s="12" customFormat="1" x14ac:dyDescent="0.2">
      <c r="B193" s="64">
        <v>42370</v>
      </c>
      <c r="C193" s="46">
        <v>4.2290000000000001</v>
      </c>
      <c r="D193" s="46"/>
      <c r="E193" s="46"/>
      <c r="F193" s="47"/>
      <c r="G193" s="46"/>
      <c r="H193" s="46"/>
      <c r="I193" s="46"/>
      <c r="J193" s="46"/>
      <c r="M193" s="58"/>
    </row>
    <row r="194" spans="2:13" s="12" customFormat="1" x14ac:dyDescent="0.2">
      <c r="B194" s="64">
        <v>42401</v>
      </c>
      <c r="C194" s="46">
        <v>4.1509999999999998</v>
      </c>
      <c r="D194" s="46"/>
      <c r="E194" s="46"/>
      <c r="F194" s="47"/>
      <c r="G194" s="46"/>
      <c r="H194" s="46"/>
      <c r="I194" s="46"/>
      <c r="J194" s="46"/>
      <c r="M194" s="58"/>
    </row>
    <row r="195" spans="2:13" s="12" customFormat="1" x14ac:dyDescent="0.2">
      <c r="B195" s="64">
        <v>42430</v>
      </c>
      <c r="C195" s="46">
        <v>4.05</v>
      </c>
      <c r="D195" s="46"/>
      <c r="E195" s="46"/>
      <c r="F195" s="47"/>
      <c r="G195" s="46"/>
      <c r="H195" s="46"/>
      <c r="I195" s="46"/>
      <c r="J195" s="46"/>
      <c r="M195" s="58"/>
    </row>
    <row r="196" spans="2:13" s="12" customFormat="1" x14ac:dyDescent="0.2">
      <c r="B196" s="64">
        <v>42461</v>
      </c>
      <c r="C196" s="46">
        <v>3.9489999999999998</v>
      </c>
      <c r="D196" s="46"/>
      <c r="E196" s="46"/>
      <c r="F196" s="47"/>
      <c r="G196" s="46"/>
      <c r="H196" s="46"/>
      <c r="I196" s="46"/>
      <c r="J196" s="46"/>
      <c r="M196" s="58"/>
    </row>
    <row r="197" spans="2:13" s="12" customFormat="1" x14ac:dyDescent="0.2">
      <c r="B197" s="64">
        <v>42491</v>
      </c>
      <c r="C197" s="46">
        <v>3.9470000000000001</v>
      </c>
      <c r="D197" s="46"/>
      <c r="E197" s="46"/>
      <c r="F197" s="47"/>
      <c r="G197" s="46"/>
      <c r="H197" s="46"/>
      <c r="I197" s="46"/>
      <c r="J197" s="46"/>
      <c r="M197" s="58"/>
    </row>
    <row r="198" spans="2:13" s="12" customFormat="1" x14ac:dyDescent="0.2">
      <c r="B198" s="64">
        <v>42522</v>
      </c>
      <c r="C198" s="46">
        <v>3.992</v>
      </c>
      <c r="D198" s="46"/>
      <c r="E198" s="46"/>
      <c r="F198" s="47"/>
      <c r="G198" s="46"/>
      <c r="H198" s="46"/>
      <c r="I198" s="46"/>
      <c r="J198" s="46"/>
      <c r="M198" s="58"/>
    </row>
    <row r="199" spans="2:13" s="12" customFormat="1" x14ac:dyDescent="0.2">
      <c r="B199" s="64">
        <v>42552</v>
      </c>
      <c r="C199" s="46">
        <v>4.0039999999999996</v>
      </c>
      <c r="D199" s="46"/>
      <c r="E199" s="46"/>
      <c r="F199" s="47"/>
      <c r="G199" s="46"/>
      <c r="H199" s="46"/>
      <c r="I199" s="46"/>
      <c r="J199" s="46"/>
      <c r="M199" s="58"/>
    </row>
    <row r="200" spans="2:13" s="12" customFormat="1" x14ac:dyDescent="0.2">
      <c r="B200" s="64">
        <v>42583</v>
      </c>
      <c r="C200" s="46">
        <v>4.0250000000000004</v>
      </c>
      <c r="D200" s="46"/>
      <c r="E200" s="46"/>
      <c r="F200" s="47"/>
      <c r="G200" s="46"/>
      <c r="H200" s="46"/>
      <c r="I200" s="46"/>
      <c r="J200" s="46"/>
      <c r="M200" s="58"/>
    </row>
    <row r="201" spans="2:13" s="12" customFormat="1" x14ac:dyDescent="0.2">
      <c r="B201" s="64">
        <v>42614</v>
      </c>
      <c r="C201" s="46">
        <v>4.0170000000000003</v>
      </c>
      <c r="D201" s="46"/>
      <c r="E201" s="46"/>
      <c r="F201" s="47"/>
      <c r="G201" s="46"/>
      <c r="H201" s="46"/>
      <c r="I201" s="46"/>
      <c r="J201" s="46"/>
      <c r="M201" s="58"/>
    </row>
    <row r="202" spans="2:13" s="12" customFormat="1" x14ac:dyDescent="0.2">
      <c r="B202" s="64">
        <v>42644</v>
      </c>
      <c r="C202" s="46">
        <v>4.024</v>
      </c>
      <c r="D202" s="46"/>
      <c r="E202" s="46"/>
      <c r="F202" s="47"/>
      <c r="G202" s="46"/>
      <c r="H202" s="46"/>
      <c r="I202" s="46"/>
      <c r="J202" s="46"/>
      <c r="M202" s="58"/>
    </row>
    <row r="203" spans="2:13" s="12" customFormat="1" x14ac:dyDescent="0.2">
      <c r="B203" s="64">
        <v>42675</v>
      </c>
      <c r="C203" s="46">
        <v>4.0679999999999996</v>
      </c>
      <c r="D203" s="46"/>
      <c r="E203" s="46"/>
      <c r="F203" s="47"/>
      <c r="G203" s="46"/>
      <c r="H203" s="46"/>
      <c r="I203" s="46"/>
      <c r="J203" s="46"/>
      <c r="M203" s="58"/>
    </row>
    <row r="204" spans="2:13" s="12" customFormat="1" x14ac:dyDescent="0.2">
      <c r="B204" s="64">
        <v>42705</v>
      </c>
      <c r="C204" s="46">
        <v>4.1340000000000003</v>
      </c>
      <c r="D204" s="46"/>
      <c r="E204" s="46"/>
      <c r="F204" s="47"/>
      <c r="G204" s="46"/>
      <c r="H204" s="46"/>
      <c r="I204" s="46"/>
      <c r="J204" s="46"/>
      <c r="M204" s="58"/>
    </row>
    <row r="205" spans="2:13" s="12" customFormat="1" x14ac:dyDescent="0.2">
      <c r="B205" s="64">
        <v>42736</v>
      </c>
      <c r="C205" s="46">
        <v>4.3285</v>
      </c>
      <c r="D205" s="46"/>
      <c r="E205" s="46"/>
      <c r="F205" s="47"/>
      <c r="G205" s="46"/>
      <c r="H205" s="46"/>
      <c r="I205" s="46"/>
      <c r="J205" s="46"/>
      <c r="M205" s="58"/>
    </row>
    <row r="206" spans="2:13" s="12" customFormat="1" x14ac:dyDescent="0.2">
      <c r="B206" s="64">
        <v>42767</v>
      </c>
      <c r="C206" s="46">
        <v>4.2545000000000002</v>
      </c>
      <c r="D206" s="46"/>
      <c r="E206" s="46"/>
      <c r="F206" s="47"/>
      <c r="G206" s="46"/>
      <c r="H206" s="46"/>
      <c r="I206" s="46"/>
      <c r="J206" s="46"/>
      <c r="M206" s="58"/>
    </row>
    <row r="207" spans="2:13" s="12" customFormat="1" x14ac:dyDescent="0.2">
      <c r="B207" s="64">
        <v>42795</v>
      </c>
      <c r="C207" s="46">
        <v>4.1565000000000003</v>
      </c>
      <c r="D207" s="46"/>
      <c r="E207" s="46"/>
      <c r="F207" s="47"/>
      <c r="G207" s="46"/>
      <c r="H207" s="46"/>
      <c r="I207" s="46"/>
      <c r="J207" s="46"/>
      <c r="M207" s="58"/>
    </row>
    <row r="208" spans="2:13" s="12" customFormat="1" x14ac:dyDescent="0.2">
      <c r="B208" s="64">
        <v>42826</v>
      </c>
      <c r="C208" s="46">
        <v>4.0585000000000004</v>
      </c>
      <c r="D208" s="46"/>
      <c r="E208" s="46"/>
      <c r="F208" s="47"/>
      <c r="G208" s="46"/>
      <c r="H208" s="46"/>
      <c r="I208" s="46"/>
      <c r="J208" s="46"/>
      <c r="M208" s="58"/>
    </row>
    <row r="209" spans="2:13" s="12" customFormat="1" x14ac:dyDescent="0.2">
      <c r="B209" s="64">
        <v>42856</v>
      </c>
      <c r="C209" s="46">
        <v>4.0575000000000001</v>
      </c>
      <c r="D209" s="46"/>
      <c r="E209" s="46"/>
      <c r="F209" s="47"/>
      <c r="G209" s="46"/>
      <c r="H209" s="46"/>
      <c r="I209" s="46"/>
      <c r="J209" s="46"/>
      <c r="M209" s="58"/>
    </row>
    <row r="210" spans="2:13" s="12" customFormat="1" x14ac:dyDescent="0.2">
      <c r="B210" s="64">
        <v>42887</v>
      </c>
      <c r="C210" s="46">
        <v>4.1035000000000004</v>
      </c>
      <c r="D210" s="46"/>
      <c r="E210" s="46"/>
      <c r="F210" s="47"/>
      <c r="G210" s="46"/>
      <c r="H210" s="46"/>
      <c r="I210" s="46"/>
      <c r="J210" s="46"/>
      <c r="M210" s="58"/>
    </row>
    <row r="211" spans="2:13" s="12" customFormat="1" x14ac:dyDescent="0.2">
      <c r="B211" s="64">
        <v>42917</v>
      </c>
      <c r="C211" s="46">
        <v>4.1154999999999999</v>
      </c>
      <c r="D211" s="46"/>
      <c r="E211" s="46"/>
      <c r="F211" s="47"/>
      <c r="G211" s="46"/>
      <c r="H211" s="46"/>
      <c r="I211" s="46"/>
      <c r="J211" s="46"/>
      <c r="M211" s="58"/>
    </row>
    <row r="212" spans="2:13" s="12" customFormat="1" x14ac:dyDescent="0.2">
      <c r="B212" s="64">
        <v>42948</v>
      </c>
      <c r="C212" s="46">
        <v>4.1364999999999998</v>
      </c>
      <c r="D212" s="46"/>
      <c r="E212" s="46"/>
      <c r="F212" s="47"/>
      <c r="G212" s="46"/>
      <c r="H212" s="46"/>
      <c r="I212" s="46"/>
      <c r="J212" s="46"/>
      <c r="M212" s="58"/>
    </row>
    <row r="213" spans="2:13" s="12" customFormat="1" x14ac:dyDescent="0.2">
      <c r="B213" s="64">
        <v>42979</v>
      </c>
      <c r="C213" s="46">
        <v>4.1275000000000004</v>
      </c>
      <c r="D213" s="46"/>
      <c r="E213" s="46"/>
      <c r="F213" s="47"/>
      <c r="G213" s="46"/>
      <c r="H213" s="46"/>
      <c r="I213" s="46"/>
      <c r="J213" s="46"/>
      <c r="M213" s="58"/>
    </row>
    <row r="214" spans="2:13" s="12" customFormat="1" x14ac:dyDescent="0.2">
      <c r="B214" s="64">
        <v>43009</v>
      </c>
      <c r="C214" s="46">
        <v>4.1334999999999997</v>
      </c>
      <c r="D214" s="46"/>
      <c r="E214" s="46"/>
      <c r="F214" s="47"/>
      <c r="G214" s="46"/>
      <c r="H214" s="46"/>
      <c r="I214" s="46"/>
      <c r="J214" s="46"/>
      <c r="M214" s="58"/>
    </row>
    <row r="215" spans="2:13" s="12" customFormat="1" x14ac:dyDescent="0.2">
      <c r="B215" s="64">
        <v>43040</v>
      </c>
      <c r="C215" s="46">
        <v>4.1725000000000003</v>
      </c>
      <c r="D215" s="46"/>
      <c r="E215" s="46"/>
      <c r="F215" s="47"/>
      <c r="G215" s="46"/>
      <c r="H215" s="46"/>
      <c r="I215" s="46"/>
      <c r="J215" s="46"/>
      <c r="M215" s="58"/>
    </row>
    <row r="216" spans="2:13" s="12" customFormat="1" x14ac:dyDescent="0.2">
      <c r="B216" s="64">
        <v>43070</v>
      </c>
      <c r="C216" s="46">
        <v>4.2355</v>
      </c>
      <c r="D216" s="46"/>
      <c r="E216" s="46"/>
      <c r="F216" s="47"/>
      <c r="G216" s="46"/>
      <c r="H216" s="46"/>
      <c r="I216" s="46"/>
      <c r="J216" s="46"/>
      <c r="M216" s="58"/>
    </row>
    <row r="217" spans="2:13" s="12" customFormat="1" x14ac:dyDescent="0.2">
      <c r="B217" s="64">
        <v>43101</v>
      </c>
      <c r="C217" s="46">
        <v>4.4305000000000003</v>
      </c>
      <c r="D217" s="46"/>
      <c r="E217" s="46"/>
      <c r="F217" s="47"/>
      <c r="G217" s="46"/>
      <c r="H217" s="46"/>
      <c r="I217" s="46"/>
      <c r="J217" s="46"/>
      <c r="M217" s="58"/>
    </row>
    <row r="218" spans="2:13" s="12" customFormat="1" x14ac:dyDescent="0.2">
      <c r="B218" s="64">
        <v>43132</v>
      </c>
      <c r="C218" s="46">
        <v>4.3605</v>
      </c>
      <c r="D218" s="46"/>
      <c r="E218" s="46"/>
      <c r="F218" s="47"/>
      <c r="G218" s="46"/>
      <c r="H218" s="46"/>
      <c r="I218" s="46"/>
      <c r="J218" s="46"/>
      <c r="M218" s="58"/>
    </row>
    <row r="219" spans="2:13" s="12" customFormat="1" x14ac:dyDescent="0.2">
      <c r="B219" s="64">
        <v>43160</v>
      </c>
      <c r="C219" s="46">
        <v>4.2655000000000003</v>
      </c>
      <c r="D219" s="46"/>
      <c r="E219" s="46"/>
      <c r="F219" s="47"/>
      <c r="G219" s="46"/>
      <c r="H219" s="46"/>
      <c r="I219" s="46"/>
      <c r="J219" s="46"/>
      <c r="M219" s="58"/>
    </row>
    <row r="220" spans="2:13" s="12" customFormat="1" x14ac:dyDescent="0.2">
      <c r="B220" s="64">
        <v>43191</v>
      </c>
      <c r="C220" s="46">
        <v>4.1704999999999997</v>
      </c>
      <c r="D220" s="46"/>
      <c r="E220" s="46"/>
      <c r="F220" s="47"/>
      <c r="G220" s="46"/>
      <c r="H220" s="46"/>
      <c r="I220" s="46"/>
      <c r="J220" s="46"/>
      <c r="M220" s="58"/>
    </row>
    <row r="221" spans="2:13" s="12" customFormat="1" x14ac:dyDescent="0.2">
      <c r="B221" s="64">
        <v>43221</v>
      </c>
      <c r="C221" s="46">
        <v>4.1704999999999997</v>
      </c>
      <c r="D221" s="46"/>
      <c r="E221" s="46"/>
      <c r="F221" s="47"/>
      <c r="G221" s="46"/>
      <c r="H221" s="46"/>
      <c r="I221" s="46"/>
      <c r="J221" s="46"/>
      <c r="M221" s="58"/>
    </row>
    <row r="222" spans="2:13" s="12" customFormat="1" x14ac:dyDescent="0.2">
      <c r="B222" s="64">
        <v>43252</v>
      </c>
      <c r="C222" s="46">
        <v>4.2175000000000002</v>
      </c>
      <c r="D222" s="46"/>
      <c r="E222" s="46"/>
      <c r="F222" s="47"/>
      <c r="G222" s="46"/>
      <c r="H222" s="46"/>
      <c r="I222" s="46"/>
      <c r="J222" s="46"/>
      <c r="M222" s="58"/>
    </row>
    <row r="223" spans="2:13" s="12" customFormat="1" x14ac:dyDescent="0.2">
      <c r="B223" s="64">
        <v>43282</v>
      </c>
      <c r="C223" s="46">
        <v>4.2294999999999998</v>
      </c>
      <c r="D223" s="46"/>
      <c r="E223" s="46"/>
      <c r="F223" s="47"/>
      <c r="G223" s="46"/>
      <c r="H223" s="46"/>
      <c r="I223" s="46"/>
      <c r="J223" s="46"/>
      <c r="M223" s="58"/>
    </row>
    <row r="224" spans="2:13" s="12" customFormat="1" x14ac:dyDescent="0.2">
      <c r="B224" s="64">
        <v>43313</v>
      </c>
      <c r="C224" s="46">
        <v>4.2504999999999997</v>
      </c>
      <c r="D224" s="46"/>
      <c r="E224" s="46"/>
      <c r="F224" s="47"/>
      <c r="G224" s="46"/>
      <c r="H224" s="46"/>
      <c r="I224" s="46"/>
      <c r="J224" s="46"/>
      <c r="M224" s="58"/>
    </row>
    <row r="225" spans="2:13" s="12" customFormat="1" x14ac:dyDescent="0.2">
      <c r="B225" s="64">
        <v>43344</v>
      </c>
      <c r="C225" s="46">
        <v>4.2404999999999999</v>
      </c>
      <c r="D225" s="46"/>
      <c r="E225" s="46"/>
      <c r="F225" s="47"/>
      <c r="G225" s="46"/>
      <c r="H225" s="46"/>
      <c r="I225" s="46"/>
      <c r="J225" s="46"/>
      <c r="M225" s="58"/>
    </row>
    <row r="226" spans="2:13" s="12" customFormat="1" x14ac:dyDescent="0.2">
      <c r="B226" s="64">
        <v>43374</v>
      </c>
      <c r="C226" s="46">
        <v>4.2454999999999998</v>
      </c>
      <c r="D226" s="46"/>
      <c r="E226" s="46"/>
      <c r="F226" s="47"/>
      <c r="G226" s="46"/>
      <c r="H226" s="46"/>
      <c r="I226" s="46"/>
      <c r="J226" s="46"/>
      <c r="M226" s="58"/>
    </row>
    <row r="227" spans="2:13" s="12" customFormat="1" x14ac:dyDescent="0.2">
      <c r="B227" s="64">
        <v>43405</v>
      </c>
      <c r="C227" s="46">
        <v>4.2794999999999996</v>
      </c>
      <c r="D227" s="46"/>
      <c r="E227" s="46"/>
      <c r="F227" s="47"/>
      <c r="G227" s="46"/>
      <c r="H227" s="46"/>
      <c r="I227" s="46"/>
      <c r="J227" s="46"/>
      <c r="M227" s="58"/>
    </row>
    <row r="228" spans="2:13" s="12" customFormat="1" x14ac:dyDescent="0.2">
      <c r="B228" s="64">
        <v>43435</v>
      </c>
      <c r="C228" s="46">
        <v>4.3395000000000001</v>
      </c>
      <c r="D228" s="46"/>
      <c r="E228" s="46"/>
      <c r="F228" s="47"/>
      <c r="G228" s="46"/>
      <c r="H228" s="46"/>
      <c r="I228" s="46"/>
      <c r="J228" s="46"/>
      <c r="M228" s="58"/>
    </row>
    <row r="229" spans="2:13" s="12" customFormat="1" x14ac:dyDescent="0.2">
      <c r="B229" s="64">
        <v>43466</v>
      </c>
      <c r="C229" s="46">
        <v>4.5350000000000001</v>
      </c>
      <c r="D229" s="46"/>
      <c r="E229" s="46"/>
      <c r="F229" s="47"/>
      <c r="G229" s="46"/>
      <c r="H229" s="46"/>
      <c r="I229" s="46"/>
      <c r="J229" s="46"/>
      <c r="M229" s="58"/>
    </row>
    <row r="230" spans="2:13" s="12" customFormat="1" x14ac:dyDescent="0.2">
      <c r="B230" s="64">
        <v>43497</v>
      </c>
      <c r="C230" s="46">
        <v>4.4690000000000003</v>
      </c>
      <c r="D230" s="46"/>
      <c r="E230" s="46"/>
      <c r="F230" s="47"/>
      <c r="G230" s="46"/>
      <c r="H230" s="46"/>
      <c r="I230" s="46"/>
      <c r="J230" s="46"/>
      <c r="M230" s="58"/>
    </row>
    <row r="231" spans="2:13" s="12" customFormat="1" x14ac:dyDescent="0.2">
      <c r="B231" s="64">
        <v>43525</v>
      </c>
      <c r="C231" s="46">
        <v>4.3769999999999998</v>
      </c>
      <c r="D231" s="46"/>
      <c r="E231" s="46"/>
      <c r="F231" s="47"/>
      <c r="G231" s="46"/>
      <c r="H231" s="46"/>
      <c r="I231" s="46"/>
      <c r="J231" s="46"/>
      <c r="M231" s="58"/>
    </row>
    <row r="232" spans="2:13" s="12" customFormat="1" x14ac:dyDescent="0.2">
      <c r="B232" s="64">
        <v>43556</v>
      </c>
      <c r="C232" s="46">
        <v>4.2850000000000001</v>
      </c>
      <c r="D232" s="46"/>
      <c r="E232" s="46"/>
      <c r="F232" s="47"/>
      <c r="G232" s="46"/>
      <c r="H232" s="46"/>
      <c r="I232" s="46"/>
      <c r="J232" s="46"/>
      <c r="M232" s="58"/>
    </row>
    <row r="233" spans="2:13" s="12" customFormat="1" x14ac:dyDescent="0.2">
      <c r="B233" s="64">
        <v>43586</v>
      </c>
      <c r="C233" s="46">
        <v>4.2859999999999996</v>
      </c>
      <c r="D233" s="46"/>
      <c r="E233" s="46"/>
      <c r="F233" s="47"/>
      <c r="G233" s="46"/>
      <c r="H233" s="46"/>
      <c r="I233" s="46"/>
      <c r="J233" s="46"/>
      <c r="M233" s="58"/>
    </row>
    <row r="234" spans="2:13" s="12" customFormat="1" x14ac:dyDescent="0.2">
      <c r="B234" s="64">
        <v>43617</v>
      </c>
      <c r="C234" s="46">
        <v>4.3339999999999996</v>
      </c>
      <c r="D234" s="46"/>
      <c r="E234" s="46"/>
      <c r="F234" s="47"/>
      <c r="G234" s="46"/>
      <c r="H234" s="46"/>
      <c r="I234" s="46"/>
      <c r="J234" s="46"/>
      <c r="M234" s="58"/>
    </row>
    <row r="235" spans="2:13" s="12" customFormat="1" x14ac:dyDescent="0.2">
      <c r="B235" s="64">
        <v>43647</v>
      </c>
      <c r="C235" s="46">
        <v>4.3460000000000001</v>
      </c>
      <c r="D235" s="46"/>
      <c r="E235" s="46"/>
      <c r="F235" s="47"/>
      <c r="G235" s="46"/>
      <c r="H235" s="46"/>
      <c r="I235" s="46"/>
      <c r="J235" s="46"/>
      <c r="M235" s="58"/>
    </row>
    <row r="236" spans="2:13" s="12" customFormat="1" x14ac:dyDescent="0.2">
      <c r="B236" s="64">
        <v>43678</v>
      </c>
      <c r="C236" s="46">
        <v>4.367</v>
      </c>
      <c r="D236" s="46"/>
      <c r="E236" s="46"/>
      <c r="F236" s="47"/>
      <c r="G236" s="46"/>
      <c r="H236" s="46"/>
      <c r="I236" s="46"/>
      <c r="J236" s="46"/>
      <c r="M236" s="58"/>
    </row>
    <row r="237" spans="2:13" s="12" customFormat="1" x14ac:dyDescent="0.2">
      <c r="B237" s="64">
        <v>43709</v>
      </c>
      <c r="C237" s="46">
        <v>4.3559999999999999</v>
      </c>
      <c r="D237" s="46"/>
      <c r="E237" s="46"/>
      <c r="F237" s="47"/>
      <c r="G237" s="46"/>
      <c r="H237" s="46"/>
      <c r="I237" s="46"/>
      <c r="J237" s="46"/>
      <c r="M237" s="58"/>
    </row>
    <row r="238" spans="2:13" s="12" customFormat="1" x14ac:dyDescent="0.2">
      <c r="B238" s="64">
        <v>43739</v>
      </c>
      <c r="C238" s="46">
        <v>4.3600000000000003</v>
      </c>
      <c r="D238" s="46"/>
      <c r="E238" s="46"/>
      <c r="F238" s="47"/>
      <c r="G238" s="46"/>
      <c r="H238" s="46"/>
      <c r="I238" s="46"/>
      <c r="J238" s="46"/>
      <c r="M238" s="58"/>
    </row>
    <row r="239" spans="2:13" s="12" customFormat="1" x14ac:dyDescent="0.2">
      <c r="B239" s="64">
        <v>43770</v>
      </c>
      <c r="C239" s="46">
        <v>4.3890000000000002</v>
      </c>
      <c r="D239" s="46"/>
      <c r="E239" s="46"/>
      <c r="F239" s="47"/>
      <c r="G239" s="46"/>
      <c r="H239" s="46"/>
      <c r="I239" s="46"/>
      <c r="J239" s="46"/>
      <c r="M239" s="58"/>
    </row>
    <row r="240" spans="2:13" s="12" customFormat="1" x14ac:dyDescent="0.2">
      <c r="B240" s="64">
        <v>43800</v>
      </c>
      <c r="C240" s="46">
        <v>4.4459999999999997</v>
      </c>
      <c r="D240" s="46"/>
      <c r="E240" s="46"/>
      <c r="F240" s="47"/>
      <c r="G240" s="46"/>
      <c r="H240" s="46"/>
      <c r="I240" s="46"/>
      <c r="J240" s="46"/>
      <c r="M240" s="58"/>
    </row>
    <row r="241" spans="2:13" s="12" customFormat="1" x14ac:dyDescent="0.2">
      <c r="B241" s="64">
        <v>43831</v>
      </c>
      <c r="C241" s="46">
        <v>4.6420000000000003</v>
      </c>
      <c r="D241" s="46"/>
      <c r="E241" s="46"/>
      <c r="F241" s="47"/>
      <c r="G241" s="46"/>
      <c r="H241" s="46"/>
      <c r="I241" s="46"/>
      <c r="J241" s="46"/>
      <c r="M241" s="58"/>
    </row>
    <row r="242" spans="2:13" s="12" customFormat="1" x14ac:dyDescent="0.2">
      <c r="B242" s="64">
        <v>43862</v>
      </c>
      <c r="C242" s="46">
        <v>4.58</v>
      </c>
      <c r="D242" s="46"/>
      <c r="E242" s="46"/>
      <c r="F242" s="47"/>
      <c r="G242" s="46"/>
      <c r="H242" s="46"/>
      <c r="I242" s="46"/>
      <c r="J242" s="46"/>
      <c r="M242" s="58"/>
    </row>
    <row r="243" spans="2:13" s="12" customFormat="1" x14ac:dyDescent="0.2">
      <c r="B243" s="64">
        <v>43891</v>
      </c>
      <c r="C243" s="46">
        <v>4.4909999999999997</v>
      </c>
      <c r="D243" s="46"/>
      <c r="E243" s="46"/>
      <c r="F243" s="47"/>
      <c r="G243" s="46"/>
      <c r="H243" s="46"/>
      <c r="I243" s="46"/>
      <c r="J243" s="46"/>
      <c r="M243" s="58"/>
    </row>
    <row r="244" spans="2:13" s="12" customFormat="1" x14ac:dyDescent="0.2">
      <c r="B244" s="64">
        <v>43922</v>
      </c>
      <c r="C244" s="46">
        <v>4.4020000000000001</v>
      </c>
      <c r="D244" s="46"/>
      <c r="E244" s="46"/>
      <c r="F244" s="47"/>
      <c r="G244" s="46"/>
      <c r="H244" s="46"/>
      <c r="I244" s="46"/>
      <c r="J244" s="46"/>
      <c r="M244" s="58"/>
    </row>
    <row r="245" spans="2:13" s="12" customFormat="1" x14ac:dyDescent="0.2">
      <c r="B245" s="64">
        <v>43952</v>
      </c>
      <c r="C245" s="46">
        <v>4.4039999999999999</v>
      </c>
      <c r="D245" s="46"/>
      <c r="E245" s="46"/>
      <c r="F245" s="47"/>
      <c r="G245" s="46"/>
      <c r="H245" s="46"/>
      <c r="I245" s="46"/>
      <c r="J245" s="46"/>
      <c r="M245" s="58"/>
    </row>
    <row r="246" spans="2:13" s="12" customFormat="1" x14ac:dyDescent="0.2">
      <c r="B246" s="64">
        <v>43983</v>
      </c>
      <c r="C246" s="46">
        <v>4.4530000000000003</v>
      </c>
      <c r="D246" s="46"/>
      <c r="E246" s="46"/>
      <c r="F246" s="47"/>
      <c r="G246" s="46"/>
      <c r="H246" s="46"/>
      <c r="I246" s="46"/>
      <c r="J246" s="46"/>
      <c r="M246" s="58"/>
    </row>
    <row r="247" spans="2:13" s="12" customFormat="1" x14ac:dyDescent="0.2">
      <c r="B247" s="64">
        <v>44013</v>
      </c>
      <c r="C247" s="46">
        <v>4.4649999999999999</v>
      </c>
      <c r="D247" s="46"/>
      <c r="E247" s="46"/>
      <c r="F247" s="47"/>
      <c r="G247" s="46"/>
      <c r="H247" s="46"/>
      <c r="I247" s="46"/>
      <c r="J247" s="46"/>
      <c r="M247" s="58"/>
    </row>
    <row r="248" spans="2:13" s="12" customFormat="1" x14ac:dyDescent="0.2">
      <c r="B248" s="64">
        <v>44044</v>
      </c>
      <c r="C248" s="46">
        <v>4.4859999999999998</v>
      </c>
      <c r="D248" s="46"/>
      <c r="E248" s="46"/>
      <c r="F248" s="47"/>
      <c r="G248" s="46"/>
      <c r="H248" s="46"/>
      <c r="I248" s="46"/>
      <c r="J248" s="46"/>
      <c r="M248" s="58"/>
    </row>
    <row r="249" spans="2:13" s="12" customFormat="1" x14ac:dyDescent="0.2">
      <c r="B249" s="64">
        <v>44075</v>
      </c>
      <c r="C249" s="46">
        <v>4.4740000000000002</v>
      </c>
      <c r="D249" s="46"/>
      <c r="E249" s="46"/>
      <c r="F249" s="47"/>
      <c r="G249" s="46"/>
      <c r="H249" s="46"/>
      <c r="I249" s="46"/>
      <c r="J249" s="46"/>
      <c r="M249" s="58"/>
    </row>
    <row r="250" spans="2:13" s="12" customFormat="1" x14ac:dyDescent="0.2">
      <c r="B250" s="64">
        <v>44105</v>
      </c>
      <c r="C250" s="46">
        <v>4.4770000000000003</v>
      </c>
      <c r="D250" s="46"/>
      <c r="E250" s="46"/>
      <c r="F250" s="47"/>
      <c r="G250" s="46"/>
      <c r="H250" s="46"/>
      <c r="I250" s="46"/>
      <c r="J250" s="46"/>
      <c r="M250" s="58"/>
    </row>
    <row r="251" spans="2:13" s="12" customFormat="1" x14ac:dyDescent="0.2">
      <c r="B251" s="64">
        <v>44136</v>
      </c>
      <c r="C251" s="46">
        <v>4.5010000000000003</v>
      </c>
      <c r="D251" s="46"/>
      <c r="E251" s="46"/>
      <c r="F251" s="47"/>
      <c r="G251" s="46"/>
      <c r="H251" s="46"/>
      <c r="I251" s="46"/>
      <c r="J251" s="46"/>
      <c r="M251" s="58"/>
    </row>
    <row r="252" spans="2:13" s="12" customFormat="1" x14ac:dyDescent="0.2">
      <c r="B252" s="64">
        <v>44166</v>
      </c>
      <c r="C252" s="46">
        <v>4.5549999999999997</v>
      </c>
      <c r="D252" s="46"/>
      <c r="E252" s="46"/>
      <c r="F252" s="47"/>
      <c r="G252" s="46"/>
      <c r="H252" s="46"/>
      <c r="I252" s="46"/>
      <c r="J252" s="46"/>
      <c r="M252" s="58"/>
    </row>
    <row r="253" spans="2:13" s="12" customFormat="1" x14ac:dyDescent="0.2">
      <c r="B253" s="64">
        <v>44197</v>
      </c>
      <c r="C253" s="46">
        <v>4.7515000000000001</v>
      </c>
      <c r="D253" s="46"/>
      <c r="E253" s="46"/>
      <c r="F253" s="47"/>
      <c r="G253" s="46"/>
      <c r="H253" s="46"/>
      <c r="I253" s="46"/>
      <c r="J253" s="46"/>
      <c r="M253" s="58"/>
    </row>
    <row r="254" spans="2:13" s="12" customFormat="1" x14ac:dyDescent="0.2">
      <c r="B254" s="64">
        <v>44228</v>
      </c>
      <c r="C254" s="46">
        <v>4.6935000000000002</v>
      </c>
      <c r="D254" s="46"/>
      <c r="E254" s="46"/>
      <c r="F254" s="47"/>
      <c r="G254" s="46"/>
      <c r="H254" s="46"/>
      <c r="I254" s="46"/>
      <c r="J254" s="46"/>
      <c r="M254" s="58"/>
    </row>
    <row r="255" spans="2:13" s="12" customFormat="1" x14ac:dyDescent="0.2">
      <c r="B255" s="64">
        <v>44256</v>
      </c>
      <c r="C255" s="46">
        <v>4.6074999999999999</v>
      </c>
      <c r="D255" s="46"/>
      <c r="E255" s="46"/>
      <c r="F255" s="47"/>
      <c r="G255" s="46"/>
      <c r="H255" s="46"/>
      <c r="I255" s="46"/>
      <c r="J255" s="46"/>
      <c r="M255" s="58"/>
    </row>
    <row r="256" spans="2:13" s="12" customFormat="1" x14ac:dyDescent="0.2">
      <c r="B256" s="64">
        <v>44287</v>
      </c>
      <c r="C256" s="46">
        <v>4.5214999999999996</v>
      </c>
      <c r="D256" s="46"/>
      <c r="E256" s="46"/>
      <c r="F256" s="47"/>
      <c r="G256" s="46"/>
      <c r="H256" s="46"/>
      <c r="I256" s="46"/>
      <c r="J256" s="46"/>
      <c r="M256" s="58"/>
    </row>
    <row r="257" spans="2:13" s="12" customFormat="1" x14ac:dyDescent="0.2">
      <c r="B257" s="64">
        <v>44317</v>
      </c>
      <c r="C257" s="46">
        <v>4.5244999999999997</v>
      </c>
      <c r="D257" s="46"/>
      <c r="E257" s="46"/>
      <c r="F257" s="47"/>
      <c r="G257" s="46"/>
      <c r="H257" s="46"/>
      <c r="I257" s="46"/>
      <c r="J257" s="46"/>
      <c r="M257" s="58"/>
    </row>
    <row r="258" spans="2:13" s="12" customFormat="1" x14ac:dyDescent="0.2">
      <c r="B258" s="64">
        <v>44348</v>
      </c>
      <c r="C258" s="46">
        <v>4.5744999999999996</v>
      </c>
      <c r="D258" s="46"/>
      <c r="E258" s="46"/>
      <c r="F258" s="47"/>
      <c r="G258" s="46"/>
      <c r="H258" s="46"/>
      <c r="I258" s="46"/>
      <c r="J258" s="46"/>
      <c r="M258" s="58"/>
    </row>
    <row r="259" spans="2:13" s="12" customFormat="1" x14ac:dyDescent="0.2">
      <c r="B259" s="64">
        <v>44378</v>
      </c>
      <c r="C259" s="46">
        <v>4.5865</v>
      </c>
      <c r="D259" s="46"/>
      <c r="E259" s="46"/>
      <c r="F259" s="47"/>
      <c r="G259" s="46"/>
      <c r="H259" s="46"/>
      <c r="I259" s="46"/>
      <c r="J259" s="46"/>
      <c r="M259" s="58"/>
    </row>
    <row r="260" spans="2:13" s="12" customFormat="1" x14ac:dyDescent="0.2">
      <c r="B260" s="64">
        <v>44409</v>
      </c>
      <c r="C260" s="46">
        <v>4.6074999999999999</v>
      </c>
      <c r="D260" s="46"/>
      <c r="E260" s="46"/>
      <c r="F260" s="47"/>
      <c r="G260" s="46"/>
      <c r="H260" s="46"/>
      <c r="I260" s="46"/>
      <c r="J260" s="46"/>
      <c r="M260" s="58"/>
    </row>
    <row r="261" spans="2:13" s="12" customFormat="1" x14ac:dyDescent="0.2">
      <c r="B261" s="64">
        <v>44440</v>
      </c>
      <c r="C261" s="46">
        <v>4.5945</v>
      </c>
      <c r="D261" s="46"/>
      <c r="E261" s="46"/>
      <c r="F261" s="47"/>
      <c r="G261" s="46"/>
      <c r="H261" s="46"/>
      <c r="I261" s="46"/>
      <c r="J261" s="46"/>
      <c r="M261" s="58"/>
    </row>
    <row r="262" spans="2:13" s="12" customFormat="1" x14ac:dyDescent="0.2">
      <c r="B262" s="64">
        <v>44470</v>
      </c>
      <c r="C262" s="46">
        <v>4.5964999999999998</v>
      </c>
      <c r="D262" s="46"/>
      <c r="E262" s="46"/>
      <c r="F262" s="47"/>
      <c r="G262" s="46"/>
      <c r="H262" s="46"/>
      <c r="I262" s="46"/>
      <c r="J262" s="46"/>
      <c r="M262" s="58"/>
    </row>
    <row r="263" spans="2:13" s="12" customFormat="1" x14ac:dyDescent="0.2">
      <c r="B263" s="64">
        <v>44501</v>
      </c>
      <c r="C263" s="46">
        <v>4.6154999999999999</v>
      </c>
      <c r="D263" s="46"/>
      <c r="E263" s="46"/>
      <c r="F263" s="47"/>
      <c r="G263" s="46"/>
      <c r="H263" s="46"/>
      <c r="I263" s="46"/>
      <c r="J263" s="46"/>
      <c r="M263" s="58"/>
    </row>
    <row r="264" spans="2:13" s="12" customFormat="1" x14ac:dyDescent="0.2">
      <c r="B264" s="64">
        <v>44531</v>
      </c>
      <c r="C264" s="46">
        <v>4.6665000000000001</v>
      </c>
      <c r="D264" s="46"/>
      <c r="E264" s="46"/>
      <c r="F264" s="47"/>
      <c r="G264" s="46"/>
      <c r="H264" s="46"/>
      <c r="I264" s="46"/>
      <c r="J264" s="46"/>
      <c r="M264" s="58"/>
    </row>
    <row r="265" spans="2:13" s="12" customFormat="1" x14ac:dyDescent="0.2">
      <c r="B265" s="64">
        <v>44562</v>
      </c>
      <c r="C265" s="46">
        <v>4.8635000000000002</v>
      </c>
      <c r="D265" s="46"/>
      <c r="E265" s="46"/>
      <c r="F265" s="47"/>
      <c r="G265" s="46"/>
      <c r="H265" s="46"/>
      <c r="I265" s="46"/>
      <c r="J265" s="46"/>
      <c r="M265" s="58"/>
    </row>
    <row r="266" spans="2:13" s="12" customFormat="1" x14ac:dyDescent="0.2">
      <c r="B266" s="64">
        <v>44593</v>
      </c>
      <c r="C266" s="46">
        <v>4.8094999999999999</v>
      </c>
      <c r="D266" s="46"/>
      <c r="E266" s="46"/>
      <c r="F266" s="47"/>
      <c r="G266" s="46"/>
      <c r="H266" s="46"/>
      <c r="I266" s="46"/>
      <c r="J266" s="46"/>
      <c r="M266" s="58"/>
    </row>
    <row r="267" spans="2:13" s="12" customFormat="1" x14ac:dyDescent="0.2">
      <c r="B267" s="64">
        <v>44621</v>
      </c>
      <c r="C267" s="46">
        <v>4.7264999999999997</v>
      </c>
      <c r="D267" s="46"/>
      <c r="E267" s="46"/>
      <c r="F267" s="47"/>
      <c r="G267" s="46"/>
      <c r="H267" s="46"/>
      <c r="I267" s="46"/>
      <c r="J267" s="46"/>
      <c r="M267" s="58"/>
    </row>
    <row r="268" spans="2:13" s="12" customFormat="1" x14ac:dyDescent="0.2">
      <c r="B268" s="64">
        <v>44652</v>
      </c>
      <c r="C268" s="46">
        <v>4.6435000000000004</v>
      </c>
      <c r="D268" s="46"/>
      <c r="E268" s="46"/>
      <c r="F268" s="47"/>
      <c r="G268" s="46"/>
      <c r="H268" s="46"/>
      <c r="I268" s="46"/>
      <c r="J268" s="46"/>
      <c r="M268" s="58"/>
    </row>
    <row r="269" spans="2:13" s="12" customFormat="1" x14ac:dyDescent="0.2">
      <c r="B269" s="64">
        <v>44682</v>
      </c>
      <c r="C269" s="46">
        <v>4.6475</v>
      </c>
      <c r="D269" s="46"/>
      <c r="E269" s="46"/>
      <c r="F269" s="47"/>
      <c r="G269" s="46"/>
      <c r="H269" s="46"/>
      <c r="I269" s="46"/>
      <c r="J269" s="46"/>
      <c r="M269" s="58"/>
    </row>
    <row r="270" spans="2:13" s="12" customFormat="1" x14ac:dyDescent="0.2">
      <c r="B270" s="64">
        <v>44713</v>
      </c>
      <c r="C270" s="46">
        <v>4.6985000000000001</v>
      </c>
      <c r="D270" s="46"/>
      <c r="E270" s="46"/>
      <c r="F270" s="47"/>
      <c r="G270" s="46"/>
      <c r="H270" s="46"/>
      <c r="I270" s="46"/>
      <c r="J270" s="46"/>
      <c r="M270" s="58"/>
    </row>
    <row r="271" spans="2:13" s="12" customFormat="1" x14ac:dyDescent="0.2">
      <c r="B271" s="64">
        <v>44743</v>
      </c>
      <c r="C271" s="46">
        <v>4.7104999999999997</v>
      </c>
      <c r="D271" s="46"/>
      <c r="E271" s="46"/>
      <c r="F271" s="47"/>
      <c r="G271" s="46"/>
      <c r="H271" s="46"/>
      <c r="I271" s="46"/>
      <c r="J271" s="46"/>
      <c r="M271" s="58"/>
    </row>
    <row r="272" spans="2:13" s="12" customFormat="1" x14ac:dyDescent="0.2">
      <c r="B272" s="64">
        <v>44774</v>
      </c>
      <c r="C272" s="46">
        <v>4.7314999999999996</v>
      </c>
      <c r="D272" s="46"/>
      <c r="E272" s="46"/>
      <c r="F272" s="47"/>
      <c r="G272" s="46"/>
      <c r="H272" s="46"/>
      <c r="I272" s="46"/>
      <c r="J272" s="46"/>
      <c r="M272" s="58"/>
    </row>
    <row r="273" spans="2:13" s="12" customFormat="1" x14ac:dyDescent="0.2">
      <c r="B273" s="64">
        <v>44805</v>
      </c>
      <c r="C273" s="46">
        <v>4.7175000000000002</v>
      </c>
      <c r="D273" s="46"/>
      <c r="E273" s="46"/>
      <c r="F273" s="47"/>
      <c r="G273" s="46"/>
      <c r="H273" s="46"/>
      <c r="I273" s="46"/>
      <c r="J273" s="46"/>
      <c r="M273" s="58"/>
    </row>
    <row r="274" spans="2:13" s="12" customFormat="1" x14ac:dyDescent="0.2">
      <c r="B274" s="64">
        <v>44835</v>
      </c>
      <c r="C274" s="46">
        <v>4.7184999999999997</v>
      </c>
      <c r="D274" s="46"/>
      <c r="E274" s="46"/>
      <c r="F274" s="47"/>
      <c r="G274" s="46"/>
      <c r="H274" s="46"/>
      <c r="I274" s="46"/>
      <c r="J274" s="46"/>
      <c r="M274" s="58"/>
    </row>
    <row r="275" spans="2:13" s="12" customFormat="1" x14ac:dyDescent="0.2">
      <c r="B275" s="64">
        <v>44866</v>
      </c>
      <c r="C275" s="46">
        <v>4.7324999999999999</v>
      </c>
      <c r="D275" s="46"/>
      <c r="E275" s="46"/>
      <c r="F275" s="47"/>
      <c r="G275" s="46"/>
      <c r="H275" s="46"/>
      <c r="I275" s="46"/>
      <c r="J275" s="46"/>
      <c r="M275" s="58"/>
    </row>
    <row r="276" spans="2:13" s="12" customFormat="1" x14ac:dyDescent="0.2">
      <c r="B276" s="64">
        <v>44896</v>
      </c>
      <c r="C276" s="46">
        <v>4.7805</v>
      </c>
      <c r="D276" s="46"/>
      <c r="E276" s="46"/>
      <c r="F276" s="47"/>
      <c r="G276" s="46"/>
      <c r="H276" s="46"/>
      <c r="I276" s="46"/>
      <c r="J276" s="46"/>
      <c r="M276" s="58"/>
    </row>
    <row r="277" spans="2:13" s="12" customFormat="1" x14ac:dyDescent="0.2">
      <c r="B277" s="64">
        <v>44927</v>
      </c>
      <c r="C277" s="46">
        <v>4.9779999999999998</v>
      </c>
      <c r="D277" s="46"/>
      <c r="E277" s="46"/>
      <c r="F277" s="47"/>
      <c r="G277" s="46"/>
      <c r="H277" s="46"/>
      <c r="I277" s="46"/>
      <c r="J277" s="46"/>
      <c r="M277" s="58"/>
    </row>
    <row r="278" spans="2:13" s="12" customFormat="1" x14ac:dyDescent="0.2">
      <c r="B278" s="64">
        <v>44958</v>
      </c>
      <c r="C278" s="46">
        <v>4.9279999999999999</v>
      </c>
      <c r="D278" s="46"/>
      <c r="E278" s="46"/>
      <c r="F278" s="47"/>
      <c r="G278" s="46"/>
      <c r="H278" s="46"/>
      <c r="I278" s="46"/>
      <c r="J278" s="46"/>
      <c r="M278" s="58"/>
    </row>
    <row r="279" spans="2:13" s="12" customFormat="1" x14ac:dyDescent="0.2">
      <c r="B279" s="64">
        <v>44986</v>
      </c>
      <c r="C279" s="46">
        <v>4.8479999999999999</v>
      </c>
      <c r="D279" s="46"/>
      <c r="E279" s="46"/>
      <c r="F279" s="47"/>
      <c r="G279" s="46"/>
      <c r="H279" s="46"/>
      <c r="I279" s="46"/>
      <c r="J279" s="46"/>
      <c r="M279" s="58"/>
    </row>
    <row r="280" spans="2:13" s="12" customFormat="1" x14ac:dyDescent="0.2">
      <c r="B280" s="64">
        <v>45017</v>
      </c>
      <c r="C280" s="46">
        <v>4.7679999999999998</v>
      </c>
      <c r="D280" s="46"/>
      <c r="E280" s="46"/>
      <c r="F280" s="47"/>
      <c r="G280" s="46"/>
      <c r="H280" s="46"/>
      <c r="I280" s="46"/>
      <c r="J280" s="46"/>
      <c r="M280" s="58"/>
    </row>
    <row r="281" spans="2:13" s="12" customFormat="1" x14ac:dyDescent="0.2">
      <c r="B281" s="64">
        <v>45047</v>
      </c>
      <c r="C281" s="46">
        <v>4.7729999999999997</v>
      </c>
      <c r="D281" s="46"/>
      <c r="E281" s="46"/>
      <c r="F281" s="47"/>
      <c r="G281" s="46"/>
      <c r="H281" s="46"/>
      <c r="I281" s="46"/>
      <c r="J281" s="46"/>
      <c r="M281" s="58"/>
    </row>
    <row r="282" spans="2:13" s="12" customFormat="1" x14ac:dyDescent="0.2">
      <c r="B282" s="64">
        <v>45078</v>
      </c>
      <c r="C282" s="46">
        <v>4.8250000000000002</v>
      </c>
      <c r="D282" s="46"/>
      <c r="E282" s="46"/>
      <c r="F282" s="47"/>
      <c r="G282" s="46"/>
      <c r="H282" s="46"/>
      <c r="I282" s="46"/>
      <c r="J282" s="46"/>
      <c r="M282" s="58"/>
    </row>
    <row r="283" spans="2:13" s="12" customFormat="1" x14ac:dyDescent="0.2">
      <c r="B283" s="64">
        <v>45108</v>
      </c>
      <c r="C283" s="46">
        <v>4.8369999999999997</v>
      </c>
      <c r="D283" s="46"/>
      <c r="E283" s="46"/>
      <c r="F283" s="47"/>
      <c r="G283" s="46"/>
      <c r="H283" s="46"/>
      <c r="I283" s="46"/>
      <c r="J283" s="46"/>
      <c r="M283" s="58"/>
    </row>
    <row r="284" spans="2:13" s="12" customFormat="1" x14ac:dyDescent="0.2">
      <c r="B284" s="64">
        <v>45139</v>
      </c>
      <c r="C284" s="46">
        <v>4.8579999999999997</v>
      </c>
      <c r="D284" s="46"/>
      <c r="E284" s="46"/>
      <c r="F284" s="47"/>
      <c r="G284" s="46"/>
      <c r="H284" s="46"/>
      <c r="I284" s="46"/>
      <c r="J284" s="46"/>
      <c r="M284" s="58"/>
    </row>
    <row r="285" spans="2:13" s="12" customFormat="1" x14ac:dyDescent="0.2">
      <c r="B285" s="64">
        <v>45170</v>
      </c>
      <c r="C285" s="46">
        <v>4.843</v>
      </c>
      <c r="D285" s="46"/>
      <c r="E285" s="46"/>
      <c r="F285" s="47"/>
      <c r="G285" s="46"/>
      <c r="H285" s="46"/>
      <c r="I285" s="46"/>
      <c r="J285" s="46"/>
      <c r="M285" s="58"/>
    </row>
    <row r="286" spans="2:13" s="12" customFormat="1" x14ac:dyDescent="0.2">
      <c r="B286" s="64">
        <v>45200</v>
      </c>
      <c r="C286" s="46">
        <v>4.843</v>
      </c>
      <c r="D286" s="46"/>
      <c r="E286" s="46"/>
      <c r="F286" s="47"/>
      <c r="G286" s="46"/>
      <c r="H286" s="46"/>
      <c r="I286" s="46"/>
      <c r="J286" s="46"/>
      <c r="M286" s="58"/>
    </row>
    <row r="287" spans="2:13" s="12" customFormat="1" x14ac:dyDescent="0.2">
      <c r="B287" s="64"/>
      <c r="C287" s="46"/>
      <c r="D287" s="46"/>
      <c r="E287" s="46"/>
      <c r="F287" s="47"/>
      <c r="G287" s="46"/>
      <c r="H287" s="46"/>
      <c r="I287" s="46"/>
      <c r="J287" s="46"/>
      <c r="M287" s="58"/>
    </row>
    <row r="288" spans="2:13" s="12" customFormat="1" x14ac:dyDescent="0.2">
      <c r="B288" s="64"/>
      <c r="C288" s="46"/>
      <c r="D288" s="46"/>
      <c r="E288" s="46"/>
      <c r="F288" s="47"/>
      <c r="G288" s="46"/>
      <c r="H288" s="46"/>
      <c r="I288" s="46"/>
      <c r="J288" s="46"/>
      <c r="M288" s="58"/>
    </row>
    <row r="289" spans="2:13" s="12" customFormat="1" x14ac:dyDescent="0.2">
      <c r="B289" s="64"/>
      <c r="C289" s="46"/>
      <c r="D289" s="46"/>
      <c r="E289" s="46"/>
      <c r="F289" s="47"/>
      <c r="G289" s="46"/>
      <c r="H289" s="46"/>
      <c r="I289" s="46"/>
      <c r="J289" s="46"/>
      <c r="M289" s="58"/>
    </row>
    <row r="290" spans="2:13" s="12" customFormat="1" x14ac:dyDescent="0.2">
      <c r="B290" s="64"/>
      <c r="C290" s="46"/>
      <c r="D290" s="46"/>
      <c r="E290" s="46"/>
      <c r="F290" s="47"/>
      <c r="G290" s="46"/>
      <c r="H290" s="46"/>
      <c r="I290" s="46"/>
      <c r="J290" s="46"/>
      <c r="M290" s="58"/>
    </row>
    <row r="291" spans="2:13" s="12" customFormat="1" x14ac:dyDescent="0.2">
      <c r="B291" s="64"/>
      <c r="C291" s="46"/>
      <c r="D291" s="46"/>
      <c r="E291" s="46"/>
      <c r="F291" s="47"/>
      <c r="G291" s="46"/>
      <c r="H291" s="46"/>
      <c r="I291" s="46"/>
      <c r="J291" s="46"/>
      <c r="M291" s="58"/>
    </row>
    <row r="292" spans="2:13" s="12" customFormat="1" x14ac:dyDescent="0.2">
      <c r="B292" s="64"/>
      <c r="C292" s="46"/>
      <c r="D292" s="46"/>
      <c r="E292" s="46"/>
      <c r="F292" s="47"/>
      <c r="G292" s="46"/>
      <c r="H292" s="46"/>
      <c r="I292" s="46"/>
      <c r="J292" s="46"/>
      <c r="M292" s="58"/>
    </row>
    <row r="293" spans="2:13" s="12" customFormat="1" x14ac:dyDescent="0.2">
      <c r="B293" s="64"/>
      <c r="C293" s="46"/>
      <c r="D293" s="46"/>
      <c r="E293" s="46"/>
      <c r="F293" s="47"/>
      <c r="G293" s="46"/>
      <c r="H293" s="46"/>
      <c r="I293" s="46"/>
      <c r="J293" s="46"/>
      <c r="M293" s="58"/>
    </row>
    <row r="294" spans="2:13" s="12" customFormat="1" x14ac:dyDescent="0.2">
      <c r="B294" s="64"/>
      <c r="C294" s="46"/>
      <c r="D294" s="46"/>
      <c r="E294" s="46"/>
      <c r="F294" s="47"/>
      <c r="G294" s="46"/>
      <c r="H294" s="46"/>
      <c r="I294" s="46"/>
      <c r="J294" s="46"/>
      <c r="M294" s="58"/>
    </row>
    <row r="295" spans="2:13" s="12" customFormat="1" x14ac:dyDescent="0.2">
      <c r="B295" s="64"/>
      <c r="C295" s="46"/>
      <c r="D295" s="46"/>
      <c r="E295" s="46"/>
      <c r="F295" s="47"/>
      <c r="G295" s="46"/>
      <c r="H295" s="46"/>
      <c r="I295" s="46"/>
      <c r="J295" s="46"/>
      <c r="M295" s="58"/>
    </row>
    <row r="296" spans="2:13" s="12" customFormat="1" x14ac:dyDescent="0.2">
      <c r="B296" s="64"/>
      <c r="C296" s="46"/>
      <c r="D296" s="46"/>
      <c r="E296" s="46"/>
      <c r="F296" s="47"/>
      <c r="G296" s="46"/>
      <c r="H296" s="46"/>
      <c r="I296" s="46"/>
      <c r="J296" s="46"/>
      <c r="M296" s="58"/>
    </row>
    <row r="297" spans="2:13" s="12" customFormat="1" x14ac:dyDescent="0.2">
      <c r="B297" s="64"/>
      <c r="C297" s="46"/>
      <c r="D297" s="46"/>
      <c r="E297" s="46"/>
      <c r="F297" s="47"/>
      <c r="G297" s="46"/>
      <c r="H297" s="46"/>
      <c r="I297" s="46"/>
      <c r="J297" s="46"/>
      <c r="M297" s="58"/>
    </row>
    <row r="298" spans="2:13" s="12" customFormat="1" x14ac:dyDescent="0.2">
      <c r="B298" s="64"/>
      <c r="C298" s="46"/>
      <c r="D298" s="46"/>
      <c r="E298" s="46"/>
      <c r="F298" s="47"/>
      <c r="G298" s="46"/>
      <c r="H298" s="46"/>
      <c r="I298" s="46"/>
      <c r="J298" s="46"/>
      <c r="M298" s="58"/>
    </row>
    <row r="299" spans="2:13" s="12" customFormat="1" x14ac:dyDescent="0.2">
      <c r="B299" s="64"/>
      <c r="C299" s="46"/>
      <c r="D299" s="46"/>
      <c r="E299" s="46"/>
      <c r="F299" s="47"/>
      <c r="G299" s="46"/>
      <c r="H299" s="46"/>
      <c r="I299" s="46"/>
      <c r="J299" s="46"/>
      <c r="M299" s="58"/>
    </row>
    <row r="300" spans="2:13" s="12" customFormat="1" x14ac:dyDescent="0.2">
      <c r="B300" s="64"/>
      <c r="C300" s="46"/>
      <c r="D300" s="46"/>
      <c r="E300" s="46"/>
      <c r="F300" s="47"/>
      <c r="G300" s="46"/>
      <c r="H300" s="46"/>
      <c r="I300" s="46"/>
      <c r="J300" s="46"/>
      <c r="M300" s="58"/>
    </row>
    <row r="301" spans="2:13" s="12" customFormat="1" x14ac:dyDescent="0.2">
      <c r="B301" s="64"/>
      <c r="C301" s="46"/>
      <c r="D301" s="46"/>
      <c r="E301" s="46"/>
      <c r="F301" s="47"/>
      <c r="G301" s="46"/>
      <c r="H301" s="46"/>
      <c r="I301" s="46"/>
      <c r="J301" s="46"/>
      <c r="M301" s="58"/>
    </row>
    <row r="302" spans="2:13" s="12" customFormat="1" x14ac:dyDescent="0.2">
      <c r="B302" s="64"/>
      <c r="C302" s="46"/>
      <c r="D302" s="46"/>
      <c r="E302" s="46"/>
      <c r="F302" s="47"/>
      <c r="G302" s="46"/>
      <c r="H302" s="46"/>
      <c r="I302" s="46"/>
      <c r="J302" s="46"/>
      <c r="M302" s="58"/>
    </row>
    <row r="303" spans="2:13" s="12" customFormat="1" x14ac:dyDescent="0.2">
      <c r="B303" s="64"/>
      <c r="C303" s="46"/>
      <c r="D303" s="46"/>
      <c r="E303" s="46"/>
      <c r="F303" s="47"/>
      <c r="G303" s="46"/>
      <c r="H303" s="46"/>
      <c r="I303" s="46"/>
      <c r="J303" s="46"/>
      <c r="M303" s="58"/>
    </row>
    <row r="304" spans="2:13" s="12" customFormat="1" x14ac:dyDescent="0.2">
      <c r="B304" s="64"/>
      <c r="C304" s="46"/>
      <c r="D304" s="46"/>
      <c r="E304" s="46"/>
      <c r="F304" s="47"/>
      <c r="G304" s="46"/>
      <c r="H304" s="46"/>
      <c r="I304" s="46"/>
      <c r="J304" s="46"/>
      <c r="M304" s="58"/>
    </row>
    <row r="305" spans="2:13" s="12" customFormat="1" x14ac:dyDescent="0.2">
      <c r="B305" s="64"/>
      <c r="C305" s="46"/>
      <c r="D305" s="46"/>
      <c r="E305" s="46"/>
      <c r="F305" s="47"/>
      <c r="G305" s="46"/>
      <c r="H305" s="46"/>
      <c r="I305" s="46"/>
      <c r="J305" s="46"/>
      <c r="M305" s="58"/>
    </row>
    <row r="306" spans="2:13" s="12" customFormat="1" x14ac:dyDescent="0.2">
      <c r="B306" s="64"/>
      <c r="C306" s="46"/>
      <c r="D306" s="46"/>
      <c r="E306" s="46"/>
      <c r="F306" s="47"/>
      <c r="G306" s="46"/>
      <c r="H306" s="46"/>
      <c r="I306" s="46"/>
      <c r="J306" s="46"/>
      <c r="M306" s="58"/>
    </row>
    <row r="307" spans="2:13" s="12" customFormat="1" x14ac:dyDescent="0.2">
      <c r="B307" s="64"/>
      <c r="C307" s="46"/>
      <c r="D307" s="46"/>
      <c r="E307" s="46"/>
      <c r="F307" s="47"/>
      <c r="G307" s="46"/>
      <c r="H307" s="46"/>
      <c r="I307" s="46"/>
      <c r="J307" s="46"/>
      <c r="M307" s="58"/>
    </row>
    <row r="308" spans="2:13" s="12" customFormat="1" x14ac:dyDescent="0.2">
      <c r="B308" s="64"/>
      <c r="C308" s="46"/>
      <c r="D308" s="46"/>
      <c r="E308" s="46"/>
      <c r="F308" s="47"/>
      <c r="G308" s="46"/>
      <c r="H308" s="46"/>
      <c r="I308" s="46"/>
      <c r="J308" s="46"/>
      <c r="M308" s="58"/>
    </row>
    <row r="309" spans="2:13" s="12" customFormat="1" x14ac:dyDescent="0.2">
      <c r="B309" s="64"/>
      <c r="C309" s="46"/>
      <c r="D309" s="46"/>
      <c r="E309" s="46"/>
      <c r="F309" s="47"/>
      <c r="G309" s="46"/>
      <c r="H309" s="46"/>
      <c r="I309" s="46"/>
      <c r="J309" s="46"/>
      <c r="M309" s="58"/>
    </row>
    <row r="310" spans="2:13" s="12" customFormat="1" x14ac:dyDescent="0.2">
      <c r="B310" s="64"/>
      <c r="C310" s="46"/>
      <c r="D310" s="46"/>
      <c r="E310" s="46"/>
      <c r="F310" s="47"/>
      <c r="G310" s="46"/>
      <c r="H310" s="46"/>
      <c r="I310" s="46"/>
      <c r="J310" s="46"/>
      <c r="M310" s="58"/>
    </row>
    <row r="311" spans="2:13" s="12" customFormat="1" x14ac:dyDescent="0.2">
      <c r="B311" s="64"/>
      <c r="C311" s="46"/>
      <c r="D311" s="46"/>
      <c r="E311" s="46"/>
      <c r="F311" s="47"/>
      <c r="G311" s="46"/>
      <c r="H311" s="46"/>
      <c r="I311" s="46"/>
      <c r="J311" s="46"/>
      <c r="M311" s="58"/>
    </row>
    <row r="312" spans="2:13" s="12" customFormat="1" x14ac:dyDescent="0.2">
      <c r="B312" s="64"/>
      <c r="C312" s="46"/>
      <c r="D312" s="46"/>
      <c r="E312" s="46"/>
      <c r="F312" s="47"/>
      <c r="G312" s="46"/>
      <c r="H312" s="46"/>
      <c r="I312" s="46"/>
      <c r="J312" s="46"/>
      <c r="M312" s="58"/>
    </row>
    <row r="313" spans="2:13" s="12" customFormat="1" x14ac:dyDescent="0.2">
      <c r="B313" s="64"/>
      <c r="C313" s="46"/>
      <c r="D313" s="46"/>
      <c r="E313" s="46"/>
      <c r="F313" s="47"/>
      <c r="G313" s="46"/>
      <c r="H313" s="46"/>
      <c r="I313" s="46"/>
      <c r="J313" s="46"/>
      <c r="M313" s="58"/>
    </row>
    <row r="314" spans="2:13" s="12" customFormat="1" x14ac:dyDescent="0.2">
      <c r="B314" s="64"/>
      <c r="C314" s="46"/>
      <c r="D314" s="46"/>
      <c r="E314" s="46"/>
      <c r="F314" s="47"/>
      <c r="G314" s="46"/>
      <c r="H314" s="46"/>
      <c r="I314" s="46"/>
      <c r="J314" s="46"/>
      <c r="M314" s="58"/>
    </row>
    <row r="315" spans="2:13" s="12" customFormat="1" x14ac:dyDescent="0.2">
      <c r="B315" s="64"/>
      <c r="C315" s="46"/>
      <c r="D315" s="46"/>
      <c r="E315" s="46"/>
      <c r="F315" s="47"/>
      <c r="G315" s="46"/>
      <c r="H315" s="46"/>
      <c r="I315" s="46"/>
      <c r="J315" s="46"/>
      <c r="M315" s="58"/>
    </row>
    <row r="316" spans="2:13" s="12" customFormat="1" x14ac:dyDescent="0.2">
      <c r="B316" s="64"/>
      <c r="C316" s="46"/>
      <c r="D316" s="46"/>
      <c r="E316" s="46"/>
      <c r="F316" s="47"/>
      <c r="G316" s="46"/>
      <c r="H316" s="46"/>
      <c r="I316" s="46"/>
      <c r="J316" s="46"/>
      <c r="M316" s="58"/>
    </row>
    <row r="317" spans="2:13" s="12" customFormat="1" x14ac:dyDescent="0.2">
      <c r="B317" s="64"/>
      <c r="C317" s="46"/>
      <c r="D317" s="46"/>
      <c r="E317" s="46"/>
      <c r="F317" s="47"/>
      <c r="G317" s="46"/>
      <c r="H317" s="46"/>
      <c r="I317" s="46"/>
      <c r="J317" s="46"/>
      <c r="M317" s="58"/>
    </row>
    <row r="318" spans="2:13" s="12" customFormat="1" x14ac:dyDescent="0.2">
      <c r="B318" s="64"/>
      <c r="C318" s="46"/>
      <c r="D318" s="46"/>
      <c r="E318" s="46"/>
      <c r="F318" s="47"/>
      <c r="G318" s="46"/>
      <c r="H318" s="46"/>
      <c r="I318" s="46"/>
      <c r="J318" s="46"/>
      <c r="M318" s="58"/>
    </row>
    <row r="319" spans="2:13" s="12" customFormat="1" x14ac:dyDescent="0.2">
      <c r="B319" s="64"/>
      <c r="C319" s="46"/>
      <c r="D319" s="46"/>
      <c r="E319" s="46"/>
      <c r="F319" s="47"/>
      <c r="G319" s="46"/>
      <c r="H319" s="46"/>
      <c r="I319" s="46"/>
      <c r="J319" s="46"/>
      <c r="M319" s="58"/>
    </row>
    <row r="320" spans="2:13" s="12" customFormat="1" x14ac:dyDescent="0.2">
      <c r="B320" s="64"/>
      <c r="C320" s="46"/>
      <c r="D320" s="46"/>
      <c r="E320" s="46"/>
      <c r="F320" s="47"/>
      <c r="G320" s="46"/>
      <c r="H320" s="46"/>
      <c r="I320" s="46"/>
      <c r="J320" s="46"/>
      <c r="M320" s="58"/>
    </row>
    <row r="321" spans="2:13" s="12" customFormat="1" x14ac:dyDescent="0.2">
      <c r="B321" s="64"/>
      <c r="C321" s="46"/>
      <c r="D321" s="46"/>
      <c r="E321" s="46"/>
      <c r="F321" s="47"/>
      <c r="G321" s="46"/>
      <c r="H321" s="46"/>
      <c r="I321" s="46"/>
      <c r="J321" s="46"/>
      <c r="M321" s="58"/>
    </row>
    <row r="322" spans="2:13" s="12" customFormat="1" x14ac:dyDescent="0.2">
      <c r="B322" s="64"/>
      <c r="C322" s="46"/>
      <c r="D322" s="46"/>
      <c r="E322" s="46"/>
      <c r="F322" s="47"/>
      <c r="G322" s="46"/>
      <c r="H322" s="46"/>
      <c r="I322" s="46"/>
      <c r="J322" s="46"/>
      <c r="M322" s="58"/>
    </row>
    <row r="323" spans="2:13" s="12" customFormat="1" x14ac:dyDescent="0.2">
      <c r="B323" s="64"/>
      <c r="C323" s="46"/>
      <c r="D323" s="46"/>
      <c r="E323" s="46"/>
      <c r="F323" s="47"/>
      <c r="G323" s="46"/>
      <c r="H323" s="46"/>
      <c r="I323" s="46"/>
      <c r="J323" s="46"/>
      <c r="M323" s="58"/>
    </row>
    <row r="324" spans="2:13" s="12" customFormat="1" x14ac:dyDescent="0.2">
      <c r="B324" s="64"/>
      <c r="C324" s="46"/>
      <c r="D324" s="46"/>
      <c r="E324" s="46"/>
      <c r="F324" s="47"/>
      <c r="G324" s="46"/>
      <c r="H324" s="46"/>
      <c r="I324" s="46"/>
      <c r="J324" s="46"/>
      <c r="M324" s="58"/>
    </row>
    <row r="325" spans="2:13" s="12" customFormat="1" x14ac:dyDescent="0.2">
      <c r="B325" s="64"/>
      <c r="C325" s="46"/>
      <c r="D325" s="46"/>
      <c r="E325" s="46"/>
      <c r="F325" s="47"/>
      <c r="G325" s="46"/>
      <c r="H325" s="46"/>
      <c r="I325" s="46"/>
      <c r="J325" s="46"/>
      <c r="M325" s="58"/>
    </row>
    <row r="326" spans="2:13" s="12" customFormat="1" x14ac:dyDescent="0.2">
      <c r="B326" s="64"/>
      <c r="C326" s="46"/>
      <c r="D326" s="46"/>
      <c r="E326" s="46"/>
      <c r="F326" s="47"/>
      <c r="G326" s="46"/>
      <c r="H326" s="46"/>
      <c r="I326" s="46"/>
      <c r="J326" s="46"/>
      <c r="M326" s="58"/>
    </row>
    <row r="327" spans="2:13" s="12" customFormat="1" x14ac:dyDescent="0.2">
      <c r="B327" s="64"/>
      <c r="C327" s="46"/>
      <c r="D327" s="46"/>
      <c r="E327" s="46"/>
      <c r="F327" s="47"/>
      <c r="G327" s="46"/>
      <c r="H327" s="46"/>
      <c r="I327" s="46"/>
      <c r="J327" s="46"/>
      <c r="M327" s="58"/>
    </row>
    <row r="328" spans="2:13" s="12" customFormat="1" x14ac:dyDescent="0.2">
      <c r="B328" s="64"/>
      <c r="C328" s="46"/>
      <c r="D328" s="46"/>
      <c r="E328" s="46"/>
      <c r="F328" s="47"/>
      <c r="G328" s="46"/>
      <c r="H328" s="46"/>
      <c r="I328" s="46"/>
      <c r="J328" s="46"/>
      <c r="M328" s="58"/>
    </row>
    <row r="329" spans="2:13" s="12" customFormat="1" x14ac:dyDescent="0.2">
      <c r="B329" s="64"/>
      <c r="C329" s="46"/>
      <c r="D329" s="46"/>
      <c r="E329" s="46"/>
      <c r="F329" s="47"/>
      <c r="G329" s="46"/>
      <c r="H329" s="46"/>
      <c r="I329" s="46"/>
      <c r="J329" s="46"/>
      <c r="M329" s="58"/>
    </row>
    <row r="330" spans="2:13" s="12" customFormat="1" x14ac:dyDescent="0.2">
      <c r="B330" s="64"/>
      <c r="C330" s="46"/>
      <c r="D330" s="46"/>
      <c r="E330" s="46"/>
      <c r="F330" s="47"/>
      <c r="G330" s="46"/>
      <c r="H330" s="46"/>
      <c r="I330" s="46"/>
      <c r="J330" s="46"/>
      <c r="M330" s="58"/>
    </row>
    <row r="331" spans="2:13" s="12" customFormat="1" x14ac:dyDescent="0.2">
      <c r="B331" s="64"/>
      <c r="C331" s="46"/>
      <c r="D331" s="46"/>
      <c r="E331" s="46"/>
      <c r="F331" s="47"/>
      <c r="G331" s="46"/>
      <c r="H331" s="46"/>
      <c r="I331" s="46"/>
      <c r="J331" s="46"/>
      <c r="M331" s="58"/>
    </row>
    <row r="332" spans="2:13" s="12" customFormat="1" x14ac:dyDescent="0.2">
      <c r="B332" s="64"/>
      <c r="C332" s="46"/>
      <c r="D332" s="46"/>
      <c r="E332" s="46"/>
      <c r="F332" s="47"/>
      <c r="G332" s="46"/>
      <c r="H332" s="46"/>
      <c r="I332" s="46"/>
      <c r="J332" s="46"/>
      <c r="M332" s="58"/>
    </row>
    <row r="333" spans="2:13" s="12" customFormat="1" x14ac:dyDescent="0.2">
      <c r="B333" s="64"/>
      <c r="C333" s="46"/>
      <c r="D333" s="46"/>
      <c r="E333" s="46"/>
      <c r="F333" s="47"/>
      <c r="G333" s="46"/>
      <c r="H333" s="46"/>
      <c r="I333" s="46"/>
      <c r="J333" s="46"/>
      <c r="M333" s="58"/>
    </row>
    <row r="334" spans="2:13" s="12" customFormat="1" x14ac:dyDescent="0.2">
      <c r="B334" s="64"/>
      <c r="C334" s="46"/>
      <c r="D334" s="46"/>
      <c r="E334" s="46"/>
      <c r="F334" s="47"/>
      <c r="G334" s="46"/>
      <c r="H334" s="46"/>
      <c r="I334" s="46"/>
      <c r="J334" s="46"/>
      <c r="M334" s="58"/>
    </row>
    <row r="335" spans="2:13" s="12" customFormat="1" x14ac:dyDescent="0.2">
      <c r="B335" s="64"/>
      <c r="C335" s="46"/>
      <c r="D335" s="46"/>
      <c r="E335" s="46"/>
      <c r="F335" s="47"/>
      <c r="G335" s="46"/>
      <c r="H335" s="46"/>
      <c r="I335" s="46"/>
      <c r="J335" s="46"/>
      <c r="M335" s="58"/>
    </row>
    <row r="336" spans="2:13" s="12" customFormat="1" x14ac:dyDescent="0.2">
      <c r="B336" s="64"/>
      <c r="C336" s="46"/>
      <c r="D336" s="46"/>
      <c r="E336" s="46"/>
      <c r="F336" s="47"/>
      <c r="G336" s="46"/>
      <c r="H336" s="46"/>
      <c r="I336" s="46"/>
      <c r="J336" s="46"/>
      <c r="M336" s="58"/>
    </row>
    <row r="337" spans="2:13" s="12" customFormat="1" x14ac:dyDescent="0.2">
      <c r="B337" s="64"/>
      <c r="C337" s="46"/>
      <c r="D337" s="46"/>
      <c r="E337" s="46"/>
      <c r="F337" s="47"/>
      <c r="G337" s="46"/>
      <c r="H337" s="46"/>
      <c r="I337" s="46"/>
      <c r="J337" s="46"/>
      <c r="M337" s="58"/>
    </row>
    <row r="338" spans="2:13" s="12" customFormat="1" x14ac:dyDescent="0.2">
      <c r="B338" s="64"/>
      <c r="C338" s="46"/>
      <c r="D338" s="46"/>
      <c r="E338" s="46"/>
      <c r="F338" s="47"/>
      <c r="G338" s="46"/>
      <c r="H338" s="46"/>
      <c r="I338" s="46"/>
      <c r="J338" s="46"/>
      <c r="M338" s="58"/>
    </row>
    <row r="339" spans="2:13" s="12" customFormat="1" x14ac:dyDescent="0.2">
      <c r="B339" s="64"/>
      <c r="C339" s="46"/>
      <c r="D339" s="46"/>
      <c r="E339" s="46"/>
      <c r="F339" s="47"/>
      <c r="G339" s="46"/>
      <c r="H339" s="46"/>
      <c r="I339" s="46"/>
      <c r="J339" s="46"/>
      <c r="M339" s="58"/>
    </row>
    <row r="340" spans="2:13" s="12" customFormat="1" x14ac:dyDescent="0.2">
      <c r="B340" s="64"/>
      <c r="C340" s="46"/>
      <c r="D340" s="46"/>
      <c r="E340" s="46"/>
      <c r="F340" s="47"/>
      <c r="G340" s="46"/>
      <c r="H340" s="46"/>
      <c r="I340" s="46"/>
      <c r="J340" s="46"/>
      <c r="M340" s="58"/>
    </row>
    <row r="341" spans="2:13" s="12" customFormat="1" x14ac:dyDescent="0.2">
      <c r="B341" s="64"/>
      <c r="C341" s="46"/>
      <c r="D341" s="46"/>
      <c r="E341" s="46"/>
      <c r="F341" s="47"/>
      <c r="G341" s="46"/>
      <c r="H341" s="46"/>
      <c r="I341" s="46"/>
      <c r="J341" s="46"/>
      <c r="M341" s="58"/>
    </row>
    <row r="342" spans="2:13" s="12" customFormat="1" x14ac:dyDescent="0.2">
      <c r="B342" s="64"/>
      <c r="C342" s="46"/>
      <c r="D342" s="46"/>
      <c r="E342" s="46"/>
      <c r="F342" s="47"/>
      <c r="G342" s="46"/>
      <c r="H342" s="46"/>
      <c r="I342" s="46"/>
      <c r="J342" s="46"/>
      <c r="M342" s="58"/>
    </row>
    <row r="343" spans="2:13" s="12" customFormat="1" x14ac:dyDescent="0.2">
      <c r="B343" s="64"/>
      <c r="C343" s="46"/>
      <c r="D343" s="46"/>
      <c r="E343" s="46"/>
      <c r="F343" s="47"/>
      <c r="G343" s="46"/>
      <c r="H343" s="46"/>
      <c r="I343" s="46"/>
      <c r="J343" s="46"/>
      <c r="M343" s="58"/>
    </row>
    <row r="344" spans="2:13" s="12" customFormat="1" x14ac:dyDescent="0.2">
      <c r="B344" s="64"/>
      <c r="C344" s="46"/>
      <c r="D344" s="46"/>
      <c r="E344" s="46"/>
      <c r="F344" s="47"/>
      <c r="G344" s="46"/>
      <c r="H344" s="46"/>
      <c r="I344" s="46"/>
      <c r="J344" s="46"/>
      <c r="M344" s="58"/>
    </row>
    <row r="345" spans="2:13" s="12" customFormat="1" x14ac:dyDescent="0.2">
      <c r="B345" s="64"/>
      <c r="C345" s="46"/>
      <c r="D345" s="46"/>
      <c r="E345" s="46"/>
      <c r="F345" s="47"/>
      <c r="G345" s="46"/>
      <c r="H345" s="46"/>
      <c r="I345" s="46"/>
      <c r="J345" s="46"/>
      <c r="M345" s="58"/>
    </row>
    <row r="346" spans="2:13" s="12" customFormat="1" x14ac:dyDescent="0.2">
      <c r="B346" s="64"/>
      <c r="C346" s="46"/>
      <c r="D346" s="46"/>
      <c r="E346" s="46"/>
      <c r="F346" s="47"/>
      <c r="G346" s="46"/>
      <c r="H346" s="46"/>
      <c r="I346" s="46"/>
      <c r="J346" s="46"/>
      <c r="M346" s="58"/>
    </row>
    <row r="347" spans="2:13" s="12" customFormat="1" x14ac:dyDescent="0.2">
      <c r="B347" s="64"/>
      <c r="C347" s="46"/>
      <c r="D347" s="46"/>
      <c r="E347" s="46"/>
      <c r="F347" s="47"/>
      <c r="G347" s="46"/>
      <c r="H347" s="46"/>
      <c r="I347" s="46"/>
      <c r="J347" s="46"/>
      <c r="M347" s="58"/>
    </row>
    <row r="348" spans="2:13" s="12" customFormat="1" x14ac:dyDescent="0.2">
      <c r="B348" s="64"/>
      <c r="C348" s="46"/>
      <c r="D348" s="46"/>
      <c r="E348" s="46"/>
      <c r="F348" s="47"/>
      <c r="G348" s="46"/>
      <c r="H348" s="46"/>
      <c r="I348" s="46"/>
      <c r="J348" s="46"/>
      <c r="M348" s="58"/>
    </row>
    <row r="349" spans="2:13" s="12" customFormat="1" x14ac:dyDescent="0.2">
      <c r="B349" s="64"/>
      <c r="C349" s="46"/>
      <c r="D349" s="46"/>
      <c r="E349" s="46"/>
      <c r="F349" s="47"/>
      <c r="G349" s="46"/>
      <c r="H349" s="46"/>
      <c r="I349" s="46"/>
      <c r="J349" s="46"/>
      <c r="M349" s="58"/>
    </row>
    <row r="350" spans="2:13" s="12" customFormat="1" x14ac:dyDescent="0.2">
      <c r="B350" s="64"/>
      <c r="C350" s="46"/>
      <c r="D350" s="46"/>
      <c r="E350" s="46"/>
      <c r="F350" s="47"/>
      <c r="G350" s="46"/>
      <c r="H350" s="46"/>
      <c r="I350" s="46"/>
      <c r="J350" s="46"/>
      <c r="M350" s="58"/>
    </row>
    <row r="351" spans="2:13" s="12" customFormat="1" x14ac:dyDescent="0.2">
      <c r="B351" s="64"/>
      <c r="C351" s="46"/>
      <c r="D351" s="46"/>
      <c r="E351" s="46"/>
      <c r="F351" s="47"/>
      <c r="G351" s="46"/>
      <c r="H351" s="46"/>
      <c r="I351" s="46"/>
      <c r="J351" s="46"/>
      <c r="M351" s="58"/>
    </row>
    <row r="352" spans="2:13" s="12" customFormat="1" x14ac:dyDescent="0.2">
      <c r="B352" s="64"/>
      <c r="C352" s="46"/>
      <c r="D352" s="46"/>
      <c r="E352" s="46"/>
      <c r="F352" s="47"/>
      <c r="G352" s="46"/>
      <c r="H352" s="46"/>
      <c r="I352" s="46"/>
      <c r="J352" s="46"/>
      <c r="M352" s="58"/>
    </row>
    <row r="353" spans="2:13" s="12" customFormat="1" x14ac:dyDescent="0.2">
      <c r="B353" s="64"/>
      <c r="C353" s="46"/>
      <c r="D353" s="46"/>
      <c r="E353" s="46"/>
      <c r="F353" s="47"/>
      <c r="G353" s="46"/>
      <c r="H353" s="46"/>
      <c r="I353" s="46"/>
      <c r="J353" s="46"/>
      <c r="M353" s="58"/>
    </row>
    <row r="354" spans="2:13" s="12" customFormat="1" x14ac:dyDescent="0.2">
      <c r="B354" s="64"/>
      <c r="C354" s="46"/>
      <c r="D354" s="46"/>
      <c r="E354" s="46"/>
      <c r="F354" s="47"/>
      <c r="G354" s="46"/>
      <c r="H354" s="46"/>
      <c r="I354" s="46"/>
      <c r="J354" s="46"/>
      <c r="M354" s="58"/>
    </row>
    <row r="355" spans="2:13" s="12" customFormat="1" x14ac:dyDescent="0.2">
      <c r="B355" s="64"/>
      <c r="C355" s="46"/>
      <c r="D355" s="46"/>
      <c r="E355" s="46"/>
      <c r="F355" s="47"/>
      <c r="G355" s="46"/>
      <c r="H355" s="46"/>
      <c r="I355" s="46"/>
      <c r="J355" s="46"/>
      <c r="M355" s="58"/>
    </row>
    <row r="356" spans="2:13" s="12" customFormat="1" x14ac:dyDescent="0.2">
      <c r="B356" s="64"/>
      <c r="C356" s="46"/>
      <c r="D356" s="46"/>
      <c r="E356" s="46"/>
      <c r="F356" s="47"/>
      <c r="G356" s="46"/>
      <c r="H356" s="46"/>
      <c r="I356" s="46"/>
      <c r="J356" s="46"/>
      <c r="M356" s="58"/>
    </row>
    <row r="357" spans="2:13" s="12" customFormat="1" x14ac:dyDescent="0.2">
      <c r="B357" s="64"/>
      <c r="C357" s="46"/>
      <c r="D357" s="46"/>
      <c r="E357" s="46"/>
      <c r="F357" s="47"/>
      <c r="G357" s="46"/>
      <c r="H357" s="46"/>
      <c r="I357" s="46"/>
      <c r="J357" s="46"/>
      <c r="M357" s="58"/>
    </row>
    <row r="358" spans="2:13" s="12" customFormat="1" x14ac:dyDescent="0.2">
      <c r="B358" s="64"/>
      <c r="C358" s="46"/>
      <c r="D358" s="46"/>
      <c r="E358" s="46"/>
      <c r="F358" s="47"/>
      <c r="G358" s="46"/>
      <c r="H358" s="46"/>
      <c r="I358" s="46"/>
      <c r="J358" s="46"/>
      <c r="M358" s="58"/>
    </row>
    <row r="359" spans="2:13" s="12" customFormat="1" x14ac:dyDescent="0.2">
      <c r="B359" s="64"/>
      <c r="C359" s="46"/>
      <c r="D359" s="46"/>
      <c r="E359" s="46"/>
      <c r="F359" s="47"/>
      <c r="G359" s="46"/>
      <c r="H359" s="46"/>
      <c r="I359" s="46"/>
      <c r="J359" s="46"/>
      <c r="M359" s="58"/>
    </row>
    <row r="360" spans="2:13" s="12" customFormat="1" x14ac:dyDescent="0.2">
      <c r="B360" s="64"/>
      <c r="C360" s="46"/>
      <c r="D360" s="46"/>
      <c r="E360" s="46"/>
      <c r="F360" s="47"/>
      <c r="G360" s="46"/>
      <c r="H360" s="46"/>
      <c r="I360" s="46"/>
      <c r="J360" s="46"/>
      <c r="M360" s="58"/>
    </row>
    <row r="361" spans="2:13" s="12" customFormat="1" x14ac:dyDescent="0.2">
      <c r="B361" s="64"/>
      <c r="C361" s="46"/>
      <c r="D361" s="46"/>
      <c r="E361" s="46"/>
      <c r="F361" s="47"/>
      <c r="G361" s="46"/>
      <c r="H361" s="46"/>
      <c r="I361" s="46"/>
      <c r="J361" s="46"/>
      <c r="M361" s="58"/>
    </row>
    <row r="362" spans="2:13" s="12" customFormat="1" x14ac:dyDescent="0.2">
      <c r="B362" s="64"/>
      <c r="C362" s="46"/>
      <c r="D362" s="46"/>
      <c r="E362" s="46"/>
      <c r="F362" s="47"/>
      <c r="G362" s="46"/>
      <c r="H362" s="46"/>
      <c r="I362" s="46"/>
      <c r="J362" s="46"/>
      <c r="M362" s="58"/>
    </row>
    <row r="363" spans="2:13" s="12" customFormat="1" x14ac:dyDescent="0.2">
      <c r="B363" s="64"/>
      <c r="C363" s="46"/>
      <c r="D363" s="46"/>
      <c r="E363" s="46"/>
      <c r="F363" s="47"/>
      <c r="G363" s="46"/>
      <c r="H363" s="46"/>
      <c r="I363" s="46"/>
      <c r="J363" s="46"/>
      <c r="M363" s="58"/>
    </row>
    <row r="364" spans="2:13" s="12" customFormat="1" x14ac:dyDescent="0.2">
      <c r="B364" s="64"/>
      <c r="C364" s="46"/>
      <c r="D364" s="46"/>
      <c r="E364" s="46"/>
      <c r="F364" s="47"/>
      <c r="G364" s="46"/>
      <c r="H364" s="46"/>
      <c r="I364" s="46"/>
      <c r="J364" s="46"/>
      <c r="M364" s="58"/>
    </row>
    <row r="365" spans="2:13" s="12" customFormat="1" x14ac:dyDescent="0.2">
      <c r="B365" s="64"/>
      <c r="C365" s="46"/>
      <c r="D365" s="46"/>
      <c r="E365" s="46"/>
      <c r="F365" s="47"/>
      <c r="G365" s="46"/>
      <c r="H365" s="46"/>
      <c r="I365" s="46"/>
      <c r="J365" s="46"/>
      <c r="M365" s="58"/>
    </row>
    <row r="366" spans="2:13" s="12" customFormat="1" x14ac:dyDescent="0.2">
      <c r="B366" s="64"/>
      <c r="C366" s="46"/>
      <c r="D366" s="46"/>
      <c r="E366" s="46"/>
      <c r="F366" s="47"/>
      <c r="G366" s="46"/>
      <c r="H366" s="46"/>
      <c r="I366" s="46"/>
      <c r="J366" s="46"/>
      <c r="M366" s="58"/>
    </row>
    <row r="367" spans="2:13" s="12" customFormat="1" x14ac:dyDescent="0.2">
      <c r="B367" s="64"/>
      <c r="C367" s="46"/>
      <c r="D367" s="46"/>
      <c r="E367" s="46"/>
      <c r="F367" s="47"/>
      <c r="G367" s="46"/>
      <c r="H367" s="46"/>
      <c r="I367" s="46"/>
      <c r="J367" s="46"/>
      <c r="M367" s="58"/>
    </row>
    <row r="368" spans="2:13" s="12" customFormat="1" x14ac:dyDescent="0.2">
      <c r="B368" s="64"/>
      <c r="C368" s="46"/>
      <c r="D368" s="46"/>
      <c r="E368" s="46"/>
      <c r="F368" s="47"/>
      <c r="G368" s="46"/>
      <c r="H368" s="46"/>
      <c r="I368" s="46"/>
      <c r="J368" s="46"/>
      <c r="M368" s="58"/>
    </row>
    <row r="369" spans="2:13" s="12" customFormat="1" x14ac:dyDescent="0.2">
      <c r="B369" s="64"/>
      <c r="C369" s="46"/>
      <c r="D369" s="46"/>
      <c r="E369" s="46"/>
      <c r="F369" s="47"/>
      <c r="G369" s="46"/>
      <c r="H369" s="46"/>
      <c r="I369" s="46"/>
      <c r="J369" s="46"/>
      <c r="M369" s="58"/>
    </row>
    <row r="370" spans="2:13" s="12" customFormat="1" x14ac:dyDescent="0.2">
      <c r="B370" s="64"/>
      <c r="C370" s="46"/>
      <c r="D370" s="46"/>
      <c r="E370" s="46"/>
      <c r="F370" s="47"/>
      <c r="G370" s="46"/>
      <c r="H370" s="46"/>
      <c r="I370" s="46"/>
      <c r="J370" s="46"/>
      <c r="M370" s="58"/>
    </row>
    <row r="371" spans="2:13" s="12" customFormat="1" x14ac:dyDescent="0.2">
      <c r="B371" s="64"/>
      <c r="C371" s="46"/>
      <c r="D371" s="46"/>
      <c r="E371" s="46"/>
      <c r="F371" s="47"/>
      <c r="G371" s="46"/>
      <c r="H371" s="46"/>
      <c r="I371" s="46"/>
      <c r="J371" s="46"/>
      <c r="M371" s="58"/>
    </row>
    <row r="372" spans="2:13" s="12" customFormat="1" x14ac:dyDescent="0.2">
      <c r="B372" s="64"/>
      <c r="C372" s="46"/>
      <c r="D372" s="46"/>
      <c r="E372" s="46"/>
      <c r="F372" s="47"/>
      <c r="G372" s="46"/>
      <c r="H372" s="46"/>
      <c r="I372" s="46"/>
      <c r="J372" s="46"/>
      <c r="M372" s="58"/>
    </row>
    <row r="373" spans="2:13" s="12" customFormat="1" x14ac:dyDescent="0.2">
      <c r="B373" s="64"/>
      <c r="C373" s="46"/>
      <c r="D373" s="46"/>
      <c r="E373" s="46"/>
      <c r="F373" s="47"/>
      <c r="G373" s="46"/>
      <c r="H373" s="46"/>
      <c r="I373" s="46"/>
      <c r="J373" s="46"/>
      <c r="M373" s="58"/>
    </row>
    <row r="374" spans="2:13" s="12" customFormat="1" x14ac:dyDescent="0.2">
      <c r="B374" s="64"/>
      <c r="C374" s="46"/>
      <c r="D374" s="46"/>
      <c r="E374" s="46"/>
      <c r="F374" s="47"/>
      <c r="G374" s="46"/>
      <c r="H374" s="46"/>
      <c r="I374" s="46"/>
      <c r="J374" s="46"/>
      <c r="M374" s="58"/>
    </row>
    <row r="375" spans="2:13" s="12" customFormat="1" x14ac:dyDescent="0.2">
      <c r="B375" s="64"/>
      <c r="C375" s="46"/>
      <c r="D375" s="46"/>
      <c r="E375" s="46"/>
      <c r="F375" s="47"/>
      <c r="G375" s="46"/>
      <c r="H375" s="46"/>
      <c r="I375" s="46"/>
      <c r="J375" s="46"/>
      <c r="M375" s="58"/>
    </row>
    <row r="376" spans="2:13" s="12" customFormat="1" x14ac:dyDescent="0.2">
      <c r="B376" s="64"/>
      <c r="C376" s="46"/>
      <c r="D376" s="46"/>
      <c r="E376" s="46"/>
      <c r="F376" s="47"/>
      <c r="G376" s="46"/>
      <c r="H376" s="46"/>
      <c r="I376" s="46"/>
      <c r="J376" s="46"/>
      <c r="M376" s="58"/>
    </row>
    <row r="377" spans="2:13" s="12" customFormat="1" x14ac:dyDescent="0.2">
      <c r="B377" s="64"/>
      <c r="C377" s="46"/>
      <c r="D377" s="46"/>
      <c r="E377" s="46"/>
      <c r="F377" s="47"/>
      <c r="G377" s="46"/>
      <c r="H377" s="46"/>
      <c r="I377" s="46"/>
      <c r="J377" s="46"/>
      <c r="M377" s="58"/>
    </row>
    <row r="378" spans="2:13" s="12" customFormat="1" x14ac:dyDescent="0.2">
      <c r="B378" s="64"/>
      <c r="C378" s="46"/>
      <c r="D378" s="46"/>
      <c r="E378" s="46"/>
      <c r="F378" s="47"/>
      <c r="G378" s="46"/>
      <c r="H378" s="46"/>
      <c r="I378" s="46"/>
      <c r="J378" s="46"/>
      <c r="M378" s="58"/>
    </row>
    <row r="379" spans="2:13" s="12" customFormat="1" x14ac:dyDescent="0.2">
      <c r="B379" s="64"/>
      <c r="C379" s="46"/>
      <c r="D379" s="46"/>
      <c r="E379" s="46"/>
      <c r="F379" s="47"/>
      <c r="G379" s="46"/>
      <c r="H379" s="46"/>
      <c r="I379" s="46"/>
      <c r="J379" s="46"/>
      <c r="M379" s="58"/>
    </row>
    <row r="380" spans="2:13" s="12" customFormat="1" x14ac:dyDescent="0.2">
      <c r="B380" s="64"/>
      <c r="C380" s="46"/>
      <c r="D380" s="46"/>
      <c r="E380" s="46"/>
      <c r="F380" s="47"/>
      <c r="G380" s="46"/>
      <c r="H380" s="46"/>
      <c r="I380" s="46"/>
      <c r="J380" s="46"/>
      <c r="M380" s="58"/>
    </row>
    <row r="381" spans="2:13" s="12" customFormat="1" x14ac:dyDescent="0.2">
      <c r="B381" s="64"/>
      <c r="C381" s="46"/>
      <c r="D381" s="46"/>
      <c r="E381" s="46"/>
      <c r="F381" s="47"/>
      <c r="G381" s="46"/>
      <c r="H381" s="46"/>
      <c r="I381" s="46"/>
      <c r="J381" s="46"/>
      <c r="M381" s="58"/>
    </row>
    <row r="382" spans="2:13" s="12" customFormat="1" x14ac:dyDescent="0.2">
      <c r="B382" s="64"/>
      <c r="C382" s="46"/>
      <c r="D382" s="46"/>
      <c r="E382" s="46"/>
      <c r="F382" s="47"/>
      <c r="G382" s="46"/>
      <c r="H382" s="46"/>
      <c r="I382" s="46"/>
      <c r="J382" s="46"/>
      <c r="M382" s="58"/>
    </row>
    <row r="383" spans="2:13" s="12" customFormat="1" x14ac:dyDescent="0.2">
      <c r="B383" s="64"/>
      <c r="C383" s="46"/>
      <c r="D383" s="46"/>
      <c r="E383" s="46"/>
      <c r="F383" s="47"/>
      <c r="G383" s="46"/>
      <c r="H383" s="46"/>
      <c r="I383" s="46"/>
      <c r="J383" s="46"/>
      <c r="M383" s="58"/>
    </row>
    <row r="384" spans="2:13" s="12" customFormat="1" x14ac:dyDescent="0.2">
      <c r="B384" s="64"/>
      <c r="C384" s="46"/>
      <c r="D384" s="46"/>
      <c r="E384" s="46"/>
      <c r="F384" s="47"/>
      <c r="G384" s="46"/>
      <c r="H384" s="46"/>
      <c r="I384" s="46"/>
      <c r="J384" s="46"/>
      <c r="M384" s="58"/>
    </row>
    <row r="385" spans="2:13" s="12" customFormat="1" x14ac:dyDescent="0.2">
      <c r="B385" s="64"/>
      <c r="C385" s="46"/>
      <c r="D385" s="46"/>
      <c r="E385" s="46"/>
      <c r="F385" s="47"/>
      <c r="G385" s="46"/>
      <c r="H385" s="46"/>
      <c r="I385" s="46"/>
      <c r="J385" s="46"/>
      <c r="M385" s="58"/>
    </row>
    <row r="386" spans="2:13" s="12" customFormat="1" x14ac:dyDescent="0.2">
      <c r="B386" s="64"/>
      <c r="C386" s="46"/>
      <c r="D386" s="46"/>
      <c r="E386" s="46"/>
      <c r="F386" s="47"/>
      <c r="G386" s="46"/>
      <c r="H386" s="46"/>
      <c r="I386" s="46"/>
      <c r="J386" s="46"/>
      <c r="M386" s="58"/>
    </row>
    <row r="387" spans="2:13" s="12" customFormat="1" x14ac:dyDescent="0.2">
      <c r="B387" s="64"/>
      <c r="C387" s="46"/>
      <c r="D387" s="46"/>
      <c r="E387" s="46"/>
      <c r="F387" s="47"/>
      <c r="G387" s="46"/>
      <c r="H387" s="46"/>
      <c r="I387" s="46"/>
      <c r="J387" s="46"/>
      <c r="M387" s="58"/>
    </row>
    <row r="388" spans="2:13" s="12" customFormat="1" x14ac:dyDescent="0.2">
      <c r="B388" s="64"/>
      <c r="C388" s="46"/>
      <c r="D388" s="46"/>
      <c r="E388" s="46"/>
      <c r="F388" s="47"/>
      <c r="G388" s="46"/>
      <c r="H388" s="46"/>
      <c r="I388" s="46"/>
      <c r="J388" s="46"/>
      <c r="M388" s="58"/>
    </row>
    <row r="389" spans="2:13" s="12" customFormat="1" x14ac:dyDescent="0.2">
      <c r="B389" s="64"/>
      <c r="C389" s="46"/>
      <c r="D389" s="46"/>
      <c r="E389" s="46"/>
      <c r="F389" s="47"/>
      <c r="G389" s="46"/>
      <c r="H389" s="46"/>
      <c r="I389" s="46"/>
      <c r="J389" s="46"/>
      <c r="M389" s="58"/>
    </row>
    <row r="390" spans="2:13" s="12" customFormat="1" x14ac:dyDescent="0.2">
      <c r="B390" s="64"/>
      <c r="C390" s="46"/>
      <c r="D390" s="46"/>
      <c r="E390" s="46"/>
      <c r="F390" s="47"/>
      <c r="G390" s="46"/>
      <c r="H390" s="46"/>
      <c r="I390" s="46"/>
      <c r="J390" s="46"/>
      <c r="M390" s="58"/>
    </row>
    <row r="391" spans="2:13" s="12" customFormat="1" x14ac:dyDescent="0.2">
      <c r="B391" s="64"/>
      <c r="C391" s="46"/>
      <c r="D391" s="46"/>
      <c r="E391" s="46"/>
      <c r="F391" s="47"/>
      <c r="G391" s="46"/>
      <c r="H391" s="46"/>
      <c r="I391" s="46"/>
      <c r="J391" s="46"/>
      <c r="M391" s="58"/>
    </row>
    <row r="392" spans="2:13" s="12" customFormat="1" x14ac:dyDescent="0.2">
      <c r="B392" s="64"/>
      <c r="C392" s="46"/>
      <c r="D392" s="46"/>
      <c r="E392" s="46"/>
      <c r="F392" s="47"/>
      <c r="G392" s="46"/>
      <c r="H392" s="46"/>
      <c r="I392" s="46"/>
      <c r="J392" s="46"/>
      <c r="M392" s="58"/>
    </row>
    <row r="393" spans="2:13" s="12" customFormat="1" x14ac:dyDescent="0.2">
      <c r="B393" s="64"/>
      <c r="C393" s="46"/>
      <c r="D393" s="46"/>
      <c r="E393" s="46"/>
      <c r="F393" s="47"/>
      <c r="G393" s="46"/>
      <c r="H393" s="46"/>
      <c r="I393" s="46"/>
      <c r="J393" s="46"/>
      <c r="M393" s="58"/>
    </row>
    <row r="394" spans="2:13" s="12" customFormat="1" x14ac:dyDescent="0.2">
      <c r="B394" s="64"/>
      <c r="C394" s="46"/>
      <c r="D394" s="46"/>
      <c r="E394" s="46"/>
      <c r="F394" s="47"/>
      <c r="G394" s="46"/>
      <c r="H394" s="46"/>
      <c r="I394" s="46"/>
      <c r="J394" s="46"/>
      <c r="M394" s="58"/>
    </row>
    <row r="395" spans="2:13" s="12" customFormat="1" x14ac:dyDescent="0.2">
      <c r="B395" s="64"/>
      <c r="C395" s="46"/>
      <c r="D395" s="46"/>
      <c r="E395" s="46"/>
      <c r="F395" s="47"/>
      <c r="G395" s="46"/>
      <c r="H395" s="46"/>
      <c r="I395" s="46"/>
      <c r="J395" s="46"/>
      <c r="M395" s="58"/>
    </row>
    <row r="396" spans="2:13" s="12" customFormat="1" x14ac:dyDescent="0.2">
      <c r="B396" s="64"/>
      <c r="C396" s="46"/>
      <c r="D396" s="46"/>
      <c r="E396" s="46"/>
      <c r="F396" s="47"/>
      <c r="G396" s="46"/>
      <c r="H396" s="46"/>
      <c r="I396" s="46"/>
      <c r="J396" s="46"/>
      <c r="M396" s="58"/>
    </row>
    <row r="397" spans="2:13" s="12" customFormat="1" x14ac:dyDescent="0.2">
      <c r="B397" s="64"/>
      <c r="C397" s="46"/>
      <c r="D397" s="46"/>
      <c r="E397" s="46"/>
      <c r="F397" s="47"/>
      <c r="G397" s="46"/>
      <c r="H397" s="46"/>
      <c r="I397" s="46"/>
      <c r="J397" s="46"/>
      <c r="M397" s="58"/>
    </row>
    <row r="398" spans="2:13" s="12" customFormat="1" x14ac:dyDescent="0.2">
      <c r="B398" s="64"/>
      <c r="C398" s="46"/>
      <c r="D398" s="46"/>
      <c r="E398" s="46"/>
      <c r="F398" s="47"/>
      <c r="G398" s="46"/>
      <c r="H398" s="46"/>
      <c r="I398" s="46"/>
      <c r="J398" s="46"/>
      <c r="M398" s="58"/>
    </row>
    <row r="399" spans="2:13" s="12" customFormat="1" x14ac:dyDescent="0.2">
      <c r="B399" s="64"/>
      <c r="C399" s="46"/>
      <c r="D399" s="46"/>
      <c r="E399" s="46"/>
      <c r="F399" s="47"/>
      <c r="G399" s="46"/>
      <c r="H399" s="46"/>
      <c r="I399" s="46"/>
      <c r="J399" s="46"/>
      <c r="M399" s="58"/>
    </row>
    <row r="400" spans="2:13" s="12" customFormat="1" x14ac:dyDescent="0.2">
      <c r="B400" s="64"/>
      <c r="C400" s="46"/>
      <c r="D400" s="46"/>
      <c r="E400" s="46"/>
      <c r="F400" s="47"/>
      <c r="G400" s="46"/>
      <c r="H400" s="46"/>
      <c r="I400" s="46"/>
      <c r="J400" s="46"/>
      <c r="M400" s="58"/>
    </row>
    <row r="401" spans="2:13" s="12" customFormat="1" x14ac:dyDescent="0.2">
      <c r="B401" s="64"/>
      <c r="C401" s="46"/>
      <c r="D401" s="46"/>
      <c r="E401" s="46"/>
      <c r="F401" s="47"/>
      <c r="G401" s="46"/>
      <c r="H401" s="46"/>
      <c r="I401" s="46"/>
      <c r="J401" s="46"/>
      <c r="M401" s="58"/>
    </row>
    <row r="402" spans="2:13" s="12" customFormat="1" x14ac:dyDescent="0.2">
      <c r="B402" s="64"/>
      <c r="C402" s="46"/>
      <c r="D402" s="46"/>
      <c r="E402" s="46"/>
      <c r="F402" s="47"/>
      <c r="G402" s="46"/>
      <c r="H402" s="46"/>
      <c r="I402" s="46"/>
      <c r="J402" s="46"/>
      <c r="M402" s="58"/>
    </row>
    <row r="403" spans="2:13" s="12" customFormat="1" x14ac:dyDescent="0.2">
      <c r="B403" s="64"/>
      <c r="C403" s="46"/>
      <c r="D403" s="46"/>
      <c r="E403" s="46"/>
      <c r="F403" s="47"/>
      <c r="G403" s="46"/>
      <c r="H403" s="46"/>
      <c r="I403" s="46"/>
      <c r="J403" s="46"/>
      <c r="M403" s="58"/>
    </row>
    <row r="404" spans="2:13" s="12" customFormat="1" x14ac:dyDescent="0.2">
      <c r="B404" s="64"/>
      <c r="C404" s="46"/>
      <c r="D404" s="46"/>
      <c r="E404" s="46"/>
      <c r="F404" s="47"/>
      <c r="G404" s="46"/>
      <c r="H404" s="46"/>
      <c r="I404" s="46"/>
      <c r="J404" s="46"/>
      <c r="M404" s="58"/>
    </row>
    <row r="405" spans="2:13" s="12" customFormat="1" x14ac:dyDescent="0.2">
      <c r="B405" s="64"/>
      <c r="C405" s="46"/>
      <c r="D405" s="46"/>
      <c r="E405" s="46"/>
      <c r="F405" s="47"/>
      <c r="G405" s="46"/>
      <c r="H405" s="46"/>
      <c r="I405" s="46"/>
      <c r="J405" s="46"/>
      <c r="M405" s="58"/>
    </row>
    <row r="406" spans="2:13" s="12" customFormat="1" x14ac:dyDescent="0.2">
      <c r="B406" s="64"/>
      <c r="C406" s="46"/>
      <c r="D406" s="46"/>
      <c r="E406" s="46"/>
      <c r="F406" s="47"/>
      <c r="G406" s="46"/>
      <c r="H406" s="46"/>
      <c r="I406" s="46"/>
      <c r="J406" s="46"/>
      <c r="M406" s="58"/>
    </row>
    <row r="407" spans="2:13" s="12" customFormat="1" x14ac:dyDescent="0.2">
      <c r="B407" s="64"/>
      <c r="C407" s="46"/>
      <c r="D407" s="46"/>
      <c r="E407" s="46"/>
      <c r="F407" s="47"/>
      <c r="G407" s="46"/>
      <c r="H407" s="46"/>
      <c r="I407" s="46"/>
      <c r="J407" s="46"/>
      <c r="M407" s="58"/>
    </row>
    <row r="408" spans="2:13" s="12" customFormat="1" x14ac:dyDescent="0.2">
      <c r="B408" s="64"/>
      <c r="C408" s="46"/>
      <c r="D408" s="46"/>
      <c r="E408" s="46"/>
      <c r="F408" s="47"/>
      <c r="G408" s="46"/>
      <c r="H408" s="46"/>
      <c r="I408" s="46"/>
      <c r="J408" s="46"/>
      <c r="M408" s="58"/>
    </row>
    <row r="409" spans="2:13" s="12" customFormat="1" x14ac:dyDescent="0.2">
      <c r="B409" s="64"/>
      <c r="C409" s="46"/>
      <c r="D409" s="46"/>
      <c r="E409" s="46"/>
      <c r="F409" s="47"/>
      <c r="G409" s="46"/>
      <c r="H409" s="46"/>
      <c r="I409" s="46"/>
      <c r="J409" s="46"/>
      <c r="M409" s="58"/>
    </row>
    <row r="410" spans="2:13" s="12" customFormat="1" x14ac:dyDescent="0.2">
      <c r="B410" s="64"/>
      <c r="C410" s="46"/>
      <c r="D410" s="46"/>
      <c r="E410" s="46"/>
      <c r="F410" s="47"/>
      <c r="G410" s="46"/>
      <c r="H410" s="46"/>
      <c r="I410" s="46"/>
      <c r="J410" s="46"/>
      <c r="M410" s="58"/>
    </row>
    <row r="411" spans="2:13" s="12" customFormat="1" x14ac:dyDescent="0.2">
      <c r="B411" s="64"/>
      <c r="C411" s="46"/>
      <c r="D411" s="46"/>
      <c r="E411" s="46"/>
      <c r="F411" s="47"/>
      <c r="G411" s="46"/>
      <c r="H411" s="46"/>
      <c r="I411" s="46"/>
      <c r="J411" s="46"/>
      <c r="M411" s="58"/>
    </row>
    <row r="412" spans="2:13" s="12" customFormat="1" x14ac:dyDescent="0.2">
      <c r="B412" s="64"/>
      <c r="C412" s="46"/>
      <c r="D412" s="46"/>
      <c r="E412" s="46"/>
      <c r="F412" s="47"/>
      <c r="G412" s="46"/>
      <c r="H412" s="46"/>
      <c r="I412" s="46"/>
      <c r="J412" s="46"/>
      <c r="M412" s="58"/>
    </row>
    <row r="413" spans="2:13" s="12" customFormat="1" x14ac:dyDescent="0.2">
      <c r="B413" s="64"/>
      <c r="C413" s="46"/>
      <c r="D413" s="46"/>
      <c r="E413" s="46"/>
      <c r="F413" s="47"/>
      <c r="G413" s="46"/>
      <c r="H413" s="46"/>
      <c r="I413" s="46"/>
      <c r="J413" s="46"/>
      <c r="M413" s="58"/>
    </row>
    <row r="414" spans="2:13" s="12" customFormat="1" x14ac:dyDescent="0.2">
      <c r="B414" s="64"/>
      <c r="C414" s="46"/>
      <c r="D414" s="46"/>
      <c r="E414" s="46"/>
      <c r="F414" s="47"/>
      <c r="G414" s="46"/>
      <c r="H414" s="46"/>
      <c r="I414" s="46"/>
      <c r="J414" s="46"/>
      <c r="M414" s="58"/>
    </row>
    <row r="415" spans="2:13" s="12" customFormat="1" x14ac:dyDescent="0.2">
      <c r="B415" s="64"/>
      <c r="C415" s="46"/>
      <c r="D415" s="46"/>
      <c r="E415" s="46"/>
      <c r="F415" s="47"/>
      <c r="G415" s="46"/>
      <c r="H415" s="46"/>
      <c r="I415" s="46"/>
      <c r="J415" s="46"/>
      <c r="M415" s="58"/>
    </row>
    <row r="416" spans="2:13" s="12" customFormat="1" x14ac:dyDescent="0.2">
      <c r="B416" s="64"/>
      <c r="C416" s="46"/>
      <c r="D416" s="46"/>
      <c r="E416" s="46"/>
      <c r="F416" s="47"/>
      <c r="G416" s="46"/>
      <c r="H416" s="46"/>
      <c r="I416" s="46"/>
      <c r="J416" s="46"/>
      <c r="M416" s="58"/>
    </row>
    <row r="417" spans="2:13" s="12" customFormat="1" x14ac:dyDescent="0.2">
      <c r="B417" s="64"/>
      <c r="C417" s="46"/>
      <c r="D417" s="46"/>
      <c r="E417" s="46"/>
      <c r="F417" s="47"/>
      <c r="G417" s="46"/>
      <c r="H417" s="46"/>
      <c r="I417" s="46"/>
      <c r="J417" s="46"/>
      <c r="M417" s="58"/>
    </row>
    <row r="418" spans="2:13" s="12" customFormat="1" x14ac:dyDescent="0.2">
      <c r="B418" s="64"/>
      <c r="C418" s="46"/>
      <c r="D418" s="46"/>
      <c r="E418" s="46"/>
      <c r="F418" s="47"/>
      <c r="G418" s="46"/>
      <c r="H418" s="46"/>
      <c r="I418" s="46"/>
      <c r="J418" s="46"/>
      <c r="M418" s="58"/>
    </row>
    <row r="419" spans="2:13" s="12" customFormat="1" x14ac:dyDescent="0.2">
      <c r="B419" s="64"/>
      <c r="C419" s="46"/>
      <c r="D419" s="46"/>
      <c r="E419" s="46"/>
      <c r="F419" s="47"/>
      <c r="G419" s="46"/>
      <c r="H419" s="46"/>
      <c r="I419" s="46"/>
      <c r="J419" s="46"/>
      <c r="M419" s="58"/>
    </row>
    <row r="420" spans="2:13" s="12" customFormat="1" x14ac:dyDescent="0.2">
      <c r="B420" s="64"/>
      <c r="C420" s="46"/>
      <c r="D420" s="46"/>
      <c r="E420" s="46"/>
      <c r="F420" s="47"/>
      <c r="G420" s="46"/>
      <c r="H420" s="46"/>
      <c r="I420" s="46"/>
      <c r="J420" s="46"/>
      <c r="M420" s="58"/>
    </row>
    <row r="421" spans="2:13" s="12" customFormat="1" x14ac:dyDescent="0.2">
      <c r="B421" s="64"/>
      <c r="C421" s="46"/>
      <c r="D421" s="46"/>
      <c r="E421" s="46"/>
      <c r="F421" s="47"/>
      <c r="G421" s="46"/>
      <c r="H421" s="46"/>
      <c r="I421" s="46"/>
      <c r="J421" s="46"/>
      <c r="M421" s="58"/>
    </row>
    <row r="422" spans="2:13" s="12" customFormat="1" x14ac:dyDescent="0.2">
      <c r="B422" s="64"/>
      <c r="C422" s="46"/>
      <c r="D422" s="46"/>
      <c r="E422" s="46"/>
      <c r="F422" s="47"/>
      <c r="G422" s="46"/>
      <c r="H422" s="46"/>
      <c r="I422" s="46"/>
      <c r="J422" s="46"/>
      <c r="M422" s="58"/>
    </row>
    <row r="423" spans="2:13" s="12" customFormat="1" x14ac:dyDescent="0.2">
      <c r="B423" s="64"/>
      <c r="C423" s="46"/>
      <c r="D423" s="46"/>
      <c r="E423" s="46"/>
      <c r="F423" s="47"/>
      <c r="G423" s="46"/>
      <c r="H423" s="46"/>
      <c r="I423" s="46"/>
      <c r="J423" s="46"/>
      <c r="M423" s="58"/>
    </row>
    <row r="424" spans="2:13" s="12" customFormat="1" x14ac:dyDescent="0.2">
      <c r="B424" s="64"/>
      <c r="C424" s="46"/>
      <c r="D424" s="46"/>
      <c r="E424" s="46"/>
      <c r="F424" s="47"/>
      <c r="G424" s="46"/>
      <c r="H424" s="46"/>
      <c r="I424" s="46"/>
      <c r="J424" s="46"/>
      <c r="M424" s="58"/>
    </row>
    <row r="425" spans="2:13" s="12" customFormat="1" x14ac:dyDescent="0.2">
      <c r="B425" s="64"/>
      <c r="C425" s="46"/>
      <c r="D425" s="46"/>
      <c r="E425" s="46"/>
      <c r="F425" s="47"/>
      <c r="G425" s="46"/>
      <c r="H425" s="46"/>
      <c r="I425" s="46"/>
      <c r="J425" s="46"/>
      <c r="M425" s="58"/>
    </row>
    <row r="426" spans="2:13" s="12" customFormat="1" x14ac:dyDescent="0.2">
      <c r="B426" s="64"/>
      <c r="C426" s="46"/>
      <c r="D426" s="46"/>
      <c r="E426" s="46"/>
      <c r="F426" s="47"/>
      <c r="G426" s="46"/>
      <c r="H426" s="46"/>
      <c r="I426" s="46"/>
      <c r="J426" s="46"/>
      <c r="M426" s="58"/>
    </row>
    <row r="427" spans="2:13" s="12" customFormat="1" x14ac:dyDescent="0.2">
      <c r="B427" s="64"/>
      <c r="C427" s="46"/>
      <c r="D427" s="46"/>
      <c r="E427" s="46"/>
      <c r="F427" s="47"/>
      <c r="G427" s="46"/>
      <c r="H427" s="46"/>
      <c r="I427" s="46"/>
      <c r="J427" s="46"/>
      <c r="M427" s="58"/>
    </row>
    <row r="428" spans="2:13" s="12" customFormat="1" x14ac:dyDescent="0.2">
      <c r="B428" s="64"/>
      <c r="C428" s="46"/>
      <c r="D428" s="46"/>
      <c r="E428" s="46"/>
      <c r="F428" s="47"/>
      <c r="G428" s="46"/>
      <c r="H428" s="46"/>
      <c r="I428" s="46"/>
      <c r="J428" s="46"/>
      <c r="M428" s="58"/>
    </row>
    <row r="429" spans="2:13" s="12" customFormat="1" x14ac:dyDescent="0.2">
      <c r="B429" s="64"/>
      <c r="C429" s="46"/>
      <c r="D429" s="46"/>
      <c r="E429" s="46"/>
      <c r="F429" s="47"/>
      <c r="G429" s="46"/>
      <c r="H429" s="46"/>
      <c r="I429" s="46"/>
      <c r="J429" s="46"/>
      <c r="M429" s="58"/>
    </row>
    <row r="430" spans="2:13" s="12" customFormat="1" x14ac:dyDescent="0.2">
      <c r="B430" s="64"/>
      <c r="C430" s="46"/>
      <c r="D430" s="46"/>
      <c r="E430" s="46"/>
      <c r="F430" s="47"/>
      <c r="G430" s="46"/>
      <c r="H430" s="46"/>
      <c r="I430" s="46"/>
      <c r="J430" s="46"/>
      <c r="M430" s="58"/>
    </row>
    <row r="431" spans="2:13" s="12" customFormat="1" x14ac:dyDescent="0.2">
      <c r="B431" s="64"/>
      <c r="C431" s="46"/>
      <c r="D431" s="46"/>
      <c r="E431" s="46"/>
      <c r="F431" s="47"/>
      <c r="G431" s="46"/>
      <c r="H431" s="46"/>
      <c r="I431" s="46"/>
      <c r="J431" s="46"/>
      <c r="M431" s="58"/>
    </row>
    <row r="432" spans="2:13" s="12" customFormat="1" x14ac:dyDescent="0.2">
      <c r="B432" s="64"/>
      <c r="C432" s="46"/>
      <c r="D432" s="46"/>
      <c r="E432" s="46"/>
      <c r="F432" s="47"/>
      <c r="G432" s="46"/>
      <c r="H432" s="46"/>
      <c r="I432" s="46"/>
      <c r="J432" s="46"/>
      <c r="M432" s="58"/>
    </row>
    <row r="433" spans="2:13" s="12" customFormat="1" x14ac:dyDescent="0.2">
      <c r="B433" s="64"/>
      <c r="C433" s="46"/>
      <c r="D433" s="46"/>
      <c r="E433" s="46"/>
      <c r="F433" s="47"/>
      <c r="G433" s="46"/>
      <c r="H433" s="46"/>
      <c r="I433" s="46"/>
      <c r="J433" s="46"/>
      <c r="M433" s="58"/>
    </row>
    <row r="434" spans="2:13" s="12" customFormat="1" x14ac:dyDescent="0.2">
      <c r="B434" s="64"/>
      <c r="C434" s="46"/>
      <c r="D434" s="46"/>
      <c r="E434" s="46"/>
      <c r="F434" s="47"/>
      <c r="G434" s="46"/>
      <c r="H434" s="46"/>
      <c r="I434" s="46"/>
      <c r="J434" s="46"/>
      <c r="M434" s="58"/>
    </row>
    <row r="435" spans="2:13" s="12" customFormat="1" x14ac:dyDescent="0.2">
      <c r="B435" s="64"/>
      <c r="C435" s="46"/>
      <c r="D435" s="46"/>
      <c r="E435" s="46"/>
      <c r="F435" s="47"/>
      <c r="G435" s="46"/>
      <c r="H435" s="46"/>
      <c r="I435" s="46"/>
      <c r="J435" s="46"/>
      <c r="M435" s="58"/>
    </row>
    <row r="436" spans="2:13" s="12" customFormat="1" x14ac:dyDescent="0.2">
      <c r="B436" s="64"/>
      <c r="C436" s="46"/>
      <c r="D436" s="46"/>
      <c r="E436" s="46"/>
      <c r="F436" s="47"/>
      <c r="G436" s="46"/>
      <c r="H436" s="46"/>
      <c r="I436" s="46"/>
      <c r="J436" s="46"/>
      <c r="M436" s="58"/>
    </row>
    <row r="437" spans="2:13" s="12" customFormat="1" x14ac:dyDescent="0.2">
      <c r="B437" s="64"/>
      <c r="C437" s="46"/>
      <c r="D437" s="46"/>
      <c r="E437" s="46"/>
      <c r="F437" s="47"/>
      <c r="G437" s="46"/>
      <c r="H437" s="46"/>
      <c r="I437" s="46"/>
      <c r="J437" s="46"/>
      <c r="M437" s="58"/>
    </row>
    <row r="438" spans="2:13" s="12" customFormat="1" x14ac:dyDescent="0.2">
      <c r="B438" s="64"/>
      <c r="C438" s="46"/>
      <c r="D438" s="46"/>
      <c r="E438" s="46"/>
      <c r="F438" s="47"/>
      <c r="G438" s="46"/>
      <c r="H438" s="46"/>
      <c r="I438" s="46"/>
      <c r="J438" s="46"/>
      <c r="M438" s="58"/>
    </row>
    <row r="439" spans="2:13" s="12" customFormat="1" x14ac:dyDescent="0.2">
      <c r="B439" s="64"/>
      <c r="C439" s="46"/>
      <c r="D439" s="46"/>
      <c r="E439" s="46"/>
      <c r="F439" s="47"/>
      <c r="G439" s="46"/>
      <c r="H439" s="46"/>
      <c r="I439" s="46"/>
      <c r="J439" s="46"/>
      <c r="M439" s="58"/>
    </row>
    <row r="440" spans="2:13" s="12" customFormat="1" x14ac:dyDescent="0.2">
      <c r="B440" s="64"/>
      <c r="C440" s="46"/>
      <c r="D440" s="46"/>
      <c r="E440" s="46"/>
      <c r="F440" s="47"/>
      <c r="G440" s="46"/>
      <c r="H440" s="46"/>
      <c r="I440" s="46"/>
      <c r="J440" s="46"/>
      <c r="M440" s="58"/>
    </row>
    <row r="441" spans="2:13" s="12" customFormat="1" x14ac:dyDescent="0.2">
      <c r="B441" s="64"/>
      <c r="C441" s="46"/>
      <c r="D441" s="46"/>
      <c r="E441" s="46"/>
      <c r="F441" s="47"/>
      <c r="G441" s="46"/>
      <c r="H441" s="46"/>
      <c r="I441" s="46"/>
      <c r="J441" s="46"/>
      <c r="M441" s="58"/>
    </row>
    <row r="442" spans="2:13" s="12" customFormat="1" x14ac:dyDescent="0.2">
      <c r="B442" s="64"/>
      <c r="C442" s="46"/>
      <c r="D442" s="46"/>
      <c r="E442" s="46"/>
      <c r="F442" s="47"/>
      <c r="G442" s="46"/>
      <c r="H442" s="46"/>
      <c r="I442" s="46"/>
      <c r="J442" s="46"/>
      <c r="M442" s="58"/>
    </row>
    <row r="443" spans="2:13" s="12" customFormat="1" x14ac:dyDescent="0.2">
      <c r="B443" s="64"/>
      <c r="C443" s="46"/>
      <c r="D443" s="46"/>
      <c r="E443" s="46"/>
      <c r="F443" s="47"/>
      <c r="G443" s="46"/>
      <c r="H443" s="46"/>
      <c r="I443" s="46"/>
      <c r="J443" s="46"/>
      <c r="M443" s="58"/>
    </row>
    <row r="444" spans="2:13" s="12" customFormat="1" x14ac:dyDescent="0.2">
      <c r="B444" s="64"/>
      <c r="C444" s="46"/>
      <c r="D444" s="46"/>
      <c r="E444" s="46"/>
      <c r="F444" s="47"/>
      <c r="G444" s="46"/>
      <c r="H444" s="46"/>
      <c r="I444" s="46"/>
      <c r="J444" s="46"/>
      <c r="M444" s="58"/>
    </row>
    <row r="445" spans="2:13" s="12" customFormat="1" x14ac:dyDescent="0.2">
      <c r="B445" s="64"/>
      <c r="C445" s="46"/>
      <c r="D445" s="46"/>
      <c r="E445" s="46"/>
      <c r="F445" s="47"/>
      <c r="G445" s="46"/>
      <c r="H445" s="46"/>
      <c r="I445" s="46"/>
      <c r="J445" s="46"/>
      <c r="M445" s="58"/>
    </row>
    <row r="446" spans="2:13" s="12" customFormat="1" x14ac:dyDescent="0.2">
      <c r="B446" s="64"/>
      <c r="C446" s="46"/>
      <c r="D446" s="46"/>
      <c r="E446" s="46"/>
      <c r="F446" s="47"/>
      <c r="G446" s="46"/>
      <c r="H446" s="46"/>
      <c r="I446" s="46"/>
      <c r="J446" s="46"/>
      <c r="M446" s="58"/>
    </row>
    <row r="447" spans="2:13" s="12" customFormat="1" x14ac:dyDescent="0.2">
      <c r="B447" s="64"/>
      <c r="C447" s="46"/>
      <c r="D447" s="46"/>
      <c r="E447" s="46"/>
      <c r="F447" s="47"/>
      <c r="G447" s="46"/>
      <c r="H447" s="46"/>
      <c r="I447" s="46"/>
      <c r="J447" s="46"/>
      <c r="M447" s="58"/>
    </row>
    <row r="448" spans="2:13" s="12" customFormat="1" x14ac:dyDescent="0.2">
      <c r="B448" s="64"/>
      <c r="C448" s="46"/>
      <c r="D448" s="46"/>
      <c r="E448" s="46"/>
      <c r="F448" s="47"/>
      <c r="G448" s="46"/>
      <c r="H448" s="46"/>
      <c r="I448" s="46"/>
      <c r="J448" s="46"/>
      <c r="M448" s="58"/>
    </row>
    <row r="449" spans="2:13" s="12" customFormat="1" x14ac:dyDescent="0.2">
      <c r="B449" s="64"/>
      <c r="C449" s="46"/>
      <c r="D449" s="46"/>
      <c r="E449" s="46"/>
      <c r="F449" s="47"/>
      <c r="G449" s="46"/>
      <c r="H449" s="46"/>
      <c r="I449" s="46"/>
      <c r="J449" s="46"/>
      <c r="M449" s="58"/>
    </row>
    <row r="450" spans="2:13" s="12" customFormat="1" x14ac:dyDescent="0.2">
      <c r="B450" s="64"/>
      <c r="C450" s="46"/>
      <c r="D450" s="46"/>
      <c r="E450" s="46"/>
      <c r="F450" s="47"/>
      <c r="G450" s="46"/>
      <c r="H450" s="46"/>
      <c r="I450" s="46"/>
      <c r="J450" s="46"/>
      <c r="M450" s="58"/>
    </row>
    <row r="451" spans="2:13" s="12" customFormat="1" x14ac:dyDescent="0.2">
      <c r="B451" s="64"/>
      <c r="C451" s="46"/>
      <c r="D451" s="46"/>
      <c r="E451" s="46"/>
      <c r="F451" s="47"/>
      <c r="G451" s="46"/>
      <c r="H451" s="46"/>
      <c r="I451" s="46"/>
      <c r="J451" s="46"/>
      <c r="M451" s="58"/>
    </row>
    <row r="452" spans="2:13" s="12" customFormat="1" x14ac:dyDescent="0.2">
      <c r="B452" s="64"/>
      <c r="C452" s="46"/>
      <c r="D452" s="46"/>
      <c r="E452" s="46"/>
      <c r="F452" s="47"/>
      <c r="G452" s="46"/>
      <c r="H452" s="46"/>
      <c r="I452" s="46"/>
      <c r="J452" s="46"/>
      <c r="M452" s="58"/>
    </row>
    <row r="453" spans="2:13" s="12" customFormat="1" x14ac:dyDescent="0.2">
      <c r="B453" s="64"/>
      <c r="C453" s="46"/>
      <c r="D453" s="46"/>
      <c r="E453" s="46"/>
      <c r="F453" s="47"/>
      <c r="G453" s="46"/>
      <c r="H453" s="46"/>
      <c r="I453" s="46"/>
      <c r="J453" s="46"/>
      <c r="M453" s="58"/>
    </row>
    <row r="454" spans="2:13" s="12" customFormat="1" x14ac:dyDescent="0.2">
      <c r="B454" s="64"/>
      <c r="C454" s="46"/>
      <c r="D454" s="46"/>
      <c r="E454" s="46"/>
      <c r="F454" s="47"/>
      <c r="G454" s="46"/>
      <c r="H454" s="46"/>
      <c r="I454" s="46"/>
      <c r="J454" s="46"/>
      <c r="M454" s="58"/>
    </row>
    <row r="455" spans="2:13" s="12" customFormat="1" x14ac:dyDescent="0.2">
      <c r="B455" s="64"/>
      <c r="C455" s="46"/>
      <c r="D455" s="46"/>
      <c r="E455" s="46"/>
      <c r="F455" s="47"/>
      <c r="G455" s="46"/>
      <c r="H455" s="46"/>
      <c r="I455" s="46"/>
      <c r="J455" s="46"/>
      <c r="M455" s="58"/>
    </row>
    <row r="456" spans="2:13" s="12" customFormat="1" x14ac:dyDescent="0.2">
      <c r="B456" s="64"/>
      <c r="C456" s="46"/>
      <c r="D456" s="46"/>
      <c r="E456" s="46"/>
      <c r="F456" s="47"/>
      <c r="G456" s="46"/>
      <c r="H456" s="46"/>
      <c r="I456" s="46"/>
      <c r="J456" s="46"/>
      <c r="M456" s="58"/>
    </row>
    <row r="457" spans="2:13" s="12" customFormat="1" x14ac:dyDescent="0.2">
      <c r="B457" s="64"/>
      <c r="C457" s="46"/>
      <c r="D457" s="46"/>
      <c r="E457" s="46"/>
      <c r="F457" s="47"/>
      <c r="G457" s="46"/>
      <c r="H457" s="46"/>
      <c r="I457" s="46"/>
      <c r="J457" s="46"/>
      <c r="M457" s="58"/>
    </row>
    <row r="458" spans="2:13" s="12" customFormat="1" x14ac:dyDescent="0.2">
      <c r="B458" s="64"/>
      <c r="C458" s="46"/>
      <c r="D458" s="46"/>
      <c r="E458" s="46"/>
      <c r="F458" s="47"/>
      <c r="G458" s="46"/>
      <c r="H458" s="46"/>
      <c r="I458" s="46"/>
      <c r="J458" s="46"/>
      <c r="M458" s="58"/>
    </row>
    <row r="459" spans="2:13" s="12" customFormat="1" x14ac:dyDescent="0.2">
      <c r="B459" s="64"/>
      <c r="C459" s="46"/>
      <c r="D459" s="46"/>
      <c r="E459" s="46"/>
      <c r="F459" s="47"/>
      <c r="G459" s="46"/>
      <c r="H459" s="46"/>
      <c r="I459" s="46"/>
      <c r="J459" s="46"/>
      <c r="M459" s="58"/>
    </row>
    <row r="460" spans="2:13" s="12" customFormat="1" x14ac:dyDescent="0.2">
      <c r="B460" s="64"/>
      <c r="C460" s="46"/>
      <c r="D460" s="46"/>
      <c r="E460" s="46"/>
      <c r="F460" s="47"/>
      <c r="G460" s="46"/>
      <c r="H460" s="46"/>
      <c r="I460" s="46"/>
      <c r="J460" s="46"/>
      <c r="M460" s="58"/>
    </row>
    <row r="461" spans="2:13" s="12" customFormat="1" x14ac:dyDescent="0.2">
      <c r="B461" s="64"/>
      <c r="C461" s="46"/>
      <c r="D461" s="46"/>
      <c r="E461" s="46"/>
      <c r="F461" s="47"/>
      <c r="G461" s="46"/>
      <c r="H461" s="46"/>
      <c r="I461" s="46"/>
      <c r="J461" s="46"/>
      <c r="M461" s="58"/>
    </row>
    <row r="462" spans="2:13" s="12" customFormat="1" x14ac:dyDescent="0.2">
      <c r="B462" s="64"/>
      <c r="C462" s="46"/>
      <c r="D462" s="46"/>
      <c r="E462" s="46"/>
      <c r="F462" s="47"/>
      <c r="G462" s="46"/>
      <c r="H462" s="46"/>
      <c r="I462" s="46"/>
      <c r="J462" s="46"/>
      <c r="M462" s="58"/>
    </row>
    <row r="463" spans="2:13" s="12" customFormat="1" x14ac:dyDescent="0.2">
      <c r="B463" s="64"/>
      <c r="C463" s="46"/>
      <c r="D463" s="46"/>
      <c r="E463" s="46"/>
      <c r="F463" s="47"/>
      <c r="G463" s="46"/>
      <c r="H463" s="46"/>
      <c r="I463" s="46"/>
      <c r="J463" s="46"/>
      <c r="M463" s="58"/>
    </row>
    <row r="464" spans="2:13" s="12" customFormat="1" x14ac:dyDescent="0.2">
      <c r="B464" s="64"/>
      <c r="C464" s="46"/>
      <c r="D464" s="46"/>
      <c r="E464" s="46"/>
      <c r="F464" s="47"/>
      <c r="G464" s="46"/>
      <c r="H464" s="46"/>
      <c r="I464" s="46"/>
      <c r="J464" s="46"/>
      <c r="M464" s="58"/>
    </row>
    <row r="465" spans="2:13" s="12" customFormat="1" x14ac:dyDescent="0.2">
      <c r="B465" s="64"/>
      <c r="C465" s="46"/>
      <c r="D465" s="46"/>
      <c r="E465" s="46"/>
      <c r="F465" s="47"/>
      <c r="G465" s="46"/>
      <c r="H465" s="46"/>
      <c r="I465" s="46"/>
      <c r="J465" s="46"/>
      <c r="M465" s="58"/>
    </row>
    <row r="466" spans="2:13" s="12" customFormat="1" x14ac:dyDescent="0.2">
      <c r="B466" s="64"/>
      <c r="C466" s="46"/>
      <c r="D466" s="46"/>
      <c r="E466" s="46"/>
      <c r="F466" s="47"/>
      <c r="G466" s="46"/>
      <c r="H466" s="46"/>
      <c r="I466" s="46"/>
      <c r="J466" s="46"/>
      <c r="M466" s="58"/>
    </row>
    <row r="467" spans="2:13" s="12" customFormat="1" x14ac:dyDescent="0.2">
      <c r="B467" s="64"/>
      <c r="C467" s="46"/>
      <c r="D467" s="46"/>
      <c r="E467" s="46"/>
      <c r="F467" s="47"/>
      <c r="G467" s="46"/>
      <c r="H467" s="46"/>
      <c r="I467" s="46"/>
      <c r="J467" s="46"/>
      <c r="M467" s="58"/>
    </row>
    <row r="468" spans="2:13" s="12" customFormat="1" x14ac:dyDescent="0.2">
      <c r="B468" s="64"/>
      <c r="C468" s="46"/>
      <c r="D468" s="46"/>
      <c r="E468" s="46"/>
      <c r="F468" s="47"/>
      <c r="G468" s="46"/>
      <c r="H468" s="46"/>
      <c r="I468" s="46"/>
      <c r="J468" s="46"/>
      <c r="M468" s="58"/>
    </row>
    <row r="469" spans="2:13" s="12" customFormat="1" x14ac:dyDescent="0.2">
      <c r="B469" s="64"/>
      <c r="C469" s="46"/>
      <c r="D469" s="46"/>
      <c r="E469" s="46"/>
      <c r="F469" s="47"/>
      <c r="G469" s="46"/>
      <c r="H469" s="46"/>
      <c r="I469" s="46"/>
      <c r="J469" s="46"/>
      <c r="M469" s="58"/>
    </row>
    <row r="470" spans="2:13" s="12" customFormat="1" x14ac:dyDescent="0.2">
      <c r="B470" s="64"/>
      <c r="C470" s="46"/>
      <c r="D470" s="46"/>
      <c r="E470" s="46"/>
      <c r="F470" s="47"/>
      <c r="G470" s="46"/>
      <c r="H470" s="46"/>
      <c r="I470" s="46"/>
      <c r="J470" s="46"/>
      <c r="M470" s="58"/>
    </row>
    <row r="471" spans="2:13" s="12" customFormat="1" x14ac:dyDescent="0.2">
      <c r="B471" s="64"/>
      <c r="C471" s="46"/>
      <c r="D471" s="46"/>
      <c r="E471" s="46"/>
      <c r="F471" s="47"/>
      <c r="G471" s="46"/>
      <c r="H471" s="46"/>
      <c r="I471" s="46"/>
      <c r="J471" s="46"/>
      <c r="M471" s="58"/>
    </row>
    <row r="472" spans="2:13" s="12" customFormat="1" x14ac:dyDescent="0.2">
      <c r="B472" s="64"/>
      <c r="C472" s="46"/>
      <c r="D472" s="46"/>
      <c r="E472" s="46"/>
      <c r="F472" s="47"/>
      <c r="G472" s="46"/>
      <c r="H472" s="46"/>
      <c r="I472" s="46"/>
      <c r="J472" s="46"/>
      <c r="M472" s="58"/>
    </row>
    <row r="473" spans="2:13" s="12" customFormat="1" x14ac:dyDescent="0.2">
      <c r="B473" s="64"/>
      <c r="C473" s="46"/>
      <c r="D473" s="46"/>
      <c r="E473" s="46"/>
      <c r="F473" s="47"/>
      <c r="G473" s="46"/>
      <c r="H473" s="46"/>
      <c r="I473" s="46"/>
      <c r="J473" s="46"/>
      <c r="M473" s="58"/>
    </row>
    <row r="474" spans="2:13" s="12" customFormat="1" x14ac:dyDescent="0.2">
      <c r="B474" s="64"/>
      <c r="C474" s="46"/>
      <c r="D474" s="46"/>
      <c r="E474" s="46"/>
      <c r="F474" s="47"/>
      <c r="G474" s="46"/>
      <c r="H474" s="46"/>
      <c r="I474" s="46"/>
      <c r="J474" s="46"/>
      <c r="M474" s="58"/>
    </row>
    <row r="475" spans="2:13" s="12" customFormat="1" x14ac:dyDescent="0.2">
      <c r="B475" s="64"/>
      <c r="C475" s="46"/>
      <c r="D475" s="46"/>
      <c r="E475" s="46"/>
      <c r="F475" s="47"/>
      <c r="G475" s="46"/>
      <c r="H475" s="46"/>
      <c r="I475" s="46"/>
      <c r="J475" s="46"/>
      <c r="M475" s="58"/>
    </row>
    <row r="476" spans="2:13" s="12" customFormat="1" x14ac:dyDescent="0.2">
      <c r="B476" s="64"/>
      <c r="C476" s="46"/>
      <c r="D476" s="46"/>
      <c r="E476" s="46"/>
      <c r="F476" s="47"/>
      <c r="G476" s="46"/>
      <c r="H476" s="46"/>
      <c r="I476" s="46"/>
      <c r="J476" s="46"/>
      <c r="M476" s="58"/>
    </row>
    <row r="477" spans="2:13" s="12" customFormat="1" x14ac:dyDescent="0.2">
      <c r="B477" s="64"/>
      <c r="C477" s="46"/>
      <c r="D477" s="46"/>
      <c r="E477" s="46"/>
      <c r="F477" s="47"/>
      <c r="G477" s="46"/>
      <c r="H477" s="46"/>
      <c r="I477" s="46"/>
      <c r="J477" s="46"/>
      <c r="M477" s="58"/>
    </row>
    <row r="478" spans="2:13" s="12" customFormat="1" x14ac:dyDescent="0.2">
      <c r="B478" s="64"/>
      <c r="C478" s="46"/>
      <c r="D478" s="46"/>
      <c r="E478" s="46"/>
      <c r="F478" s="47"/>
      <c r="G478" s="46"/>
      <c r="H478" s="46"/>
      <c r="I478" s="46"/>
      <c r="J478" s="46"/>
      <c r="M478" s="58"/>
    </row>
    <row r="479" spans="2:13" s="12" customFormat="1" x14ac:dyDescent="0.2">
      <c r="B479" s="64"/>
      <c r="C479" s="46"/>
      <c r="D479" s="46"/>
      <c r="E479" s="46"/>
      <c r="F479" s="47"/>
      <c r="G479" s="46"/>
      <c r="H479" s="46"/>
      <c r="I479" s="46"/>
      <c r="J479" s="46"/>
      <c r="M479" s="58"/>
    </row>
    <row r="480" spans="2:13" s="12" customFormat="1" x14ac:dyDescent="0.2">
      <c r="B480" s="64"/>
      <c r="C480" s="46"/>
      <c r="D480" s="46"/>
      <c r="E480" s="46"/>
      <c r="F480" s="47"/>
      <c r="G480" s="46"/>
      <c r="H480" s="46"/>
      <c r="I480" s="46"/>
      <c r="J480" s="46"/>
      <c r="M480" s="58"/>
    </row>
    <row r="481" spans="2:13" s="12" customFormat="1" x14ac:dyDescent="0.2">
      <c r="B481" s="64"/>
      <c r="C481" s="46"/>
      <c r="D481" s="46"/>
      <c r="E481" s="46"/>
      <c r="F481" s="47"/>
      <c r="G481" s="46"/>
      <c r="H481" s="46"/>
      <c r="I481" s="46"/>
      <c r="J481" s="46"/>
      <c r="M481" s="58"/>
    </row>
    <row r="482" spans="2:13" s="12" customFormat="1" x14ac:dyDescent="0.2">
      <c r="B482" s="64"/>
      <c r="C482" s="46"/>
      <c r="D482" s="46"/>
      <c r="E482" s="46"/>
      <c r="F482" s="47"/>
      <c r="G482" s="46"/>
      <c r="H482" s="46"/>
      <c r="I482" s="46"/>
      <c r="J482" s="46"/>
      <c r="M482" s="58"/>
    </row>
    <row r="483" spans="2:13" s="12" customFormat="1" x14ac:dyDescent="0.2">
      <c r="B483" s="64"/>
      <c r="C483" s="46"/>
      <c r="D483" s="46"/>
      <c r="E483" s="46"/>
      <c r="F483" s="47"/>
      <c r="G483" s="46"/>
      <c r="H483" s="46"/>
      <c r="I483" s="46"/>
      <c r="J483" s="46"/>
      <c r="M483" s="58"/>
    </row>
    <row r="484" spans="2:13" s="12" customFormat="1" x14ac:dyDescent="0.2">
      <c r="B484" s="64"/>
      <c r="C484" s="46"/>
      <c r="D484" s="46"/>
      <c r="E484" s="46"/>
      <c r="F484" s="47"/>
      <c r="G484" s="46"/>
      <c r="H484" s="46"/>
      <c r="I484" s="46"/>
      <c r="J484" s="46"/>
      <c r="M484" s="58"/>
    </row>
    <row r="485" spans="2:13" s="12" customFormat="1" x14ac:dyDescent="0.2">
      <c r="B485" s="64"/>
      <c r="C485" s="46"/>
      <c r="D485" s="46"/>
      <c r="E485" s="46"/>
      <c r="F485" s="47"/>
      <c r="G485" s="46"/>
      <c r="H485" s="46"/>
      <c r="I485" s="46"/>
      <c r="J485" s="46"/>
      <c r="M485" s="58"/>
    </row>
    <row r="486" spans="2:13" s="12" customFormat="1" x14ac:dyDescent="0.2">
      <c r="B486" s="64"/>
      <c r="C486" s="46"/>
      <c r="D486" s="46"/>
      <c r="E486" s="46"/>
      <c r="F486" s="47"/>
      <c r="G486" s="46"/>
      <c r="H486" s="46"/>
      <c r="I486" s="46"/>
      <c r="J486" s="46"/>
      <c r="M486" s="58"/>
    </row>
    <row r="487" spans="2:13" s="12" customFormat="1" x14ac:dyDescent="0.2">
      <c r="B487" s="64"/>
      <c r="C487" s="46"/>
      <c r="D487" s="46"/>
      <c r="E487" s="46"/>
      <c r="F487" s="47"/>
      <c r="G487" s="46"/>
      <c r="H487" s="46"/>
      <c r="I487" s="46"/>
      <c r="J487" s="46"/>
      <c r="M487" s="58"/>
    </row>
    <row r="488" spans="2:13" s="12" customFormat="1" x14ac:dyDescent="0.2">
      <c r="B488" s="64"/>
      <c r="C488" s="46"/>
      <c r="D488" s="46"/>
      <c r="E488" s="46"/>
      <c r="F488" s="47"/>
      <c r="G488" s="46"/>
      <c r="H488" s="46"/>
      <c r="I488" s="46"/>
      <c r="J488" s="46"/>
      <c r="M488" s="58"/>
    </row>
    <row r="489" spans="2:13" s="12" customFormat="1" x14ac:dyDescent="0.2">
      <c r="B489" s="64"/>
      <c r="C489" s="46"/>
      <c r="D489" s="46"/>
      <c r="E489" s="46"/>
      <c r="F489" s="47"/>
      <c r="G489" s="46"/>
      <c r="H489" s="46"/>
      <c r="I489" s="46"/>
      <c r="J489" s="46"/>
      <c r="M489" s="58"/>
    </row>
    <row r="490" spans="2:13" s="12" customFormat="1" x14ac:dyDescent="0.2">
      <c r="B490" s="64"/>
      <c r="C490" s="46"/>
      <c r="D490" s="46"/>
      <c r="E490" s="46"/>
      <c r="F490" s="47"/>
      <c r="G490" s="46"/>
      <c r="H490" s="46"/>
      <c r="I490" s="46"/>
      <c r="J490" s="46"/>
      <c r="M490" s="58"/>
    </row>
    <row r="491" spans="2:13" s="12" customFormat="1" x14ac:dyDescent="0.2">
      <c r="B491" s="64"/>
      <c r="C491" s="46"/>
      <c r="D491" s="46"/>
      <c r="E491" s="46"/>
      <c r="F491" s="47"/>
      <c r="G491" s="46"/>
      <c r="H491" s="46"/>
      <c r="I491" s="46"/>
      <c r="J491" s="46"/>
      <c r="M491" s="58"/>
    </row>
    <row r="492" spans="2:13" s="12" customFormat="1" x14ac:dyDescent="0.2">
      <c r="B492" s="64"/>
      <c r="C492" s="46"/>
      <c r="D492" s="46"/>
      <c r="E492" s="46"/>
      <c r="F492" s="47"/>
      <c r="G492" s="46"/>
      <c r="H492" s="46"/>
      <c r="I492" s="46"/>
      <c r="J492" s="46"/>
      <c r="M492" s="58"/>
    </row>
    <row r="493" spans="2:13" s="12" customFormat="1" x14ac:dyDescent="0.2">
      <c r="B493" s="64"/>
      <c r="C493" s="46"/>
      <c r="D493" s="46"/>
      <c r="E493" s="46"/>
      <c r="F493" s="47"/>
      <c r="G493" s="46"/>
      <c r="H493" s="46"/>
      <c r="I493" s="46"/>
      <c r="J493" s="46"/>
      <c r="M493" s="58"/>
    </row>
    <row r="494" spans="2:13" s="12" customFormat="1" x14ac:dyDescent="0.2">
      <c r="B494" s="64"/>
      <c r="C494" s="46"/>
      <c r="D494" s="46"/>
      <c r="E494" s="46"/>
      <c r="F494" s="47"/>
      <c r="G494" s="46"/>
      <c r="H494" s="46"/>
      <c r="I494" s="46"/>
      <c r="J494" s="46"/>
      <c r="M494" s="58"/>
    </row>
    <row r="495" spans="2:13" s="12" customFormat="1" x14ac:dyDescent="0.2">
      <c r="B495" s="64"/>
      <c r="C495" s="46"/>
      <c r="D495" s="46"/>
      <c r="E495" s="46"/>
      <c r="F495" s="47"/>
      <c r="G495" s="46"/>
      <c r="H495" s="46"/>
      <c r="I495" s="46"/>
      <c r="J495" s="46"/>
      <c r="M495" s="58"/>
    </row>
    <row r="496" spans="2:13" s="12" customFormat="1" x14ac:dyDescent="0.2">
      <c r="B496" s="64"/>
      <c r="C496" s="46"/>
      <c r="D496" s="46"/>
      <c r="E496" s="46"/>
      <c r="F496" s="47"/>
      <c r="G496" s="46"/>
      <c r="H496" s="46"/>
      <c r="I496" s="46"/>
      <c r="J496" s="46"/>
      <c r="M496" s="58"/>
    </row>
    <row r="497" spans="2:13" s="12" customFormat="1" x14ac:dyDescent="0.2">
      <c r="B497" s="64"/>
      <c r="C497" s="46"/>
      <c r="D497" s="46"/>
      <c r="E497" s="46"/>
      <c r="F497" s="47"/>
      <c r="G497" s="46"/>
      <c r="H497" s="46"/>
      <c r="I497" s="46"/>
      <c r="J497" s="46"/>
      <c r="M497" s="58"/>
    </row>
    <row r="498" spans="2:13" s="12" customFormat="1" x14ac:dyDescent="0.2">
      <c r="B498" s="64"/>
      <c r="C498" s="46"/>
      <c r="D498" s="46"/>
      <c r="E498" s="46"/>
      <c r="F498" s="47"/>
      <c r="G498" s="46"/>
      <c r="H498" s="46"/>
      <c r="I498" s="46"/>
      <c r="J498" s="46"/>
      <c r="M498" s="58"/>
    </row>
    <row r="499" spans="2:13" s="12" customFormat="1" x14ac:dyDescent="0.2">
      <c r="B499" s="64"/>
      <c r="C499" s="46"/>
      <c r="D499" s="46"/>
      <c r="E499" s="46"/>
      <c r="F499" s="47"/>
      <c r="G499" s="46"/>
      <c r="H499" s="46"/>
      <c r="I499" s="46"/>
      <c r="J499" s="46"/>
      <c r="M499" s="58"/>
    </row>
    <row r="500" spans="2:13" s="12" customFormat="1" x14ac:dyDescent="0.2">
      <c r="B500" s="64"/>
      <c r="C500" s="46"/>
      <c r="D500" s="46"/>
      <c r="E500" s="46"/>
      <c r="F500" s="47"/>
      <c r="G500" s="46"/>
      <c r="H500" s="46"/>
      <c r="I500" s="46"/>
      <c r="J500" s="46"/>
      <c r="M500" s="58"/>
    </row>
    <row r="501" spans="2:13" s="12" customFormat="1" x14ac:dyDescent="0.2">
      <c r="B501" s="64"/>
      <c r="C501" s="46"/>
      <c r="D501" s="46"/>
      <c r="E501" s="46"/>
      <c r="F501" s="47"/>
      <c r="G501" s="46"/>
      <c r="H501" s="46"/>
      <c r="I501" s="46"/>
      <c r="J501" s="46"/>
      <c r="M501" s="58"/>
    </row>
    <row r="502" spans="2:13" s="12" customFormat="1" x14ac:dyDescent="0.2">
      <c r="B502" s="64"/>
      <c r="C502" s="46"/>
      <c r="D502" s="46"/>
      <c r="E502" s="46"/>
      <c r="F502" s="47"/>
      <c r="G502" s="46"/>
      <c r="H502" s="46"/>
      <c r="I502" s="46"/>
      <c r="J502" s="46"/>
      <c r="M502" s="58"/>
    </row>
    <row r="503" spans="2:13" s="12" customFormat="1" x14ac:dyDescent="0.2">
      <c r="B503" s="64"/>
      <c r="C503" s="46"/>
      <c r="D503" s="46"/>
      <c r="E503" s="46"/>
      <c r="F503" s="47"/>
      <c r="G503" s="46"/>
      <c r="H503" s="46"/>
      <c r="I503" s="46"/>
      <c r="J503" s="46"/>
      <c r="M503" s="58"/>
    </row>
    <row r="504" spans="2:13" s="12" customFormat="1" x14ac:dyDescent="0.2">
      <c r="B504" s="64"/>
      <c r="C504" s="46"/>
      <c r="D504" s="46"/>
      <c r="E504" s="46"/>
      <c r="F504" s="47"/>
      <c r="G504" s="46"/>
      <c r="H504" s="46"/>
      <c r="I504" s="46"/>
      <c r="J504" s="46"/>
      <c r="M504" s="58"/>
    </row>
    <row r="505" spans="2:13" s="12" customFormat="1" x14ac:dyDescent="0.2">
      <c r="B505" s="64"/>
      <c r="C505" s="46"/>
      <c r="D505" s="46"/>
      <c r="E505" s="46"/>
      <c r="F505" s="47"/>
      <c r="G505" s="46"/>
      <c r="H505" s="46"/>
      <c r="I505" s="46"/>
      <c r="J505" s="46"/>
      <c r="M505" s="58"/>
    </row>
    <row r="506" spans="2:13" s="12" customFormat="1" x14ac:dyDescent="0.2">
      <c r="B506" s="64"/>
      <c r="C506" s="46"/>
      <c r="D506" s="46"/>
      <c r="E506" s="46"/>
      <c r="F506" s="47"/>
      <c r="G506" s="46"/>
      <c r="H506" s="46"/>
      <c r="I506" s="46"/>
      <c r="J506" s="46"/>
      <c r="M506" s="58"/>
    </row>
    <row r="507" spans="2:13" s="12" customFormat="1" x14ac:dyDescent="0.2">
      <c r="B507" s="64"/>
      <c r="C507" s="46"/>
      <c r="D507" s="46"/>
      <c r="E507" s="46"/>
      <c r="F507" s="47"/>
      <c r="G507" s="46"/>
      <c r="H507" s="46"/>
      <c r="I507" s="46"/>
      <c r="J507" s="46"/>
      <c r="M507" s="58"/>
    </row>
    <row r="508" spans="2:13" s="12" customFormat="1" x14ac:dyDescent="0.2">
      <c r="B508" s="64"/>
      <c r="C508" s="46"/>
      <c r="D508" s="46"/>
      <c r="E508" s="46"/>
      <c r="F508" s="47"/>
      <c r="G508" s="46"/>
      <c r="H508" s="46"/>
      <c r="I508" s="46"/>
      <c r="J508" s="46"/>
      <c r="M508" s="58"/>
    </row>
    <row r="509" spans="2:13" s="12" customFormat="1" x14ac:dyDescent="0.2">
      <c r="B509" s="64"/>
      <c r="C509" s="46"/>
      <c r="D509" s="46"/>
      <c r="E509" s="46"/>
      <c r="F509" s="47"/>
      <c r="G509" s="46"/>
      <c r="H509" s="46"/>
      <c r="I509" s="46"/>
      <c r="J509" s="46"/>
      <c r="M509" s="58"/>
    </row>
    <row r="510" spans="2:13" s="12" customFormat="1" x14ac:dyDescent="0.2">
      <c r="B510" s="64"/>
      <c r="C510" s="46"/>
      <c r="D510" s="46"/>
      <c r="E510" s="46"/>
      <c r="F510" s="47"/>
      <c r="G510" s="46"/>
      <c r="H510" s="46"/>
      <c r="I510" s="46"/>
      <c r="J510" s="46"/>
      <c r="M510" s="58"/>
    </row>
    <row r="511" spans="2:13" s="12" customFormat="1" x14ac:dyDescent="0.2">
      <c r="B511" s="64"/>
      <c r="C511" s="46"/>
      <c r="D511" s="46"/>
      <c r="E511" s="46"/>
      <c r="F511" s="47"/>
      <c r="G511" s="46"/>
      <c r="H511" s="46"/>
      <c r="I511" s="46"/>
      <c r="J511" s="46"/>
      <c r="M511" s="58"/>
    </row>
    <row r="512" spans="2:13" s="12" customFormat="1" x14ac:dyDescent="0.2">
      <c r="B512" s="63"/>
      <c r="C512" s="46"/>
      <c r="D512" s="46"/>
      <c r="E512" s="46"/>
      <c r="F512" s="47"/>
      <c r="G512" s="46"/>
      <c r="H512" s="46"/>
      <c r="I512" s="46"/>
      <c r="J512" s="46"/>
      <c r="M512" s="58"/>
    </row>
    <row r="513" spans="2:13" s="12" customFormat="1" x14ac:dyDescent="0.2">
      <c r="B513" s="63"/>
      <c r="C513" s="46"/>
      <c r="D513" s="46"/>
      <c r="E513" s="46"/>
      <c r="F513" s="47"/>
      <c r="G513" s="46"/>
      <c r="H513" s="46"/>
      <c r="I513" s="46"/>
      <c r="J513" s="46"/>
      <c r="M513" s="58"/>
    </row>
    <row r="514" spans="2:13" s="12" customFormat="1" x14ac:dyDescent="0.2">
      <c r="B514" s="63"/>
      <c r="C514" s="46"/>
      <c r="D514" s="46"/>
      <c r="E514" s="46"/>
      <c r="F514" s="47"/>
      <c r="G514" s="46"/>
      <c r="H514" s="46"/>
      <c r="I514" s="46"/>
      <c r="J514" s="46"/>
      <c r="M514" s="58"/>
    </row>
    <row r="515" spans="2:13" s="12" customFormat="1" x14ac:dyDescent="0.2">
      <c r="B515" s="63"/>
      <c r="C515" s="46"/>
      <c r="D515" s="46"/>
      <c r="E515" s="46"/>
      <c r="F515" s="47"/>
      <c r="G515" s="46"/>
      <c r="H515" s="46"/>
      <c r="I515" s="46"/>
      <c r="J515" s="46"/>
      <c r="M515" s="58"/>
    </row>
    <row r="516" spans="2:13" s="12" customFormat="1" x14ac:dyDescent="0.2">
      <c r="B516" s="63"/>
      <c r="C516" s="46"/>
      <c r="D516" s="46"/>
      <c r="E516" s="46"/>
      <c r="F516" s="47"/>
      <c r="G516" s="46"/>
      <c r="H516" s="46"/>
      <c r="I516" s="46"/>
      <c r="J516" s="46"/>
      <c r="M516" s="58"/>
    </row>
    <row r="517" spans="2:13" s="12" customFormat="1" x14ac:dyDescent="0.2">
      <c r="B517" s="63"/>
      <c r="C517" s="46"/>
      <c r="D517" s="46"/>
      <c r="E517" s="46"/>
      <c r="F517" s="47"/>
      <c r="G517" s="46"/>
      <c r="H517" s="46"/>
      <c r="I517" s="46"/>
      <c r="J517" s="46"/>
      <c r="M517" s="58"/>
    </row>
    <row r="518" spans="2:13" s="12" customFormat="1" x14ac:dyDescent="0.2">
      <c r="B518" s="63"/>
      <c r="C518" s="46"/>
      <c r="D518" s="46"/>
      <c r="E518" s="46"/>
      <c r="F518" s="47"/>
      <c r="G518" s="46"/>
      <c r="H518" s="46"/>
      <c r="I518" s="46"/>
      <c r="J518" s="46"/>
      <c r="M518" s="58"/>
    </row>
    <row r="519" spans="2:13" s="12" customFormat="1" x14ac:dyDescent="0.2">
      <c r="B519" s="63"/>
      <c r="C519" s="46"/>
      <c r="D519" s="46"/>
      <c r="E519" s="46"/>
      <c r="F519" s="47"/>
      <c r="G519" s="46"/>
      <c r="H519" s="46"/>
      <c r="I519" s="46"/>
      <c r="J519" s="46"/>
      <c r="M519" s="58"/>
    </row>
    <row r="520" spans="2:13" s="12" customFormat="1" x14ac:dyDescent="0.2">
      <c r="B520" s="63"/>
      <c r="C520" s="46"/>
      <c r="D520" s="46"/>
      <c r="E520" s="46"/>
      <c r="F520" s="47"/>
      <c r="G520" s="46"/>
      <c r="H520" s="46"/>
      <c r="I520" s="46"/>
      <c r="J520" s="46"/>
      <c r="M520" s="58"/>
    </row>
    <row r="521" spans="2:13" s="12" customFormat="1" x14ac:dyDescent="0.2">
      <c r="B521" s="63"/>
      <c r="C521" s="46"/>
      <c r="D521" s="46"/>
      <c r="E521" s="46"/>
      <c r="F521" s="47"/>
      <c r="G521" s="46"/>
      <c r="H521" s="46"/>
      <c r="I521" s="46"/>
      <c r="J521" s="46"/>
      <c r="M521" s="58"/>
    </row>
    <row r="522" spans="2:13" s="12" customFormat="1" x14ac:dyDescent="0.2">
      <c r="B522" s="63"/>
      <c r="C522" s="46"/>
      <c r="D522" s="46"/>
      <c r="E522" s="46"/>
      <c r="F522" s="47"/>
      <c r="G522" s="46"/>
      <c r="H522" s="46"/>
      <c r="I522" s="46"/>
      <c r="J522" s="46"/>
      <c r="M522" s="58"/>
    </row>
    <row r="523" spans="2:13" s="12" customFormat="1" x14ac:dyDescent="0.2">
      <c r="B523" s="63"/>
      <c r="C523" s="46"/>
      <c r="D523" s="46"/>
      <c r="E523" s="46"/>
      <c r="F523" s="47"/>
      <c r="G523" s="46"/>
      <c r="H523" s="46"/>
      <c r="I523" s="46"/>
      <c r="J523" s="46"/>
      <c r="M523" s="58"/>
    </row>
    <row r="524" spans="2:13" s="12" customFormat="1" x14ac:dyDescent="0.2">
      <c r="B524" s="63"/>
      <c r="C524" s="46"/>
      <c r="D524" s="46"/>
      <c r="E524" s="46"/>
      <c r="F524" s="47"/>
      <c r="G524" s="46"/>
      <c r="H524" s="46"/>
      <c r="I524" s="46"/>
      <c r="J524" s="46"/>
      <c r="M524" s="58"/>
    </row>
    <row r="525" spans="2:13" s="12" customFormat="1" x14ac:dyDescent="0.2">
      <c r="B525" s="63"/>
      <c r="C525" s="46"/>
      <c r="D525" s="46"/>
      <c r="E525" s="46"/>
      <c r="F525" s="47"/>
      <c r="G525" s="46"/>
      <c r="H525" s="46"/>
      <c r="I525" s="46"/>
      <c r="J525" s="46"/>
      <c r="M525" s="58"/>
    </row>
    <row r="526" spans="2:13" s="12" customFormat="1" x14ac:dyDescent="0.2">
      <c r="B526" s="63"/>
      <c r="C526" s="46"/>
      <c r="D526" s="46"/>
      <c r="E526" s="46"/>
      <c r="F526" s="47"/>
      <c r="G526" s="46"/>
      <c r="H526" s="46"/>
      <c r="I526" s="46"/>
      <c r="J526" s="46"/>
      <c r="M526" s="58"/>
    </row>
    <row r="527" spans="2:13" s="12" customFormat="1" x14ac:dyDescent="0.2">
      <c r="B527" s="63"/>
      <c r="C527" s="46"/>
      <c r="D527" s="46"/>
      <c r="E527" s="46"/>
      <c r="F527" s="47"/>
      <c r="G527" s="46"/>
      <c r="H527" s="46"/>
      <c r="I527" s="46"/>
      <c r="J527" s="46"/>
      <c r="M527" s="58"/>
    </row>
    <row r="528" spans="2:13" s="12" customFormat="1" x14ac:dyDescent="0.2">
      <c r="B528" s="63"/>
      <c r="C528" s="46"/>
      <c r="D528" s="46"/>
      <c r="E528" s="46"/>
      <c r="F528" s="47"/>
      <c r="G528" s="46"/>
      <c r="H528" s="46"/>
      <c r="I528" s="46"/>
      <c r="J528" s="46"/>
      <c r="M528" s="58"/>
    </row>
    <row r="529" spans="2:13" s="12" customFormat="1" x14ac:dyDescent="0.2">
      <c r="B529" s="63"/>
      <c r="C529" s="46"/>
      <c r="D529" s="46"/>
      <c r="E529" s="46"/>
      <c r="F529" s="47"/>
      <c r="G529" s="46"/>
      <c r="H529" s="46"/>
      <c r="I529" s="46"/>
      <c r="J529" s="46"/>
      <c r="M529" s="58"/>
    </row>
    <row r="530" spans="2:13" s="12" customFormat="1" x14ac:dyDescent="0.2">
      <c r="B530" s="63"/>
      <c r="C530" s="46"/>
      <c r="D530" s="46"/>
      <c r="E530" s="46"/>
      <c r="F530" s="47"/>
      <c r="G530" s="46"/>
      <c r="H530" s="46"/>
      <c r="I530" s="46"/>
      <c r="J530" s="46"/>
      <c r="M530" s="58"/>
    </row>
    <row r="531" spans="2:13" s="12" customFormat="1" x14ac:dyDescent="0.2">
      <c r="B531" s="63"/>
      <c r="C531" s="46"/>
      <c r="D531" s="46"/>
      <c r="E531" s="46"/>
      <c r="F531" s="47"/>
      <c r="G531" s="46"/>
      <c r="H531" s="46"/>
      <c r="I531" s="46"/>
      <c r="J531" s="46"/>
      <c r="M531" s="58"/>
    </row>
    <row r="532" spans="2:13" s="12" customFormat="1" x14ac:dyDescent="0.2">
      <c r="B532" s="63"/>
      <c r="C532" s="46"/>
      <c r="D532" s="46"/>
      <c r="E532" s="46"/>
      <c r="F532" s="47"/>
      <c r="G532" s="46"/>
      <c r="H532" s="46"/>
      <c r="I532" s="46"/>
      <c r="J532" s="46"/>
      <c r="M532" s="58"/>
    </row>
    <row r="533" spans="2:13" s="12" customFormat="1" x14ac:dyDescent="0.2">
      <c r="B533" s="63"/>
      <c r="C533" s="46"/>
      <c r="D533" s="46"/>
      <c r="E533" s="46"/>
      <c r="F533" s="47"/>
      <c r="G533" s="46"/>
      <c r="H533" s="46"/>
      <c r="I533" s="46"/>
      <c r="J533" s="46"/>
      <c r="M533" s="58"/>
    </row>
    <row r="534" spans="2:13" s="12" customFormat="1" x14ac:dyDescent="0.2">
      <c r="B534" s="63"/>
      <c r="C534" s="46"/>
      <c r="D534" s="46"/>
      <c r="E534" s="46"/>
      <c r="F534" s="47"/>
      <c r="G534" s="46"/>
      <c r="H534" s="46"/>
      <c r="I534" s="46"/>
      <c r="J534" s="46"/>
      <c r="M534" s="58"/>
    </row>
    <row r="535" spans="2:13" s="12" customFormat="1" x14ac:dyDescent="0.2">
      <c r="B535" s="63"/>
      <c r="C535" s="46"/>
      <c r="D535" s="46"/>
      <c r="E535" s="46"/>
      <c r="F535" s="47"/>
      <c r="G535" s="46"/>
      <c r="H535" s="46"/>
      <c r="I535" s="46"/>
      <c r="J535" s="46"/>
      <c r="M535" s="58"/>
    </row>
    <row r="536" spans="2:13" s="12" customFormat="1" x14ac:dyDescent="0.2">
      <c r="B536" s="63"/>
      <c r="C536" s="46"/>
      <c r="D536" s="46"/>
      <c r="E536" s="46"/>
      <c r="F536" s="47"/>
      <c r="G536" s="46"/>
      <c r="H536" s="46"/>
      <c r="I536" s="46"/>
      <c r="J536" s="46"/>
      <c r="M536" s="58"/>
    </row>
    <row r="537" spans="2:13" s="12" customFormat="1" x14ac:dyDescent="0.2">
      <c r="B537" s="63"/>
      <c r="C537" s="46"/>
      <c r="D537" s="46"/>
      <c r="E537" s="46"/>
      <c r="F537" s="47"/>
      <c r="G537" s="46"/>
      <c r="H537" s="46"/>
      <c r="I537" s="46"/>
      <c r="J537" s="46"/>
      <c r="M537" s="58"/>
    </row>
    <row r="538" spans="2:13" s="12" customFormat="1" x14ac:dyDescent="0.2">
      <c r="B538" s="63"/>
      <c r="C538" s="46"/>
      <c r="D538" s="46"/>
      <c r="E538" s="46"/>
      <c r="F538" s="47"/>
      <c r="G538" s="46"/>
      <c r="H538" s="46"/>
      <c r="I538" s="46"/>
      <c r="J538" s="46"/>
      <c r="M538" s="58"/>
    </row>
    <row r="539" spans="2:13" s="12" customFormat="1" x14ac:dyDescent="0.2">
      <c r="B539" s="63"/>
      <c r="C539" s="46"/>
      <c r="D539" s="46"/>
      <c r="E539" s="46"/>
      <c r="F539" s="47"/>
      <c r="G539" s="46"/>
      <c r="H539" s="46"/>
      <c r="I539" s="46"/>
      <c r="J539" s="46"/>
      <c r="M539" s="58"/>
    </row>
    <row r="540" spans="2:13" s="12" customFormat="1" x14ac:dyDescent="0.2">
      <c r="B540" s="63"/>
      <c r="C540" s="46"/>
      <c r="D540" s="46"/>
      <c r="E540" s="46"/>
      <c r="F540" s="47"/>
      <c r="G540" s="46"/>
      <c r="H540" s="46"/>
      <c r="I540" s="46"/>
      <c r="J540" s="46"/>
      <c r="M540" s="58"/>
    </row>
    <row r="541" spans="2:13" s="12" customFormat="1" x14ac:dyDescent="0.2">
      <c r="B541" s="63"/>
      <c r="C541" s="46"/>
      <c r="D541" s="46"/>
      <c r="E541" s="46"/>
      <c r="F541" s="47"/>
      <c r="G541" s="46"/>
      <c r="H541" s="46"/>
      <c r="I541" s="46"/>
      <c r="J541" s="46"/>
      <c r="M541" s="58"/>
    </row>
    <row r="542" spans="2:13" s="12" customFormat="1" x14ac:dyDescent="0.2">
      <c r="B542" s="63"/>
      <c r="C542" s="46"/>
      <c r="D542" s="46"/>
      <c r="E542" s="46"/>
      <c r="F542" s="47"/>
      <c r="G542" s="46"/>
      <c r="H542" s="46"/>
      <c r="I542" s="46"/>
      <c r="J542" s="46"/>
      <c r="M542" s="58"/>
    </row>
    <row r="543" spans="2:13" s="12" customFormat="1" x14ac:dyDescent="0.2">
      <c r="B543" s="63"/>
      <c r="C543" s="46"/>
      <c r="D543" s="46"/>
      <c r="E543" s="46"/>
      <c r="F543" s="47"/>
      <c r="G543" s="46"/>
      <c r="H543" s="46"/>
      <c r="I543" s="46"/>
      <c r="J543" s="46"/>
      <c r="M543" s="58"/>
    </row>
    <row r="544" spans="2:13" s="12" customFormat="1" x14ac:dyDescent="0.2">
      <c r="B544" s="63"/>
      <c r="C544" s="46"/>
      <c r="D544" s="46"/>
      <c r="E544" s="46"/>
      <c r="F544" s="47"/>
      <c r="G544" s="46"/>
      <c r="H544" s="46"/>
      <c r="I544" s="46"/>
      <c r="J544" s="46"/>
      <c r="M544" s="58"/>
    </row>
    <row r="545" spans="2:13" s="12" customFormat="1" x14ac:dyDescent="0.2">
      <c r="B545" s="63"/>
      <c r="C545" s="46"/>
      <c r="D545" s="46"/>
      <c r="E545" s="46"/>
      <c r="F545" s="47"/>
      <c r="G545" s="46"/>
      <c r="H545" s="46"/>
      <c r="I545" s="46"/>
      <c r="J545" s="46"/>
      <c r="M545" s="58"/>
    </row>
    <row r="546" spans="2:13" s="12" customFormat="1" x14ac:dyDescent="0.2">
      <c r="B546" s="63"/>
      <c r="C546" s="46"/>
      <c r="D546" s="46"/>
      <c r="E546" s="46"/>
      <c r="F546" s="47"/>
      <c r="G546" s="46"/>
      <c r="H546" s="46"/>
      <c r="I546" s="46"/>
      <c r="J546" s="46"/>
      <c r="M546" s="58"/>
    </row>
    <row r="547" spans="2:13" s="12" customFormat="1" x14ac:dyDescent="0.2">
      <c r="B547" s="63"/>
      <c r="C547" s="46"/>
      <c r="D547" s="46"/>
      <c r="E547" s="46"/>
      <c r="F547" s="47"/>
      <c r="G547" s="46"/>
      <c r="H547" s="46"/>
      <c r="I547" s="46"/>
      <c r="J547" s="46"/>
      <c r="M547" s="58"/>
    </row>
    <row r="548" spans="2:13" s="12" customFormat="1" x14ac:dyDescent="0.2">
      <c r="B548" s="63"/>
      <c r="C548" s="46"/>
      <c r="D548" s="46"/>
      <c r="E548" s="46"/>
      <c r="F548" s="47"/>
      <c r="G548" s="46"/>
      <c r="H548" s="46"/>
      <c r="I548" s="46"/>
      <c r="J548" s="46"/>
      <c r="M548" s="58"/>
    </row>
    <row r="549" spans="2:13" s="12" customFormat="1" x14ac:dyDescent="0.2">
      <c r="B549" s="63"/>
      <c r="C549" s="46"/>
      <c r="D549" s="46"/>
      <c r="E549" s="46"/>
      <c r="F549" s="47"/>
      <c r="G549" s="46"/>
      <c r="H549" s="46"/>
      <c r="I549" s="46"/>
      <c r="J549" s="46"/>
      <c r="M549" s="58"/>
    </row>
    <row r="550" spans="2:13" s="12" customFormat="1" x14ac:dyDescent="0.2">
      <c r="B550" s="63"/>
      <c r="C550" s="46"/>
      <c r="D550" s="46"/>
      <c r="E550" s="46"/>
      <c r="F550" s="47"/>
      <c r="G550" s="46"/>
      <c r="H550" s="46"/>
      <c r="I550" s="46"/>
      <c r="J550" s="46"/>
      <c r="M550" s="58"/>
    </row>
    <row r="551" spans="2:13" s="12" customFormat="1" x14ac:dyDescent="0.2">
      <c r="B551" s="63"/>
      <c r="C551" s="46"/>
      <c r="D551" s="46"/>
      <c r="E551" s="46"/>
      <c r="F551" s="47"/>
      <c r="G551" s="46"/>
      <c r="H551" s="46"/>
      <c r="I551" s="46"/>
      <c r="J551" s="46"/>
      <c r="M551" s="58"/>
    </row>
    <row r="552" spans="2:13" s="12" customFormat="1" x14ac:dyDescent="0.2">
      <c r="B552" s="63"/>
      <c r="C552" s="46"/>
      <c r="D552" s="46"/>
      <c r="E552" s="46"/>
      <c r="F552" s="47"/>
      <c r="G552" s="46"/>
      <c r="H552" s="46"/>
      <c r="I552" s="46"/>
      <c r="J552" s="46"/>
      <c r="M552" s="58"/>
    </row>
    <row r="553" spans="2:13" s="12" customFormat="1" x14ac:dyDescent="0.2">
      <c r="B553" s="63"/>
      <c r="C553" s="46"/>
      <c r="D553" s="46"/>
      <c r="E553" s="46"/>
      <c r="F553" s="47"/>
      <c r="G553" s="46"/>
      <c r="H553" s="46"/>
      <c r="I553" s="46"/>
      <c r="J553" s="46"/>
      <c r="M553" s="58"/>
    </row>
    <row r="554" spans="2:13" s="12" customFormat="1" x14ac:dyDescent="0.2">
      <c r="B554" s="63"/>
      <c r="C554" s="46"/>
      <c r="D554" s="46"/>
      <c r="E554" s="46"/>
      <c r="F554" s="47"/>
      <c r="G554" s="46"/>
      <c r="H554" s="46"/>
      <c r="I554" s="46"/>
      <c r="J554" s="46"/>
      <c r="M554" s="58"/>
    </row>
    <row r="555" spans="2:13" s="12" customFormat="1" x14ac:dyDescent="0.2">
      <c r="B555" s="63"/>
      <c r="C555" s="46"/>
      <c r="D555" s="46"/>
      <c r="E555" s="46"/>
      <c r="F555" s="47"/>
      <c r="G555" s="46"/>
      <c r="H555" s="46"/>
      <c r="I555" s="46"/>
      <c r="J555" s="46"/>
      <c r="M555" s="58"/>
    </row>
    <row r="556" spans="2:13" s="12" customFormat="1" x14ac:dyDescent="0.2">
      <c r="B556" s="63"/>
      <c r="C556" s="46"/>
      <c r="D556" s="46"/>
      <c r="E556" s="46"/>
      <c r="F556" s="47"/>
      <c r="G556" s="46"/>
      <c r="H556" s="46"/>
      <c r="I556" s="46"/>
      <c r="J556" s="46"/>
      <c r="M556" s="58"/>
    </row>
    <row r="557" spans="2:13" s="12" customFormat="1" x14ac:dyDescent="0.2">
      <c r="B557" s="63"/>
      <c r="C557" s="46"/>
      <c r="D557" s="46"/>
      <c r="E557" s="46"/>
      <c r="F557" s="47"/>
      <c r="G557" s="46"/>
      <c r="H557" s="46"/>
      <c r="I557" s="46"/>
      <c r="J557" s="46"/>
      <c r="M557" s="58"/>
    </row>
    <row r="558" spans="2:13" s="12" customFormat="1" x14ac:dyDescent="0.2">
      <c r="B558" s="63"/>
      <c r="C558" s="46"/>
      <c r="D558" s="46"/>
      <c r="E558" s="46"/>
      <c r="F558" s="47"/>
      <c r="G558" s="46"/>
      <c r="H558" s="46"/>
      <c r="I558" s="46"/>
      <c r="J558" s="46"/>
      <c r="M558" s="58"/>
    </row>
    <row r="559" spans="2:13" s="12" customFormat="1" x14ac:dyDescent="0.2">
      <c r="B559" s="63"/>
      <c r="C559" s="46"/>
      <c r="D559" s="46"/>
      <c r="E559" s="46"/>
      <c r="F559" s="47"/>
      <c r="G559" s="46"/>
      <c r="H559" s="46"/>
      <c r="I559" s="46"/>
      <c r="J559" s="46"/>
      <c r="M559" s="58"/>
    </row>
    <row r="560" spans="2:13" s="12" customFormat="1" x14ac:dyDescent="0.2">
      <c r="B560" s="63"/>
      <c r="C560" s="46"/>
      <c r="D560" s="46"/>
      <c r="E560" s="46"/>
      <c r="F560" s="47"/>
      <c r="G560" s="46"/>
      <c r="H560" s="46"/>
      <c r="I560" s="46"/>
      <c r="J560" s="46"/>
      <c r="M560" s="58"/>
    </row>
    <row r="561" spans="2:13" s="12" customFormat="1" x14ac:dyDescent="0.2">
      <c r="B561" s="63"/>
      <c r="C561" s="46"/>
      <c r="D561" s="46"/>
      <c r="E561" s="46"/>
      <c r="F561" s="47"/>
      <c r="G561" s="46"/>
      <c r="H561" s="46"/>
      <c r="I561" s="46"/>
      <c r="J561" s="46"/>
      <c r="M561" s="58"/>
    </row>
    <row r="562" spans="2:13" s="12" customFormat="1" x14ac:dyDescent="0.2">
      <c r="B562" s="63"/>
      <c r="C562" s="46"/>
      <c r="D562" s="46"/>
      <c r="E562" s="46"/>
      <c r="F562" s="47"/>
      <c r="G562" s="46"/>
      <c r="H562" s="46"/>
      <c r="I562" s="46"/>
      <c r="J562" s="46"/>
      <c r="M562" s="58"/>
    </row>
    <row r="563" spans="2:13" s="12" customFormat="1" x14ac:dyDescent="0.2">
      <c r="B563" s="63"/>
      <c r="C563" s="46"/>
      <c r="D563" s="46"/>
      <c r="E563" s="46"/>
      <c r="F563" s="47"/>
      <c r="G563" s="46"/>
      <c r="H563" s="46"/>
      <c r="I563" s="46"/>
      <c r="J563" s="46"/>
      <c r="M563" s="58"/>
    </row>
    <row r="564" spans="2:13" s="12" customFormat="1" x14ac:dyDescent="0.2">
      <c r="B564" s="63"/>
      <c r="C564" s="46"/>
      <c r="D564" s="46"/>
      <c r="E564" s="46"/>
      <c r="F564" s="47"/>
      <c r="G564" s="46"/>
      <c r="H564" s="46"/>
      <c r="I564" s="46"/>
      <c r="J564" s="46"/>
      <c r="M564" s="58"/>
    </row>
    <row r="565" spans="2:13" s="12" customFormat="1" x14ac:dyDescent="0.2">
      <c r="B565" s="63"/>
      <c r="C565" s="46"/>
      <c r="D565" s="46"/>
      <c r="E565" s="46"/>
      <c r="F565" s="47"/>
      <c r="G565" s="46"/>
      <c r="H565" s="46"/>
      <c r="I565" s="46"/>
      <c r="J565" s="46"/>
      <c r="M565" s="58"/>
    </row>
    <row r="566" spans="2:13" s="12" customFormat="1" x14ac:dyDescent="0.2">
      <c r="B566" s="63"/>
      <c r="C566" s="46"/>
      <c r="D566" s="46"/>
      <c r="E566" s="46"/>
      <c r="F566" s="47"/>
      <c r="G566" s="46"/>
      <c r="H566" s="46"/>
      <c r="I566" s="46"/>
      <c r="J566" s="46"/>
      <c r="M566" s="58"/>
    </row>
    <row r="567" spans="2:13" s="12" customFormat="1" x14ac:dyDescent="0.2">
      <c r="B567" s="63"/>
      <c r="C567" s="46"/>
      <c r="D567" s="46"/>
      <c r="E567" s="46"/>
      <c r="F567" s="47"/>
      <c r="G567" s="46"/>
      <c r="H567" s="46"/>
      <c r="I567" s="46"/>
      <c r="J567" s="46"/>
      <c r="M567" s="58"/>
    </row>
    <row r="568" spans="2:13" s="12" customFormat="1" x14ac:dyDescent="0.2">
      <c r="B568" s="63"/>
      <c r="C568" s="46"/>
      <c r="D568" s="46"/>
      <c r="E568" s="46"/>
      <c r="F568" s="47"/>
      <c r="G568" s="46"/>
      <c r="H568" s="46"/>
      <c r="I568" s="46"/>
      <c r="J568" s="46"/>
      <c r="M568" s="58"/>
    </row>
    <row r="569" spans="2:13" s="12" customFormat="1" x14ac:dyDescent="0.2">
      <c r="B569" s="63"/>
      <c r="C569" s="46"/>
      <c r="D569" s="46"/>
      <c r="E569" s="46"/>
      <c r="F569" s="47"/>
      <c r="G569" s="46"/>
      <c r="H569" s="46"/>
      <c r="I569" s="46"/>
      <c r="J569" s="46"/>
      <c r="M569" s="58"/>
    </row>
    <row r="570" spans="2:13" s="12" customFormat="1" x14ac:dyDescent="0.2">
      <c r="B570" s="63"/>
      <c r="C570" s="46"/>
      <c r="D570" s="46"/>
      <c r="E570" s="46"/>
      <c r="F570" s="47"/>
      <c r="G570" s="46"/>
      <c r="H570" s="46"/>
      <c r="I570" s="46"/>
      <c r="J570" s="46"/>
      <c r="M570" s="58"/>
    </row>
    <row r="571" spans="2:13" s="12" customFormat="1" x14ac:dyDescent="0.2">
      <c r="B571" s="63"/>
      <c r="C571" s="46"/>
      <c r="D571" s="46"/>
      <c r="E571" s="46"/>
      <c r="F571" s="47"/>
      <c r="G571" s="46"/>
      <c r="H571" s="46"/>
      <c r="I571" s="46"/>
      <c r="J571" s="46"/>
      <c r="M571" s="58"/>
    </row>
    <row r="572" spans="2:13" s="12" customFormat="1" x14ac:dyDescent="0.2">
      <c r="B572" s="63"/>
      <c r="C572" s="46"/>
      <c r="D572" s="46"/>
      <c r="E572" s="46"/>
      <c r="F572" s="47"/>
      <c r="G572" s="46"/>
      <c r="H572" s="46"/>
      <c r="I572" s="46"/>
      <c r="J572" s="46"/>
      <c r="M572" s="58"/>
    </row>
    <row r="573" spans="2:13" s="12" customFormat="1" x14ac:dyDescent="0.2">
      <c r="B573" s="63"/>
      <c r="C573" s="46"/>
      <c r="D573" s="46"/>
      <c r="E573" s="46"/>
      <c r="F573" s="47"/>
      <c r="G573" s="46"/>
      <c r="H573" s="46"/>
      <c r="I573" s="46"/>
      <c r="J573" s="46"/>
      <c r="M573" s="58"/>
    </row>
    <row r="574" spans="2:13" s="12" customFormat="1" x14ac:dyDescent="0.2">
      <c r="B574" s="63"/>
      <c r="C574" s="46"/>
      <c r="D574" s="46"/>
      <c r="E574" s="46"/>
      <c r="F574" s="47"/>
      <c r="G574" s="46"/>
      <c r="H574" s="46"/>
      <c r="I574" s="46"/>
      <c r="J574" s="46"/>
      <c r="M574" s="58"/>
    </row>
    <row r="575" spans="2:13" s="12" customFormat="1" x14ac:dyDescent="0.2">
      <c r="B575" s="63"/>
      <c r="C575" s="46"/>
      <c r="D575" s="46"/>
      <c r="E575" s="46"/>
      <c r="F575" s="47"/>
      <c r="G575" s="46"/>
      <c r="H575" s="46"/>
      <c r="I575" s="46"/>
      <c r="J575" s="46"/>
      <c r="M575" s="58"/>
    </row>
    <row r="576" spans="2:13" s="12" customFormat="1" x14ac:dyDescent="0.2">
      <c r="B576" s="63"/>
      <c r="C576" s="46"/>
      <c r="D576" s="46"/>
      <c r="E576" s="46"/>
      <c r="F576" s="47"/>
      <c r="G576" s="46"/>
      <c r="H576" s="46"/>
      <c r="I576" s="46"/>
      <c r="J576" s="46"/>
      <c r="M576" s="58"/>
    </row>
    <row r="577" spans="2:13" s="12" customFormat="1" x14ac:dyDescent="0.2">
      <c r="B577" s="63"/>
      <c r="C577" s="46"/>
      <c r="D577" s="46"/>
      <c r="E577" s="46"/>
      <c r="F577" s="47"/>
      <c r="G577" s="46"/>
      <c r="H577" s="46"/>
      <c r="I577" s="46"/>
      <c r="J577" s="46"/>
      <c r="M577" s="58"/>
    </row>
    <row r="578" spans="2:13" s="12" customFormat="1" x14ac:dyDescent="0.2">
      <c r="B578" s="63"/>
      <c r="C578" s="46"/>
      <c r="D578" s="46"/>
      <c r="E578" s="46"/>
      <c r="F578" s="47"/>
      <c r="G578" s="46"/>
      <c r="H578" s="46"/>
      <c r="I578" s="46"/>
      <c r="J578" s="46"/>
      <c r="M578" s="58"/>
    </row>
    <row r="579" spans="2:13" s="12" customFormat="1" x14ac:dyDescent="0.2">
      <c r="B579" s="63"/>
      <c r="C579" s="46"/>
      <c r="D579" s="46"/>
      <c r="E579" s="46"/>
      <c r="F579" s="47"/>
      <c r="G579" s="46"/>
      <c r="H579" s="46"/>
      <c r="I579" s="46"/>
      <c r="J579" s="46"/>
      <c r="M579" s="58"/>
    </row>
    <row r="580" spans="2:13" s="12" customFormat="1" x14ac:dyDescent="0.2">
      <c r="B580" s="63"/>
      <c r="C580" s="46"/>
      <c r="D580" s="46"/>
      <c r="E580" s="46"/>
      <c r="F580" s="47"/>
      <c r="G580" s="46"/>
      <c r="H580" s="46"/>
      <c r="I580" s="46"/>
      <c r="J580" s="46"/>
      <c r="M580" s="58"/>
    </row>
    <row r="581" spans="2:13" s="12" customFormat="1" x14ac:dyDescent="0.2">
      <c r="B581" s="63"/>
      <c r="C581" s="46"/>
      <c r="D581" s="46"/>
      <c r="E581" s="46"/>
      <c r="F581" s="47"/>
      <c r="G581" s="46"/>
      <c r="H581" s="46"/>
      <c r="I581" s="46"/>
      <c r="J581" s="46"/>
      <c r="M581" s="58"/>
    </row>
    <row r="582" spans="2:13" s="12" customFormat="1" x14ac:dyDescent="0.2">
      <c r="B582" s="63"/>
      <c r="C582" s="46"/>
      <c r="D582" s="46"/>
      <c r="E582" s="46"/>
      <c r="F582" s="47"/>
      <c r="G582" s="46"/>
      <c r="H582" s="46"/>
      <c r="I582" s="46"/>
      <c r="J582" s="46"/>
      <c r="M582" s="58"/>
    </row>
    <row r="583" spans="2:13" s="12" customFormat="1" x14ac:dyDescent="0.2">
      <c r="B583" s="63"/>
      <c r="C583" s="46"/>
      <c r="D583" s="46"/>
      <c r="E583" s="46"/>
      <c r="F583" s="47"/>
      <c r="G583" s="46"/>
      <c r="H583" s="46"/>
      <c r="I583" s="46"/>
      <c r="J583" s="46"/>
      <c r="M583" s="58"/>
    </row>
    <row r="584" spans="2:13" s="12" customFormat="1" x14ac:dyDescent="0.2">
      <c r="B584" s="63"/>
      <c r="C584" s="46"/>
      <c r="D584" s="46"/>
      <c r="E584" s="46"/>
      <c r="F584" s="47"/>
      <c r="G584" s="46"/>
      <c r="H584" s="46"/>
      <c r="I584" s="46"/>
      <c r="J584" s="46"/>
      <c r="M584" s="58"/>
    </row>
    <row r="585" spans="2:13" s="12" customFormat="1" x14ac:dyDescent="0.2">
      <c r="B585" s="63"/>
      <c r="C585" s="46"/>
      <c r="D585" s="46"/>
      <c r="E585" s="46"/>
      <c r="F585" s="47"/>
      <c r="G585" s="46"/>
      <c r="H585" s="46"/>
      <c r="I585" s="46"/>
      <c r="J585" s="46"/>
      <c r="M585" s="58"/>
    </row>
    <row r="586" spans="2:13" s="12" customFormat="1" x14ac:dyDescent="0.2">
      <c r="B586" s="63"/>
      <c r="C586" s="46"/>
      <c r="D586" s="46"/>
      <c r="E586" s="46"/>
      <c r="F586" s="47"/>
      <c r="G586" s="46"/>
      <c r="H586" s="46"/>
      <c r="I586" s="46"/>
      <c r="J586" s="46"/>
      <c r="M586" s="58"/>
    </row>
    <row r="587" spans="2:13" s="12" customFormat="1" x14ac:dyDescent="0.2">
      <c r="B587" s="63"/>
      <c r="C587" s="46"/>
      <c r="D587" s="46"/>
      <c r="E587" s="46"/>
      <c r="F587" s="47"/>
      <c r="G587" s="46"/>
      <c r="H587" s="46"/>
      <c r="I587" s="46"/>
      <c r="J587" s="46"/>
      <c r="M587" s="58"/>
    </row>
    <row r="588" spans="2:13" s="12" customFormat="1" x14ac:dyDescent="0.2">
      <c r="B588" s="63"/>
      <c r="C588" s="46"/>
      <c r="D588" s="46"/>
      <c r="E588" s="46"/>
      <c r="F588" s="47"/>
      <c r="G588" s="46"/>
      <c r="H588" s="46"/>
      <c r="I588" s="46"/>
      <c r="J588" s="46"/>
      <c r="M588" s="58"/>
    </row>
    <row r="589" spans="2:13" s="12" customFormat="1" x14ac:dyDescent="0.2">
      <c r="B589" s="63"/>
      <c r="C589" s="46"/>
      <c r="D589" s="46"/>
      <c r="E589" s="46"/>
      <c r="F589" s="47"/>
      <c r="G589" s="46"/>
      <c r="H589" s="46"/>
      <c r="I589" s="46"/>
      <c r="J589" s="46"/>
      <c r="M589" s="58"/>
    </row>
    <row r="590" spans="2:13" s="12" customFormat="1" x14ac:dyDescent="0.2">
      <c r="B590" s="63"/>
      <c r="C590" s="46"/>
      <c r="D590" s="46"/>
      <c r="E590" s="46"/>
      <c r="F590" s="47"/>
      <c r="G590" s="46"/>
      <c r="H590" s="46"/>
      <c r="I590" s="46"/>
      <c r="J590" s="46"/>
      <c r="M590" s="58"/>
    </row>
    <row r="591" spans="2:13" s="12" customFormat="1" x14ac:dyDescent="0.2">
      <c r="B591" s="63"/>
      <c r="C591" s="46"/>
      <c r="D591" s="46"/>
      <c r="E591" s="46"/>
      <c r="F591" s="47"/>
      <c r="G591" s="46"/>
      <c r="H591" s="46"/>
      <c r="I591" s="46"/>
      <c r="J591" s="46"/>
      <c r="M591" s="58"/>
    </row>
    <row r="592" spans="2:13" s="12" customFormat="1" x14ac:dyDescent="0.2">
      <c r="B592" s="63"/>
      <c r="C592" s="46"/>
      <c r="D592" s="46"/>
      <c r="E592" s="46"/>
      <c r="F592" s="47"/>
      <c r="G592" s="46"/>
      <c r="H592" s="46"/>
      <c r="I592" s="46"/>
      <c r="J592" s="46"/>
      <c r="M592" s="58"/>
    </row>
    <row r="593" spans="2:13" s="12" customFormat="1" x14ac:dyDescent="0.2">
      <c r="B593" s="63"/>
      <c r="C593" s="46"/>
      <c r="D593" s="46"/>
      <c r="E593" s="46"/>
      <c r="F593" s="47"/>
      <c r="G593" s="46"/>
      <c r="H593" s="46"/>
      <c r="I593" s="46"/>
      <c r="J593" s="46"/>
      <c r="M593" s="58"/>
    </row>
    <row r="594" spans="2:13" s="12" customFormat="1" x14ac:dyDescent="0.2">
      <c r="B594" s="63"/>
      <c r="C594" s="46"/>
      <c r="D594" s="46"/>
      <c r="E594" s="46"/>
      <c r="F594" s="47"/>
      <c r="G594" s="46"/>
      <c r="H594" s="46"/>
      <c r="I594" s="46"/>
      <c r="J594" s="46"/>
      <c r="M594" s="58"/>
    </row>
  </sheetData>
  <pageMargins left="0.75" right="0.75" top="1" bottom="1" header="0.5" footer="0.5"/>
  <pageSetup orientation="portrait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3081" r:id="rId4" name="Rvx1">
          <controlPr defaultSize="0" autoLine="0" autoPict="0" r:id="rId5">
            <anchor moveWithCells="1">
              <from>
                <xdr:col>20</xdr:col>
                <xdr:colOff>133350</xdr:colOff>
                <xdr:row>0</xdr:row>
                <xdr:rowOff>9525</xdr:rowOff>
              </from>
              <to>
                <xdr:col>21</xdr:col>
                <xdr:colOff>57150</xdr:colOff>
                <xdr:row>1</xdr:row>
                <xdr:rowOff>114300</xdr:rowOff>
              </to>
            </anchor>
          </controlPr>
        </control>
      </mc:Choice>
      <mc:Fallback>
        <control shapeId="3081" r:id="rId4" name="Rvx1"/>
      </mc:Fallback>
    </mc:AlternateContent>
    <mc:AlternateContent xmlns:mc="http://schemas.openxmlformats.org/markup-compatibility/2006">
      <mc:Choice Requires="x14">
        <control shapeId="3080" r:id="rId6" name="Rvx1">
          <controlPr defaultSize="0" autoLine="0" autoPict="0" r:id="rId7">
            <anchor moveWithCells="1">
              <from>
                <xdr:col>19</xdr:col>
                <xdr:colOff>247650</xdr:colOff>
                <xdr:row>0</xdr:row>
                <xdr:rowOff>0</xdr:rowOff>
              </from>
              <to>
                <xdr:col>20</xdr:col>
                <xdr:colOff>76200</xdr:colOff>
                <xdr:row>1</xdr:row>
                <xdr:rowOff>85725</xdr:rowOff>
              </to>
            </anchor>
          </controlPr>
        </control>
      </mc:Choice>
      <mc:Fallback>
        <control shapeId="3080" r:id="rId6" name="Rvx1"/>
      </mc:Fallback>
    </mc:AlternateContent>
    <mc:AlternateContent xmlns:mc="http://schemas.openxmlformats.org/markup-compatibility/2006">
      <mc:Choice Requires="x14">
        <control shapeId="3079" r:id="rId8" name="CheckBox1">
          <controlPr autoLine="0" r:id="rId9">
            <anchor moveWithCells="1">
              <from>
                <xdr:col>1</xdr:col>
                <xdr:colOff>47625</xdr:colOff>
                <xdr:row>0</xdr:row>
                <xdr:rowOff>66675</xdr:rowOff>
              </from>
              <to>
                <xdr:col>1</xdr:col>
                <xdr:colOff>733425</xdr:colOff>
                <xdr:row>1</xdr:row>
                <xdr:rowOff>133350</xdr:rowOff>
              </to>
            </anchor>
          </controlPr>
        </control>
      </mc:Choice>
      <mc:Fallback>
        <control shapeId="3079" r:id="rId8" name="CheckBox1"/>
      </mc:Fallback>
    </mc:AlternateContent>
    <mc:AlternateContent xmlns:mc="http://schemas.openxmlformats.org/markup-compatibility/2006">
      <mc:Choice Requires="x14">
        <control shapeId="3082" r:id="rId10" name="Button 10">
          <controlPr defaultSize="0" print="0" autoFill="0" autoPict="0" macro="[0]!initCurveValue">
            <anchor moveWithCells="1">
              <from>
                <xdr:col>2</xdr:col>
                <xdr:colOff>57150</xdr:colOff>
                <xdr:row>0</xdr:row>
                <xdr:rowOff>28575</xdr:rowOff>
              </from>
              <to>
                <xdr:col>4</xdr:col>
                <xdr:colOff>219075</xdr:colOff>
                <xdr:row>1</xdr:row>
                <xdr:rowOff>123825</xdr:rowOff>
              </to>
            </anchor>
          </controlPr>
        </control>
      </mc:Choice>
    </mc:AlternateContent>
  </control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Averaging"/>
  <dimension ref="A1:AV1251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C3" sqref="C3:BA9"/>
    </sheetView>
  </sheetViews>
  <sheetFormatPr defaultRowHeight="12.75" x14ac:dyDescent="0.2"/>
  <cols>
    <col min="1" max="1" width="17.28515625" style="53" customWidth="1"/>
    <col min="2" max="2" width="6.5703125" style="23" bestFit="1" customWidth="1"/>
    <col min="3" max="3" width="9.140625" style="23"/>
    <col min="4" max="4" width="9.140625" style="23" bestFit="1"/>
    <col min="5" max="6" width="16.42578125" style="23" bestFit="1" customWidth="1"/>
    <col min="7" max="7" width="11.7109375" style="23" bestFit="1" customWidth="1"/>
    <col min="8" max="8" width="11.7109375" style="7" bestFit="1" customWidth="1"/>
    <col min="9" max="10" width="12" style="23" bestFit="1" customWidth="1"/>
    <col min="11" max="11" width="11.7109375" style="23" bestFit="1" customWidth="1"/>
    <col min="12" max="12" width="13.28515625" style="23" bestFit="1" customWidth="1"/>
    <col min="13" max="14" width="11.42578125" style="23" bestFit="1" customWidth="1"/>
    <col min="15" max="16" width="11.5703125" style="23" bestFit="1" customWidth="1"/>
    <col min="17" max="18" width="16.28515625" style="23" bestFit="1" customWidth="1"/>
    <col min="19" max="20" width="18.140625" style="23" bestFit="1" customWidth="1"/>
    <col min="21" max="22" width="11.7109375" style="23" bestFit="1" customWidth="1"/>
    <col min="23" max="24" width="12.7109375" style="23" bestFit="1" customWidth="1"/>
    <col min="25" max="26" width="11.28515625" style="23" bestFit="1" customWidth="1"/>
    <col min="27" max="28" width="16.42578125" style="23" bestFit="1" customWidth="1"/>
    <col min="29" max="29" width="18.5703125" style="23" bestFit="1" customWidth="1"/>
    <col min="30" max="31" width="16.42578125" style="23" bestFit="1" customWidth="1"/>
    <col min="32" max="32" width="12.7109375" style="14" bestFit="1" customWidth="1"/>
    <col min="33" max="33" width="12.7109375" style="8" bestFit="1" customWidth="1"/>
    <col min="34" max="37" width="11.42578125" style="8" bestFit="1" customWidth="1"/>
    <col min="38" max="39" width="15.5703125" style="8" bestFit="1" customWidth="1"/>
    <col min="40" max="41" width="16.140625" style="8" bestFit="1" customWidth="1"/>
    <col min="42" max="43" width="13.5703125" style="8" bestFit="1" customWidth="1"/>
    <col min="44" max="47" width="12.5703125" style="8" bestFit="1" customWidth="1"/>
    <col min="48" max="16384" width="9.140625" style="8"/>
  </cols>
  <sheetData>
    <row r="1" spans="1:48" s="26" customFormat="1" x14ac:dyDescent="0.2">
      <c r="A1" s="50"/>
      <c r="B1" s="18"/>
      <c r="C1" s="18"/>
      <c r="D1" s="18"/>
      <c r="E1" s="18"/>
      <c r="F1" s="18"/>
      <c r="G1" s="18"/>
      <c r="H1" s="33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24"/>
    </row>
    <row r="2" spans="1:48" s="26" customFormat="1" x14ac:dyDescent="0.2">
      <c r="A2" s="50"/>
      <c r="B2" s="19"/>
      <c r="C2" s="19"/>
      <c r="D2" s="19"/>
      <c r="E2" s="19"/>
      <c r="F2" s="19"/>
      <c r="G2" s="19"/>
      <c r="H2" s="34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25"/>
    </row>
    <row r="3" spans="1:48" s="29" customFormat="1" ht="14.25" customHeight="1" x14ac:dyDescent="0.2">
      <c r="A3" s="51" t="s">
        <v>2</v>
      </c>
      <c r="B3" s="20" t="s">
        <v>4</v>
      </c>
      <c r="C3" s="20"/>
      <c r="D3" s="20"/>
      <c r="E3" s="20"/>
      <c r="F3" s="20"/>
      <c r="G3" s="20"/>
      <c r="H3" s="20"/>
      <c r="I3" s="20"/>
      <c r="J3" s="20"/>
      <c r="K3" s="20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  <c r="AD3" s="36"/>
      <c r="AE3" s="36"/>
      <c r="AF3" s="39"/>
      <c r="AG3" s="27"/>
      <c r="AH3" s="27"/>
      <c r="AI3" s="27"/>
      <c r="AJ3" s="27"/>
      <c r="AK3" s="27"/>
      <c r="AL3" s="27"/>
      <c r="AM3" s="28"/>
      <c r="AN3" s="28"/>
      <c r="AO3" s="28"/>
      <c r="AP3" s="28"/>
      <c r="AQ3" s="28"/>
      <c r="AR3" s="28"/>
      <c r="AS3" s="28"/>
      <c r="AT3" s="28"/>
      <c r="AU3" s="28"/>
      <c r="AV3" s="28"/>
    </row>
    <row r="4" spans="1:48" s="31" customFormat="1" x14ac:dyDescent="0.2">
      <c r="A4" s="51" t="s">
        <v>13</v>
      </c>
      <c r="B4" s="21" t="s">
        <v>5</v>
      </c>
      <c r="C4" s="21"/>
      <c r="D4" s="21"/>
      <c r="E4" s="21"/>
      <c r="F4" s="21"/>
      <c r="G4" s="21"/>
      <c r="H4" s="21"/>
      <c r="I4" s="21"/>
      <c r="J4" s="21"/>
      <c r="K4" s="21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4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</row>
    <row r="5" spans="1:48" s="32" customFormat="1" ht="1.5" hidden="1" customHeight="1" x14ac:dyDescent="0.2">
      <c r="A5" s="52"/>
      <c r="B5" s="22"/>
      <c r="C5" s="22"/>
      <c r="D5" s="22"/>
      <c r="E5" s="22"/>
      <c r="F5" s="22"/>
      <c r="G5" s="22"/>
      <c r="H5" s="35"/>
      <c r="I5" s="22"/>
      <c r="J5" s="22"/>
      <c r="K5" s="22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41"/>
    </row>
    <row r="6" spans="1:48" s="45" customFormat="1" x14ac:dyDescent="0.2">
      <c r="A6" s="49" t="s">
        <v>29</v>
      </c>
      <c r="B6" s="42">
        <f>(+Listen!$C7*Listen!$A7*31+Listen!$C8*Listen!$A8*31+Listen!$C9*Listen!$A9*30+Listen!$C10*Listen!$A10*31)/(+Listen!$A7*31+Listen!$A8*31+Listen!$A9*30+Listen!$A10*31)</f>
        <v>4.1543175954065807</v>
      </c>
      <c r="C6" s="42"/>
      <c r="D6" s="42"/>
      <c r="E6" s="42"/>
      <c r="F6" s="42"/>
      <c r="G6" s="42"/>
      <c r="H6" s="43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  <c r="AF6" s="44"/>
    </row>
    <row r="7" spans="1:48" s="45" customFormat="1" x14ac:dyDescent="0.2">
      <c r="A7" s="49" t="s">
        <v>30</v>
      </c>
      <c r="B7" s="42">
        <f>(+Listen!$C11*Listen!$A11*30+Listen!$C12*Listen!$A12*31+Listen!$C13*Listen!$A13*31+Listen!$C14*Listen!$A14*28+Listen!$C15*Listen!$A15*31)/(+Listen!$A11*30+Listen!$A12*31+Listen!$A13*31+Listen!$A14*28+Listen!$A15*31)</f>
        <v>4.2423176221221057</v>
      </c>
      <c r="C7" s="42"/>
      <c r="D7" s="42"/>
      <c r="E7" s="42"/>
      <c r="F7" s="42"/>
      <c r="G7" s="42"/>
      <c r="H7" s="43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  <c r="AA7" s="42"/>
      <c r="AB7" s="42"/>
      <c r="AC7" s="42"/>
      <c r="AD7" s="42"/>
      <c r="AE7" s="42"/>
      <c r="AF7" s="44"/>
    </row>
    <row r="8" spans="1:48" s="45" customFormat="1" x14ac:dyDescent="0.2">
      <c r="A8" s="49" t="s">
        <v>31</v>
      </c>
      <c r="B8" s="42">
        <f>(+Listen!$C16*Listen!$A16*30+Listen!$C17*Listen!$A17*31+Listen!$C18*Listen!$A18*30+Listen!$C19*Listen!$A19*31+Listen!$C20*Listen!$A20*31+Listen!$C21*Listen!$A21*30+Listen!$C22*Listen!$A22*31)/(+Listen!$A16*30+Listen!$A17*31+Listen!$A18*30+Listen!$A19*31+Listen!$A20*31+Listen!$A21*30+Listen!$A22*31)</f>
        <v>3.6853155192341407</v>
      </c>
      <c r="C8" s="42"/>
      <c r="D8" s="42"/>
      <c r="E8" s="42"/>
      <c r="F8" s="42"/>
      <c r="G8" s="42"/>
      <c r="H8" s="43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  <c r="AE8" s="42"/>
      <c r="AF8" s="44"/>
    </row>
    <row r="9" spans="1:48" s="45" customFormat="1" x14ac:dyDescent="0.2">
      <c r="A9" s="49" t="s">
        <v>32</v>
      </c>
      <c r="B9" s="42">
        <f>(+Listen!$C23*Listen!$A23*30+Listen!$C24*Listen!$A24*31+Listen!$C25*Listen!$A25*31+Listen!$C26*Listen!$A26*28+Listen!$C27*Listen!$A27*31)/(+Listen!$A23*30+Listen!$A24*31+Listen!$A25*31+Listen!$A26*28+Listen!$A27*31)</f>
        <v>3.7167736885008544</v>
      </c>
      <c r="C9" s="42"/>
      <c r="D9" s="42"/>
      <c r="E9" s="42"/>
      <c r="F9" s="42"/>
      <c r="G9" s="42"/>
      <c r="H9" s="43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  <c r="AF9" s="44"/>
    </row>
    <row r="10" spans="1:48" s="45" customFormat="1" x14ac:dyDescent="0.2">
      <c r="A10" s="49"/>
      <c r="B10" s="42"/>
      <c r="C10" s="42"/>
      <c r="D10" s="42"/>
      <c r="E10" s="42"/>
      <c r="F10" s="42"/>
      <c r="G10" s="42"/>
      <c r="H10" s="43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4"/>
    </row>
    <row r="11" spans="1:48" s="45" customFormat="1" x14ac:dyDescent="0.2">
      <c r="A11" s="49"/>
      <c r="B11" s="42"/>
      <c r="C11" s="42"/>
      <c r="D11" s="42"/>
      <c r="E11" s="42"/>
      <c r="F11" s="42"/>
      <c r="G11" s="42"/>
      <c r="H11" s="43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4"/>
    </row>
    <row r="12" spans="1:48" s="45" customFormat="1" x14ac:dyDescent="0.2">
      <c r="A12" s="49"/>
      <c r="B12" s="42"/>
      <c r="C12" s="42"/>
      <c r="D12" s="42"/>
      <c r="E12" s="42"/>
      <c r="F12" s="42"/>
      <c r="G12" s="42"/>
      <c r="H12" s="43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4"/>
    </row>
    <row r="13" spans="1:48" s="45" customFormat="1" x14ac:dyDescent="0.2">
      <c r="A13" s="49"/>
      <c r="B13" s="42"/>
      <c r="C13" s="42"/>
      <c r="D13" s="42"/>
      <c r="E13" s="42"/>
      <c r="F13" s="42"/>
      <c r="G13" s="42"/>
      <c r="H13" s="43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/>
      <c r="AF13" s="44"/>
    </row>
    <row r="14" spans="1:48" s="45" customFormat="1" x14ac:dyDescent="0.2">
      <c r="A14" s="49"/>
      <c r="B14" s="42"/>
      <c r="C14" s="42"/>
      <c r="D14" s="42"/>
      <c r="E14" s="42"/>
      <c r="F14" s="42"/>
      <c r="G14" s="42"/>
      <c r="H14" s="43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4"/>
    </row>
    <row r="15" spans="1:48" s="45" customFormat="1" x14ac:dyDescent="0.2">
      <c r="A15" s="49"/>
      <c r="B15" s="42"/>
      <c r="C15" s="42"/>
      <c r="D15" s="42"/>
      <c r="E15" s="42"/>
      <c r="F15" s="42"/>
      <c r="G15" s="42"/>
      <c r="H15" s="43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  <c r="AA15" s="42"/>
      <c r="AB15" s="42"/>
      <c r="AC15" s="42"/>
      <c r="AD15" s="42"/>
      <c r="AE15" s="42"/>
      <c r="AF15" s="44"/>
    </row>
    <row r="16" spans="1:48" s="45" customFormat="1" x14ac:dyDescent="0.2">
      <c r="A16" s="49"/>
      <c r="B16" s="42"/>
      <c r="C16" s="42"/>
      <c r="D16" s="42"/>
      <c r="E16" s="42"/>
      <c r="F16" s="42"/>
      <c r="G16" s="42"/>
      <c r="H16" s="43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42"/>
      <c r="AB16" s="42"/>
      <c r="AC16" s="42"/>
      <c r="AD16" s="42"/>
      <c r="AE16" s="42"/>
      <c r="AF16" s="44"/>
    </row>
    <row r="17" spans="1:32" s="45" customFormat="1" x14ac:dyDescent="0.2">
      <c r="A17" s="49"/>
      <c r="B17" s="42"/>
      <c r="C17" s="42"/>
      <c r="D17" s="42"/>
      <c r="E17" s="42"/>
      <c r="F17" s="42"/>
      <c r="G17" s="42"/>
      <c r="H17" s="43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42"/>
      <c r="AE17" s="42"/>
      <c r="AF17" s="44"/>
    </row>
    <row r="18" spans="1:32" s="45" customFormat="1" x14ac:dyDescent="0.2">
      <c r="A18" s="49"/>
      <c r="B18" s="42"/>
      <c r="C18" s="42"/>
      <c r="D18" s="42"/>
      <c r="E18" s="42"/>
      <c r="F18" s="42"/>
      <c r="G18" s="42"/>
      <c r="H18" s="43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  <c r="AA18" s="42"/>
      <c r="AB18" s="42"/>
      <c r="AC18" s="42"/>
      <c r="AD18" s="42"/>
      <c r="AE18" s="42"/>
      <c r="AF18" s="44"/>
    </row>
    <row r="19" spans="1:32" s="45" customFormat="1" x14ac:dyDescent="0.2">
      <c r="A19" s="49"/>
      <c r="B19" s="42"/>
      <c r="C19" s="42"/>
      <c r="D19" s="42"/>
      <c r="E19" s="42"/>
      <c r="F19" s="42"/>
      <c r="G19" s="42"/>
      <c r="H19" s="43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  <c r="AA19" s="42"/>
      <c r="AB19" s="42"/>
      <c r="AC19" s="42"/>
      <c r="AD19" s="42"/>
      <c r="AE19" s="42"/>
      <c r="AF19" s="44"/>
    </row>
    <row r="20" spans="1:32" s="45" customFormat="1" x14ac:dyDescent="0.2">
      <c r="A20" s="49"/>
      <c r="B20" s="42"/>
      <c r="C20" s="42"/>
      <c r="D20" s="42"/>
      <c r="E20" s="42"/>
      <c r="F20" s="42"/>
      <c r="G20" s="42"/>
      <c r="H20" s="43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42"/>
      <c r="AB20" s="42"/>
      <c r="AC20" s="42"/>
      <c r="AD20" s="42"/>
      <c r="AE20" s="42"/>
      <c r="AF20" s="44"/>
    </row>
    <row r="21" spans="1:32" s="45" customFormat="1" x14ac:dyDescent="0.2">
      <c r="A21" s="49"/>
      <c r="B21" s="42"/>
      <c r="C21" s="42"/>
      <c r="D21" s="42"/>
      <c r="E21" s="42"/>
      <c r="F21" s="42"/>
      <c r="G21" s="42"/>
      <c r="H21" s="43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42"/>
      <c r="AB21" s="42"/>
      <c r="AC21" s="42"/>
      <c r="AD21" s="42"/>
      <c r="AE21" s="42"/>
      <c r="AF21" s="44"/>
    </row>
    <row r="22" spans="1:32" s="45" customFormat="1" x14ac:dyDescent="0.2">
      <c r="A22" s="49"/>
      <c r="B22" s="42"/>
      <c r="C22" s="42"/>
      <c r="D22" s="42"/>
      <c r="E22" s="42"/>
      <c r="F22" s="42"/>
      <c r="G22" s="42"/>
      <c r="H22" s="43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42"/>
      <c r="AF22" s="44"/>
    </row>
    <row r="23" spans="1:32" s="45" customFormat="1" x14ac:dyDescent="0.2">
      <c r="A23" s="49"/>
      <c r="B23" s="42"/>
      <c r="C23" s="42"/>
      <c r="D23" s="42"/>
      <c r="E23" s="42"/>
      <c r="F23" s="42"/>
      <c r="G23" s="42"/>
      <c r="H23" s="43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42"/>
      <c r="AF23" s="44"/>
    </row>
    <row r="24" spans="1:32" s="45" customFormat="1" x14ac:dyDescent="0.2">
      <c r="A24" s="49"/>
      <c r="B24" s="42"/>
      <c r="C24" s="42"/>
      <c r="D24" s="42"/>
      <c r="E24" s="42"/>
      <c r="F24" s="42"/>
      <c r="G24" s="42"/>
      <c r="H24" s="43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/>
      <c r="AF24" s="44"/>
    </row>
    <row r="25" spans="1:32" s="45" customFormat="1" x14ac:dyDescent="0.2">
      <c r="A25" s="49"/>
      <c r="B25" s="42"/>
      <c r="C25" s="42"/>
      <c r="D25" s="42"/>
      <c r="E25" s="42"/>
      <c r="F25" s="42"/>
      <c r="G25" s="42"/>
      <c r="H25" s="43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  <c r="AA25" s="42"/>
      <c r="AB25" s="42"/>
      <c r="AC25" s="42"/>
      <c r="AD25" s="42"/>
      <c r="AE25" s="42"/>
      <c r="AF25" s="44"/>
    </row>
    <row r="26" spans="1:32" s="45" customFormat="1" x14ac:dyDescent="0.2">
      <c r="A26" s="49"/>
      <c r="B26" s="42"/>
      <c r="C26" s="42"/>
      <c r="D26" s="42"/>
      <c r="E26" s="42"/>
      <c r="F26" s="42"/>
      <c r="G26" s="42"/>
      <c r="H26" s="43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2"/>
      <c r="AD26" s="42"/>
      <c r="AE26" s="42"/>
      <c r="AF26" s="44"/>
    </row>
    <row r="27" spans="1:32" s="45" customFormat="1" x14ac:dyDescent="0.2">
      <c r="A27" s="49"/>
      <c r="B27" s="42"/>
      <c r="C27" s="42"/>
      <c r="D27" s="42"/>
      <c r="E27" s="42"/>
      <c r="F27" s="42"/>
      <c r="G27" s="42"/>
      <c r="H27" s="43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  <c r="AA27" s="42"/>
      <c r="AB27" s="42"/>
      <c r="AC27" s="42"/>
      <c r="AD27" s="42"/>
      <c r="AE27" s="42"/>
      <c r="AF27" s="44"/>
    </row>
    <row r="28" spans="1:32" s="45" customFormat="1" x14ac:dyDescent="0.2">
      <c r="A28" s="49"/>
      <c r="B28" s="42"/>
      <c r="C28" s="42"/>
      <c r="D28" s="42"/>
      <c r="E28" s="42"/>
      <c r="F28" s="42"/>
      <c r="G28" s="42"/>
      <c r="H28" s="43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  <c r="AA28" s="42"/>
      <c r="AB28" s="42"/>
      <c r="AC28" s="42"/>
      <c r="AD28" s="42"/>
      <c r="AE28" s="42"/>
      <c r="AF28" s="44"/>
    </row>
    <row r="29" spans="1:32" s="45" customFormat="1" x14ac:dyDescent="0.2">
      <c r="A29" s="49"/>
      <c r="B29" s="42"/>
      <c r="C29" s="42"/>
      <c r="D29" s="42"/>
      <c r="E29" s="42"/>
      <c r="F29" s="42"/>
      <c r="G29" s="42"/>
      <c r="H29" s="43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  <c r="AA29" s="42"/>
      <c r="AB29" s="42"/>
      <c r="AC29" s="42"/>
      <c r="AD29" s="42"/>
      <c r="AE29" s="42"/>
      <c r="AF29" s="44"/>
    </row>
    <row r="30" spans="1:32" s="45" customFormat="1" x14ac:dyDescent="0.2">
      <c r="A30" s="49"/>
      <c r="B30" s="42"/>
      <c r="C30" s="42"/>
      <c r="D30" s="42"/>
      <c r="E30" s="42"/>
      <c r="F30" s="42"/>
      <c r="G30" s="42"/>
      <c r="H30" s="43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  <c r="AA30" s="42"/>
      <c r="AB30" s="42"/>
      <c r="AC30" s="42"/>
      <c r="AD30" s="42"/>
      <c r="AE30" s="42"/>
      <c r="AF30" s="44"/>
    </row>
    <row r="31" spans="1:32" s="45" customFormat="1" x14ac:dyDescent="0.2">
      <c r="A31" s="49"/>
      <c r="B31" s="42"/>
      <c r="C31" s="42"/>
      <c r="D31" s="42"/>
      <c r="E31" s="42"/>
      <c r="F31" s="42"/>
      <c r="G31" s="42"/>
      <c r="H31" s="43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  <c r="AA31" s="42"/>
      <c r="AB31" s="42"/>
      <c r="AC31" s="42"/>
      <c r="AD31" s="42"/>
      <c r="AE31" s="42"/>
      <c r="AF31" s="44"/>
    </row>
    <row r="32" spans="1:32" s="45" customFormat="1" x14ac:dyDescent="0.2">
      <c r="A32" s="49"/>
      <c r="B32" s="42"/>
      <c r="C32" s="42"/>
      <c r="D32" s="42"/>
      <c r="E32" s="42"/>
      <c r="F32" s="42"/>
      <c r="G32" s="42"/>
      <c r="H32" s="43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  <c r="AB32" s="42"/>
      <c r="AC32" s="42"/>
      <c r="AD32" s="42"/>
      <c r="AE32" s="42"/>
      <c r="AF32" s="44"/>
    </row>
    <row r="33" spans="1:32" s="45" customFormat="1" x14ac:dyDescent="0.2">
      <c r="A33" s="49"/>
      <c r="B33" s="42"/>
      <c r="C33" s="42"/>
      <c r="D33" s="42"/>
      <c r="E33" s="42"/>
      <c r="F33" s="42"/>
      <c r="G33" s="42"/>
      <c r="H33" s="43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  <c r="AF33" s="44"/>
    </row>
    <row r="34" spans="1:32" s="45" customFormat="1" x14ac:dyDescent="0.2">
      <c r="A34" s="49"/>
      <c r="B34" s="42"/>
      <c r="C34" s="42"/>
      <c r="D34" s="42"/>
      <c r="E34" s="42"/>
      <c r="F34" s="42"/>
      <c r="G34" s="42"/>
      <c r="H34" s="43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2"/>
      <c r="AB34" s="42"/>
      <c r="AC34" s="42"/>
      <c r="AD34" s="42"/>
      <c r="AE34" s="42"/>
      <c r="AF34" s="44"/>
    </row>
    <row r="35" spans="1:32" s="45" customFormat="1" x14ac:dyDescent="0.2">
      <c r="A35" s="49"/>
      <c r="B35" s="42"/>
      <c r="C35" s="42"/>
      <c r="D35" s="42"/>
      <c r="E35" s="42"/>
      <c r="F35" s="42"/>
      <c r="G35" s="42"/>
      <c r="H35" s="43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2"/>
      <c r="AB35" s="42"/>
      <c r="AC35" s="42"/>
      <c r="AD35" s="42"/>
      <c r="AE35" s="42"/>
      <c r="AF35" s="44"/>
    </row>
    <row r="36" spans="1:32" s="45" customFormat="1" x14ac:dyDescent="0.2">
      <c r="A36" s="49"/>
      <c r="B36" s="42"/>
      <c r="C36" s="42"/>
      <c r="D36" s="42"/>
      <c r="E36" s="42"/>
      <c r="F36" s="42"/>
      <c r="G36" s="42"/>
      <c r="H36" s="43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42"/>
      <c r="AB36" s="42"/>
      <c r="AC36" s="42"/>
      <c r="AD36" s="42"/>
      <c r="AE36" s="42"/>
      <c r="AF36" s="44"/>
    </row>
    <row r="37" spans="1:32" s="45" customFormat="1" x14ac:dyDescent="0.2">
      <c r="A37" s="49"/>
      <c r="B37" s="42"/>
      <c r="C37" s="42"/>
      <c r="D37" s="42"/>
      <c r="E37" s="42"/>
      <c r="F37" s="42"/>
      <c r="G37" s="42"/>
      <c r="H37" s="43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  <c r="AB37" s="42"/>
      <c r="AC37" s="42"/>
      <c r="AD37" s="42"/>
      <c r="AE37" s="42"/>
      <c r="AF37" s="44"/>
    </row>
    <row r="38" spans="1:32" s="45" customFormat="1" x14ac:dyDescent="0.2">
      <c r="A38" s="49"/>
      <c r="B38" s="42"/>
      <c r="C38" s="42"/>
      <c r="D38" s="42"/>
      <c r="E38" s="42"/>
      <c r="F38" s="42"/>
      <c r="G38" s="42"/>
      <c r="H38" s="43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42"/>
      <c r="AB38" s="42"/>
      <c r="AC38" s="42"/>
      <c r="AD38" s="42"/>
      <c r="AE38" s="42"/>
      <c r="AF38" s="44"/>
    </row>
    <row r="39" spans="1:32" s="45" customFormat="1" x14ac:dyDescent="0.2">
      <c r="A39" s="49"/>
      <c r="B39" s="42"/>
      <c r="C39" s="42"/>
      <c r="D39" s="42"/>
      <c r="E39" s="42"/>
      <c r="F39" s="42"/>
      <c r="G39" s="42"/>
      <c r="H39" s="43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  <c r="AA39" s="42"/>
      <c r="AB39" s="42"/>
      <c r="AC39" s="42"/>
      <c r="AD39" s="42"/>
      <c r="AE39" s="42"/>
      <c r="AF39" s="44"/>
    </row>
    <row r="40" spans="1:32" s="45" customFormat="1" x14ac:dyDescent="0.2">
      <c r="A40" s="49"/>
      <c r="B40" s="42"/>
      <c r="C40" s="42"/>
      <c r="D40" s="42"/>
      <c r="E40" s="42"/>
      <c r="F40" s="42"/>
      <c r="G40" s="42"/>
      <c r="H40" s="43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  <c r="AA40" s="42"/>
      <c r="AB40" s="42"/>
      <c r="AC40" s="42"/>
      <c r="AD40" s="42"/>
      <c r="AE40" s="42"/>
      <c r="AF40" s="44"/>
    </row>
    <row r="41" spans="1:32" s="45" customFormat="1" x14ac:dyDescent="0.2">
      <c r="A41" s="49"/>
      <c r="B41" s="42"/>
      <c r="C41" s="42"/>
      <c r="D41" s="42"/>
      <c r="E41" s="42"/>
      <c r="F41" s="42"/>
      <c r="G41" s="42"/>
      <c r="H41" s="43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  <c r="AA41" s="42"/>
      <c r="AB41" s="42"/>
      <c r="AC41" s="42"/>
      <c r="AD41" s="42"/>
      <c r="AE41" s="42"/>
      <c r="AF41" s="44"/>
    </row>
    <row r="42" spans="1:32" s="45" customFormat="1" x14ac:dyDescent="0.2">
      <c r="A42" s="49"/>
      <c r="B42" s="42"/>
      <c r="C42" s="42"/>
      <c r="D42" s="42"/>
      <c r="E42" s="42"/>
      <c r="F42" s="42"/>
      <c r="G42" s="42"/>
      <c r="H42" s="43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  <c r="AA42" s="42"/>
      <c r="AB42" s="42"/>
      <c r="AC42" s="42"/>
      <c r="AD42" s="42"/>
      <c r="AE42" s="42"/>
      <c r="AF42" s="44"/>
    </row>
    <row r="43" spans="1:32" s="45" customFormat="1" x14ac:dyDescent="0.2">
      <c r="A43" s="49"/>
      <c r="B43" s="42"/>
      <c r="C43" s="42"/>
      <c r="D43" s="42"/>
      <c r="E43" s="42"/>
      <c r="F43" s="42"/>
      <c r="G43" s="42"/>
      <c r="H43" s="43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  <c r="AA43" s="42"/>
      <c r="AB43" s="42"/>
      <c r="AC43" s="42"/>
      <c r="AD43" s="42"/>
      <c r="AE43" s="42"/>
      <c r="AF43" s="44"/>
    </row>
    <row r="44" spans="1:32" s="45" customFormat="1" x14ac:dyDescent="0.2">
      <c r="A44" s="49"/>
      <c r="B44" s="42"/>
      <c r="C44" s="42"/>
      <c r="D44" s="42"/>
      <c r="E44" s="42"/>
      <c r="F44" s="42"/>
      <c r="G44" s="42"/>
      <c r="H44" s="43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  <c r="AA44" s="42"/>
      <c r="AB44" s="42"/>
      <c r="AC44" s="42"/>
      <c r="AD44" s="42"/>
      <c r="AE44" s="42"/>
      <c r="AF44" s="44"/>
    </row>
    <row r="45" spans="1:32" s="45" customFormat="1" x14ac:dyDescent="0.2">
      <c r="A45" s="49"/>
      <c r="B45" s="42"/>
      <c r="C45" s="42"/>
      <c r="D45" s="42"/>
      <c r="E45" s="42"/>
      <c r="F45" s="42"/>
      <c r="G45" s="42"/>
      <c r="H45" s="43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  <c r="AA45" s="42"/>
      <c r="AB45" s="42"/>
      <c r="AC45" s="42"/>
      <c r="AD45" s="42"/>
      <c r="AE45" s="42"/>
      <c r="AF45" s="44"/>
    </row>
    <row r="46" spans="1:32" s="45" customFormat="1" x14ac:dyDescent="0.2">
      <c r="A46" s="49"/>
      <c r="B46" s="42"/>
      <c r="C46" s="42"/>
      <c r="D46" s="42"/>
      <c r="E46" s="42"/>
      <c r="F46" s="42"/>
      <c r="G46" s="42"/>
      <c r="H46" s="43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  <c r="AA46" s="42"/>
      <c r="AB46" s="42"/>
      <c r="AC46" s="42"/>
      <c r="AD46" s="42"/>
      <c r="AE46" s="42"/>
      <c r="AF46" s="44"/>
    </row>
    <row r="47" spans="1:32" s="45" customFormat="1" x14ac:dyDescent="0.2">
      <c r="A47" s="49"/>
      <c r="B47" s="42"/>
      <c r="C47" s="42"/>
      <c r="D47" s="42"/>
      <c r="E47" s="42"/>
      <c r="F47" s="42"/>
      <c r="G47" s="42"/>
      <c r="H47" s="43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  <c r="AA47" s="42"/>
      <c r="AB47" s="42"/>
      <c r="AC47" s="42"/>
      <c r="AD47" s="42"/>
      <c r="AE47" s="42"/>
      <c r="AF47" s="44"/>
    </row>
    <row r="48" spans="1:32" s="45" customFormat="1" x14ac:dyDescent="0.2">
      <c r="A48" s="49"/>
      <c r="B48" s="42"/>
      <c r="C48" s="42"/>
      <c r="D48" s="42"/>
      <c r="E48" s="42"/>
      <c r="F48" s="42"/>
      <c r="G48" s="42"/>
      <c r="H48" s="43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  <c r="AA48" s="42"/>
      <c r="AB48" s="42"/>
      <c r="AC48" s="42"/>
      <c r="AD48" s="42"/>
      <c r="AE48" s="42"/>
      <c r="AF48" s="44"/>
    </row>
    <row r="49" spans="1:32" s="45" customFormat="1" x14ac:dyDescent="0.2">
      <c r="A49" s="49"/>
      <c r="B49" s="42"/>
      <c r="C49" s="42"/>
      <c r="D49" s="42"/>
      <c r="E49" s="42"/>
      <c r="F49" s="42"/>
      <c r="G49" s="42"/>
      <c r="H49" s="43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  <c r="AA49" s="42"/>
      <c r="AB49" s="42"/>
      <c r="AC49" s="42"/>
      <c r="AD49" s="42"/>
      <c r="AE49" s="42"/>
      <c r="AF49" s="44"/>
    </row>
    <row r="50" spans="1:32" s="45" customFormat="1" x14ac:dyDescent="0.2">
      <c r="A50" s="49"/>
      <c r="B50" s="42"/>
      <c r="C50" s="42"/>
      <c r="D50" s="42"/>
      <c r="E50" s="42"/>
      <c r="F50" s="42"/>
      <c r="G50" s="42"/>
      <c r="H50" s="43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  <c r="AA50" s="42"/>
      <c r="AB50" s="42"/>
      <c r="AC50" s="42"/>
      <c r="AD50" s="42"/>
      <c r="AE50" s="42"/>
      <c r="AF50" s="44"/>
    </row>
    <row r="51" spans="1:32" s="45" customFormat="1" x14ac:dyDescent="0.2">
      <c r="A51" s="49"/>
      <c r="B51" s="42"/>
      <c r="C51" s="42"/>
      <c r="D51" s="42"/>
      <c r="E51" s="42"/>
      <c r="F51" s="42"/>
      <c r="G51" s="42"/>
      <c r="H51" s="43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  <c r="AA51" s="42"/>
      <c r="AB51" s="42"/>
      <c r="AC51" s="42"/>
      <c r="AD51" s="42"/>
      <c r="AE51" s="42"/>
      <c r="AF51" s="44"/>
    </row>
    <row r="52" spans="1:32" s="45" customFormat="1" x14ac:dyDescent="0.2">
      <c r="A52" s="49"/>
      <c r="B52" s="42"/>
      <c r="C52" s="42"/>
      <c r="D52" s="42"/>
      <c r="E52" s="42"/>
      <c r="F52" s="42"/>
      <c r="G52" s="42"/>
      <c r="H52" s="43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  <c r="AA52" s="42"/>
      <c r="AB52" s="42"/>
      <c r="AC52" s="42"/>
      <c r="AD52" s="42"/>
      <c r="AE52" s="42"/>
      <c r="AF52" s="44"/>
    </row>
    <row r="53" spans="1:32" s="45" customFormat="1" x14ac:dyDescent="0.2">
      <c r="A53" s="49"/>
      <c r="B53" s="42"/>
      <c r="C53" s="42"/>
      <c r="D53" s="42"/>
      <c r="E53" s="42"/>
      <c r="F53" s="42"/>
      <c r="G53" s="42"/>
      <c r="H53" s="43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  <c r="AA53" s="42"/>
      <c r="AB53" s="42"/>
      <c r="AC53" s="42"/>
      <c r="AD53" s="42"/>
      <c r="AE53" s="42"/>
      <c r="AF53" s="44"/>
    </row>
    <row r="54" spans="1:32" s="45" customFormat="1" x14ac:dyDescent="0.2">
      <c r="A54" s="49"/>
      <c r="B54" s="42"/>
      <c r="C54" s="42"/>
      <c r="D54" s="42"/>
      <c r="E54" s="42"/>
      <c r="F54" s="42"/>
      <c r="G54" s="42"/>
      <c r="H54" s="43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  <c r="AA54" s="42"/>
      <c r="AB54" s="42"/>
      <c r="AC54" s="42"/>
      <c r="AD54" s="42"/>
      <c r="AE54" s="42"/>
      <c r="AF54" s="44"/>
    </row>
    <row r="55" spans="1:32" s="45" customFormat="1" x14ac:dyDescent="0.2">
      <c r="A55" s="49"/>
      <c r="B55" s="42"/>
      <c r="C55" s="42"/>
      <c r="D55" s="42"/>
      <c r="E55" s="42"/>
      <c r="F55" s="42"/>
      <c r="G55" s="42"/>
      <c r="H55" s="43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  <c r="AA55" s="42"/>
      <c r="AB55" s="42"/>
      <c r="AC55" s="42"/>
      <c r="AD55" s="42"/>
      <c r="AE55" s="42"/>
      <c r="AF55" s="44"/>
    </row>
    <row r="56" spans="1:32" s="45" customFormat="1" x14ac:dyDescent="0.2">
      <c r="A56" s="49"/>
      <c r="B56" s="42"/>
      <c r="C56" s="42"/>
      <c r="D56" s="42"/>
      <c r="E56" s="42"/>
      <c r="F56" s="42"/>
      <c r="G56" s="42"/>
      <c r="H56" s="43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  <c r="AA56" s="42"/>
      <c r="AB56" s="42"/>
      <c r="AC56" s="42"/>
      <c r="AD56" s="42"/>
      <c r="AE56" s="42"/>
      <c r="AF56" s="44"/>
    </row>
    <row r="57" spans="1:32" s="45" customFormat="1" x14ac:dyDescent="0.2">
      <c r="A57" s="49"/>
      <c r="B57" s="42"/>
      <c r="C57" s="42"/>
      <c r="D57" s="42"/>
      <c r="E57" s="42"/>
      <c r="F57" s="42"/>
      <c r="G57" s="42"/>
      <c r="H57" s="43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  <c r="AA57" s="42"/>
      <c r="AB57" s="42"/>
      <c r="AC57" s="42"/>
      <c r="AD57" s="42"/>
      <c r="AE57" s="42"/>
      <c r="AF57" s="44"/>
    </row>
    <row r="58" spans="1:32" s="45" customFormat="1" x14ac:dyDescent="0.2">
      <c r="A58" s="49"/>
      <c r="B58" s="42"/>
      <c r="C58" s="42"/>
      <c r="D58" s="42"/>
      <c r="E58" s="42"/>
      <c r="F58" s="42"/>
      <c r="G58" s="42"/>
      <c r="H58" s="43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  <c r="AA58" s="42"/>
      <c r="AB58" s="42"/>
      <c r="AC58" s="42"/>
      <c r="AD58" s="42"/>
      <c r="AE58" s="42"/>
      <c r="AF58" s="44"/>
    </row>
    <row r="59" spans="1:32" s="45" customFormat="1" x14ac:dyDescent="0.2">
      <c r="A59" s="49"/>
      <c r="B59" s="42"/>
      <c r="C59" s="42"/>
      <c r="D59" s="42"/>
      <c r="E59" s="42"/>
      <c r="F59" s="42"/>
      <c r="G59" s="42"/>
      <c r="H59" s="43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  <c r="AA59" s="42"/>
      <c r="AB59" s="42"/>
      <c r="AC59" s="42"/>
      <c r="AD59" s="42"/>
      <c r="AE59" s="42"/>
      <c r="AF59" s="44"/>
    </row>
    <row r="60" spans="1:32" s="45" customFormat="1" x14ac:dyDescent="0.2">
      <c r="A60" s="49"/>
      <c r="B60" s="42"/>
      <c r="C60" s="42"/>
      <c r="D60" s="42"/>
      <c r="E60" s="42"/>
      <c r="F60" s="42"/>
      <c r="G60" s="42"/>
      <c r="H60" s="43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  <c r="AA60" s="42"/>
      <c r="AB60" s="42"/>
      <c r="AC60" s="42"/>
      <c r="AD60" s="42"/>
      <c r="AE60" s="42"/>
      <c r="AF60" s="44"/>
    </row>
    <row r="61" spans="1:32" s="45" customFormat="1" x14ac:dyDescent="0.2">
      <c r="A61" s="49"/>
      <c r="B61" s="42"/>
      <c r="C61" s="42"/>
      <c r="D61" s="42"/>
      <c r="E61" s="42"/>
      <c r="F61" s="42"/>
      <c r="G61" s="42"/>
      <c r="H61" s="43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  <c r="AA61" s="42"/>
      <c r="AB61" s="42"/>
      <c r="AC61" s="42"/>
      <c r="AD61" s="42"/>
      <c r="AE61" s="42"/>
      <c r="AF61" s="44"/>
    </row>
    <row r="62" spans="1:32" s="45" customFormat="1" x14ac:dyDescent="0.2">
      <c r="A62" s="49"/>
      <c r="B62" s="42"/>
      <c r="C62" s="42"/>
      <c r="D62" s="42"/>
      <c r="E62" s="42"/>
      <c r="F62" s="42"/>
      <c r="G62" s="42"/>
      <c r="H62" s="43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  <c r="AA62" s="42"/>
      <c r="AB62" s="42"/>
      <c r="AC62" s="42"/>
      <c r="AD62" s="42"/>
      <c r="AE62" s="42"/>
      <c r="AF62" s="44"/>
    </row>
    <row r="63" spans="1:32" s="45" customFormat="1" x14ac:dyDescent="0.2">
      <c r="A63" s="49"/>
      <c r="B63" s="42"/>
      <c r="C63" s="42"/>
      <c r="D63" s="42"/>
      <c r="E63" s="42"/>
      <c r="F63" s="42"/>
      <c r="G63" s="42"/>
      <c r="H63" s="43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  <c r="AA63" s="42"/>
      <c r="AB63" s="42"/>
      <c r="AC63" s="42"/>
      <c r="AD63" s="42"/>
      <c r="AE63" s="42"/>
      <c r="AF63" s="44"/>
    </row>
    <row r="64" spans="1:32" s="45" customFormat="1" x14ac:dyDescent="0.2">
      <c r="A64" s="49"/>
      <c r="B64" s="42"/>
      <c r="C64" s="42"/>
      <c r="D64" s="42"/>
      <c r="E64" s="42"/>
      <c r="F64" s="42"/>
      <c r="G64" s="42"/>
      <c r="H64" s="43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  <c r="AA64" s="42"/>
      <c r="AB64" s="42"/>
      <c r="AC64" s="42"/>
      <c r="AD64" s="42"/>
      <c r="AE64" s="42"/>
      <c r="AF64" s="44"/>
    </row>
    <row r="65" spans="1:32" s="45" customFormat="1" x14ac:dyDescent="0.2">
      <c r="A65" s="49"/>
      <c r="B65" s="42"/>
      <c r="C65" s="42"/>
      <c r="D65" s="42"/>
      <c r="E65" s="42"/>
      <c r="F65" s="42"/>
      <c r="G65" s="42"/>
      <c r="H65" s="43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  <c r="AA65" s="42"/>
      <c r="AB65" s="42"/>
      <c r="AC65" s="42"/>
      <c r="AD65" s="42"/>
      <c r="AE65" s="42"/>
      <c r="AF65" s="44"/>
    </row>
    <row r="66" spans="1:32" s="45" customFormat="1" x14ac:dyDescent="0.2">
      <c r="A66" s="49"/>
      <c r="B66" s="42"/>
      <c r="C66" s="42"/>
      <c r="D66" s="42"/>
      <c r="E66" s="42"/>
      <c r="F66" s="42"/>
      <c r="G66" s="42"/>
      <c r="H66" s="43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  <c r="AA66" s="42"/>
      <c r="AB66" s="42"/>
      <c r="AC66" s="42"/>
      <c r="AD66" s="42"/>
      <c r="AE66" s="42"/>
      <c r="AF66" s="44"/>
    </row>
    <row r="67" spans="1:32" s="45" customFormat="1" x14ac:dyDescent="0.2">
      <c r="A67" s="49"/>
      <c r="B67" s="42"/>
      <c r="C67" s="42"/>
      <c r="D67" s="42"/>
      <c r="E67" s="42"/>
      <c r="F67" s="42"/>
      <c r="G67" s="42"/>
      <c r="H67" s="43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  <c r="AA67" s="42"/>
      <c r="AB67" s="42"/>
      <c r="AC67" s="42"/>
      <c r="AD67" s="42"/>
      <c r="AE67" s="42"/>
      <c r="AF67" s="44"/>
    </row>
    <row r="68" spans="1:32" s="45" customFormat="1" x14ac:dyDescent="0.2">
      <c r="A68" s="49"/>
      <c r="B68" s="42"/>
      <c r="C68" s="42"/>
      <c r="D68" s="42"/>
      <c r="E68" s="42"/>
      <c r="F68" s="42"/>
      <c r="G68" s="42"/>
      <c r="H68" s="43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  <c r="AA68" s="42"/>
      <c r="AB68" s="42"/>
      <c r="AC68" s="42"/>
      <c r="AD68" s="42"/>
      <c r="AE68" s="42"/>
      <c r="AF68" s="44"/>
    </row>
    <row r="69" spans="1:32" s="45" customFormat="1" x14ac:dyDescent="0.2">
      <c r="A69" s="49"/>
      <c r="B69" s="42"/>
      <c r="C69" s="42"/>
      <c r="D69" s="42"/>
      <c r="E69" s="42"/>
      <c r="F69" s="42"/>
      <c r="G69" s="42"/>
      <c r="H69" s="43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  <c r="AA69" s="42"/>
      <c r="AB69" s="42"/>
      <c r="AC69" s="42"/>
      <c r="AD69" s="42"/>
      <c r="AE69" s="42"/>
      <c r="AF69" s="44"/>
    </row>
    <row r="70" spans="1:32" s="45" customFormat="1" x14ac:dyDescent="0.2">
      <c r="A70" s="49"/>
      <c r="B70" s="42"/>
      <c r="C70" s="42"/>
      <c r="D70" s="42"/>
      <c r="E70" s="42"/>
      <c r="F70" s="42"/>
      <c r="G70" s="42"/>
      <c r="H70" s="43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  <c r="AA70" s="42"/>
      <c r="AB70" s="42"/>
      <c r="AC70" s="42"/>
      <c r="AD70" s="42"/>
      <c r="AE70" s="42"/>
      <c r="AF70" s="44"/>
    </row>
    <row r="71" spans="1:32" s="45" customFormat="1" x14ac:dyDescent="0.2">
      <c r="A71" s="49"/>
      <c r="B71" s="42"/>
      <c r="C71" s="42"/>
      <c r="D71" s="42"/>
      <c r="E71" s="42"/>
      <c r="F71" s="42"/>
      <c r="G71" s="42"/>
      <c r="H71" s="43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  <c r="AA71" s="42"/>
      <c r="AB71" s="42"/>
      <c r="AC71" s="42"/>
      <c r="AD71" s="42"/>
      <c r="AE71" s="42"/>
      <c r="AF71" s="44"/>
    </row>
    <row r="72" spans="1:32" s="45" customFormat="1" x14ac:dyDescent="0.2">
      <c r="A72" s="49"/>
      <c r="B72" s="42"/>
      <c r="C72" s="42"/>
      <c r="D72" s="42"/>
      <c r="E72" s="42"/>
      <c r="F72" s="42"/>
      <c r="G72" s="42"/>
      <c r="H72" s="43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  <c r="AF72" s="44"/>
    </row>
    <row r="73" spans="1:32" s="45" customFormat="1" x14ac:dyDescent="0.2">
      <c r="A73" s="49"/>
      <c r="B73" s="42"/>
      <c r="C73" s="42"/>
      <c r="D73" s="42"/>
      <c r="E73" s="42"/>
      <c r="F73" s="42"/>
      <c r="G73" s="42"/>
      <c r="H73" s="43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  <c r="AA73" s="42"/>
      <c r="AB73" s="42"/>
      <c r="AC73" s="42"/>
      <c r="AD73" s="42"/>
      <c r="AE73" s="42"/>
      <c r="AF73" s="44"/>
    </row>
    <row r="74" spans="1:32" s="45" customFormat="1" x14ac:dyDescent="0.2">
      <c r="A74" s="49"/>
      <c r="B74" s="42"/>
      <c r="C74" s="42"/>
      <c r="D74" s="42"/>
      <c r="E74" s="42"/>
      <c r="F74" s="42"/>
      <c r="G74" s="42"/>
      <c r="H74" s="43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  <c r="AA74" s="42"/>
      <c r="AB74" s="42"/>
      <c r="AC74" s="42"/>
      <c r="AD74" s="42"/>
      <c r="AE74" s="42"/>
      <c r="AF74" s="44"/>
    </row>
    <row r="75" spans="1:32" s="45" customFormat="1" x14ac:dyDescent="0.2">
      <c r="A75" s="49"/>
      <c r="B75" s="42"/>
      <c r="C75" s="42"/>
      <c r="D75" s="42"/>
      <c r="E75" s="42"/>
      <c r="F75" s="42"/>
      <c r="G75" s="42"/>
      <c r="H75" s="43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  <c r="AA75" s="42"/>
      <c r="AB75" s="42"/>
      <c r="AC75" s="42"/>
      <c r="AD75" s="42"/>
      <c r="AE75" s="42"/>
      <c r="AF75" s="44"/>
    </row>
    <row r="76" spans="1:32" s="45" customFormat="1" x14ac:dyDescent="0.2">
      <c r="A76" s="49"/>
      <c r="B76" s="42"/>
      <c r="C76" s="42"/>
      <c r="D76" s="42"/>
      <c r="E76" s="42"/>
      <c r="F76" s="42"/>
      <c r="G76" s="42"/>
      <c r="H76" s="43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  <c r="AA76" s="42"/>
      <c r="AB76" s="42"/>
      <c r="AC76" s="42"/>
      <c r="AD76" s="42"/>
      <c r="AE76" s="42"/>
      <c r="AF76" s="44"/>
    </row>
    <row r="77" spans="1:32" s="45" customFormat="1" x14ac:dyDescent="0.2">
      <c r="A77" s="49"/>
      <c r="B77" s="42"/>
      <c r="C77" s="42"/>
      <c r="D77" s="42"/>
      <c r="E77" s="42"/>
      <c r="F77" s="42"/>
      <c r="G77" s="42"/>
      <c r="H77" s="43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  <c r="AA77" s="42"/>
      <c r="AB77" s="42"/>
      <c r="AC77" s="42"/>
      <c r="AD77" s="42"/>
      <c r="AE77" s="42"/>
      <c r="AF77" s="44"/>
    </row>
    <row r="78" spans="1:32" s="45" customFormat="1" x14ac:dyDescent="0.2">
      <c r="A78" s="49"/>
      <c r="B78" s="42"/>
      <c r="C78" s="42"/>
      <c r="D78" s="42"/>
      <c r="E78" s="42"/>
      <c r="F78" s="42"/>
      <c r="G78" s="42"/>
      <c r="H78" s="43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  <c r="AA78" s="42"/>
      <c r="AB78" s="42"/>
      <c r="AC78" s="42"/>
      <c r="AD78" s="42"/>
      <c r="AE78" s="42"/>
      <c r="AF78" s="44"/>
    </row>
    <row r="79" spans="1:32" s="45" customFormat="1" x14ac:dyDescent="0.2">
      <c r="A79" s="49"/>
      <c r="B79" s="42"/>
      <c r="C79" s="42"/>
      <c r="D79" s="42"/>
      <c r="E79" s="42"/>
      <c r="F79" s="42"/>
      <c r="G79" s="42"/>
      <c r="H79" s="43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  <c r="AA79" s="42"/>
      <c r="AB79" s="42"/>
      <c r="AC79" s="42"/>
      <c r="AD79" s="42"/>
      <c r="AE79" s="42"/>
      <c r="AF79" s="44"/>
    </row>
    <row r="80" spans="1:32" s="45" customFormat="1" x14ac:dyDescent="0.2">
      <c r="A80" s="49"/>
      <c r="B80" s="42"/>
      <c r="C80" s="42"/>
      <c r="D80" s="42"/>
      <c r="E80" s="42"/>
      <c r="F80" s="42"/>
      <c r="G80" s="42"/>
      <c r="H80" s="43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  <c r="AA80" s="42"/>
      <c r="AB80" s="42"/>
      <c r="AC80" s="42"/>
      <c r="AD80" s="42"/>
      <c r="AE80" s="42"/>
      <c r="AF80" s="44"/>
    </row>
    <row r="81" spans="1:32" s="45" customFormat="1" x14ac:dyDescent="0.2">
      <c r="A81" s="49"/>
      <c r="B81" s="42"/>
      <c r="C81" s="42"/>
      <c r="D81" s="42"/>
      <c r="E81" s="42"/>
      <c r="F81" s="42"/>
      <c r="G81" s="42"/>
      <c r="H81" s="43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  <c r="AA81" s="42"/>
      <c r="AB81" s="42"/>
      <c r="AC81" s="42"/>
      <c r="AD81" s="42"/>
      <c r="AE81" s="42"/>
      <c r="AF81" s="44"/>
    </row>
    <row r="82" spans="1:32" s="45" customFormat="1" x14ac:dyDescent="0.2">
      <c r="A82" s="49"/>
      <c r="B82" s="42"/>
      <c r="C82" s="42"/>
      <c r="D82" s="42"/>
      <c r="E82" s="42"/>
      <c r="F82" s="42"/>
      <c r="G82" s="42"/>
      <c r="H82" s="43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  <c r="AA82" s="42"/>
      <c r="AB82" s="42"/>
      <c r="AC82" s="42"/>
      <c r="AD82" s="42"/>
      <c r="AE82" s="42"/>
      <c r="AF82" s="44"/>
    </row>
    <row r="83" spans="1:32" s="45" customFormat="1" x14ac:dyDescent="0.2">
      <c r="A83" s="49"/>
      <c r="B83" s="42"/>
      <c r="C83" s="42"/>
      <c r="D83" s="42"/>
      <c r="E83" s="42"/>
      <c r="F83" s="42"/>
      <c r="G83" s="42"/>
      <c r="H83" s="43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  <c r="AA83" s="42"/>
      <c r="AB83" s="42"/>
      <c r="AC83" s="42"/>
      <c r="AD83" s="42"/>
      <c r="AE83" s="42"/>
      <c r="AF83" s="44"/>
    </row>
    <row r="84" spans="1:32" s="45" customFormat="1" x14ac:dyDescent="0.2">
      <c r="A84" s="49"/>
      <c r="B84" s="42"/>
      <c r="C84" s="42"/>
      <c r="D84" s="42"/>
      <c r="E84" s="42"/>
      <c r="F84" s="42"/>
      <c r="G84" s="42"/>
      <c r="H84" s="43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  <c r="AA84" s="42"/>
      <c r="AB84" s="42"/>
      <c r="AC84" s="42"/>
      <c r="AD84" s="42"/>
      <c r="AE84" s="42"/>
      <c r="AF84" s="44"/>
    </row>
    <row r="85" spans="1:32" s="45" customFormat="1" x14ac:dyDescent="0.2">
      <c r="A85" s="49"/>
      <c r="B85" s="42"/>
      <c r="C85" s="42"/>
      <c r="D85" s="42"/>
      <c r="E85" s="42"/>
      <c r="F85" s="42"/>
      <c r="G85" s="42"/>
      <c r="H85" s="43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  <c r="AA85" s="42"/>
      <c r="AB85" s="42"/>
      <c r="AC85" s="42"/>
      <c r="AD85" s="42"/>
      <c r="AE85" s="42"/>
      <c r="AF85" s="44"/>
    </row>
    <row r="86" spans="1:32" s="45" customFormat="1" x14ac:dyDescent="0.2">
      <c r="A86" s="49"/>
      <c r="B86" s="42"/>
      <c r="C86" s="42"/>
      <c r="D86" s="42"/>
      <c r="E86" s="42"/>
      <c r="F86" s="42"/>
      <c r="G86" s="42"/>
      <c r="H86" s="43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  <c r="AA86" s="42"/>
      <c r="AB86" s="42"/>
      <c r="AC86" s="42"/>
      <c r="AD86" s="42"/>
      <c r="AE86" s="42"/>
      <c r="AF86" s="44"/>
    </row>
    <row r="87" spans="1:32" s="45" customFormat="1" x14ac:dyDescent="0.2">
      <c r="A87" s="49"/>
      <c r="B87" s="42"/>
      <c r="C87" s="42"/>
      <c r="D87" s="42"/>
      <c r="E87" s="42"/>
      <c r="F87" s="42"/>
      <c r="G87" s="42"/>
      <c r="H87" s="43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  <c r="AA87" s="42"/>
      <c r="AB87" s="42"/>
      <c r="AC87" s="42"/>
      <c r="AD87" s="42"/>
      <c r="AE87" s="42"/>
      <c r="AF87" s="44"/>
    </row>
    <row r="88" spans="1:32" s="45" customFormat="1" x14ac:dyDescent="0.2">
      <c r="A88" s="49"/>
      <c r="B88" s="42"/>
      <c r="C88" s="42"/>
      <c r="D88" s="42"/>
      <c r="E88" s="42"/>
      <c r="F88" s="42"/>
      <c r="G88" s="42"/>
      <c r="H88" s="43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  <c r="AA88" s="42"/>
      <c r="AB88" s="42"/>
      <c r="AC88" s="42"/>
      <c r="AD88" s="42"/>
      <c r="AE88" s="42"/>
      <c r="AF88" s="44"/>
    </row>
    <row r="89" spans="1:32" s="45" customFormat="1" x14ac:dyDescent="0.2">
      <c r="A89" s="49"/>
      <c r="B89" s="42"/>
      <c r="C89" s="42"/>
      <c r="D89" s="42"/>
      <c r="E89" s="42"/>
      <c r="F89" s="42"/>
      <c r="G89" s="42"/>
      <c r="H89" s="43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  <c r="AA89" s="42"/>
      <c r="AB89" s="42"/>
      <c r="AC89" s="42"/>
      <c r="AD89" s="42"/>
      <c r="AE89" s="42"/>
      <c r="AF89" s="44"/>
    </row>
    <row r="90" spans="1:32" s="45" customFormat="1" x14ac:dyDescent="0.2">
      <c r="A90" s="49"/>
      <c r="B90" s="42"/>
      <c r="C90" s="42"/>
      <c r="D90" s="42"/>
      <c r="E90" s="42"/>
      <c r="F90" s="42"/>
      <c r="G90" s="42"/>
      <c r="H90" s="43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  <c r="AA90" s="42"/>
      <c r="AB90" s="42"/>
      <c r="AC90" s="42"/>
      <c r="AD90" s="42"/>
      <c r="AE90" s="42"/>
      <c r="AF90" s="44"/>
    </row>
    <row r="91" spans="1:32" s="45" customFormat="1" x14ac:dyDescent="0.2">
      <c r="A91" s="49"/>
      <c r="B91" s="42"/>
      <c r="C91" s="42"/>
      <c r="D91" s="42"/>
      <c r="E91" s="42"/>
      <c r="F91" s="42"/>
      <c r="G91" s="42"/>
      <c r="H91" s="43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  <c r="AA91" s="42"/>
      <c r="AB91" s="42"/>
      <c r="AC91" s="42"/>
      <c r="AD91" s="42"/>
      <c r="AE91" s="42"/>
      <c r="AF91" s="44"/>
    </row>
    <row r="92" spans="1:32" s="45" customFormat="1" x14ac:dyDescent="0.2">
      <c r="A92" s="49"/>
      <c r="B92" s="42"/>
      <c r="C92" s="42"/>
      <c r="D92" s="42"/>
      <c r="E92" s="42"/>
      <c r="F92" s="42"/>
      <c r="G92" s="42"/>
      <c r="H92" s="43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  <c r="AA92" s="42"/>
      <c r="AB92" s="42"/>
      <c r="AC92" s="42"/>
      <c r="AD92" s="42"/>
      <c r="AE92" s="42"/>
      <c r="AF92" s="44"/>
    </row>
    <row r="93" spans="1:32" s="45" customFormat="1" x14ac:dyDescent="0.2">
      <c r="A93" s="49"/>
      <c r="B93" s="42"/>
      <c r="C93" s="42"/>
      <c r="D93" s="42"/>
      <c r="E93" s="42"/>
      <c r="F93" s="42"/>
      <c r="G93" s="42"/>
      <c r="H93" s="43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  <c r="AA93" s="42"/>
      <c r="AB93" s="42"/>
      <c r="AC93" s="42"/>
      <c r="AD93" s="42"/>
      <c r="AE93" s="42"/>
      <c r="AF93" s="44"/>
    </row>
    <row r="94" spans="1:32" s="45" customFormat="1" x14ac:dyDescent="0.2">
      <c r="A94" s="49"/>
      <c r="B94" s="42"/>
      <c r="C94" s="42"/>
      <c r="D94" s="42"/>
      <c r="E94" s="42"/>
      <c r="F94" s="42"/>
      <c r="G94" s="42"/>
      <c r="H94" s="43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  <c r="AA94" s="42"/>
      <c r="AB94" s="42"/>
      <c r="AC94" s="42"/>
      <c r="AD94" s="42"/>
      <c r="AE94" s="42"/>
      <c r="AF94" s="44"/>
    </row>
    <row r="95" spans="1:32" s="45" customFormat="1" x14ac:dyDescent="0.2">
      <c r="A95" s="49"/>
      <c r="B95" s="42"/>
      <c r="C95" s="42"/>
      <c r="D95" s="42"/>
      <c r="E95" s="42"/>
      <c r="F95" s="42"/>
      <c r="G95" s="42"/>
      <c r="H95" s="43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2"/>
      <c r="AA95" s="42"/>
      <c r="AB95" s="42"/>
      <c r="AC95" s="42"/>
      <c r="AD95" s="42"/>
      <c r="AE95" s="42"/>
      <c r="AF95" s="44"/>
    </row>
    <row r="96" spans="1:32" s="45" customFormat="1" x14ac:dyDescent="0.2">
      <c r="A96" s="49"/>
      <c r="B96" s="42"/>
      <c r="C96" s="42"/>
      <c r="D96" s="42"/>
      <c r="E96" s="42"/>
      <c r="F96" s="42"/>
      <c r="G96" s="42"/>
      <c r="H96" s="43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  <c r="AA96" s="42"/>
      <c r="AB96" s="42"/>
      <c r="AC96" s="42"/>
      <c r="AD96" s="42"/>
      <c r="AE96" s="42"/>
      <c r="AF96" s="44"/>
    </row>
    <row r="97" spans="1:32" s="45" customFormat="1" x14ac:dyDescent="0.2">
      <c r="A97" s="49"/>
      <c r="B97" s="42"/>
      <c r="C97" s="42"/>
      <c r="D97" s="42"/>
      <c r="E97" s="42"/>
      <c r="F97" s="42"/>
      <c r="G97" s="42"/>
      <c r="H97" s="43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  <c r="AA97" s="42"/>
      <c r="AB97" s="42"/>
      <c r="AC97" s="42"/>
      <c r="AD97" s="42"/>
      <c r="AE97" s="42"/>
      <c r="AF97" s="44"/>
    </row>
    <row r="98" spans="1:32" s="45" customFormat="1" x14ac:dyDescent="0.2">
      <c r="A98" s="49"/>
      <c r="B98" s="42"/>
      <c r="C98" s="42"/>
      <c r="D98" s="42"/>
      <c r="E98" s="42"/>
      <c r="F98" s="42"/>
      <c r="G98" s="42"/>
      <c r="H98" s="43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  <c r="AA98" s="42"/>
      <c r="AB98" s="42"/>
      <c r="AC98" s="42"/>
      <c r="AD98" s="42"/>
      <c r="AE98" s="42"/>
      <c r="AF98" s="44"/>
    </row>
    <row r="99" spans="1:32" s="45" customFormat="1" x14ac:dyDescent="0.2">
      <c r="A99" s="49"/>
      <c r="B99" s="42"/>
      <c r="C99" s="42"/>
      <c r="D99" s="42"/>
      <c r="E99" s="42"/>
      <c r="F99" s="42"/>
      <c r="G99" s="42"/>
      <c r="H99" s="43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  <c r="AA99" s="42"/>
      <c r="AB99" s="42"/>
      <c r="AC99" s="42"/>
      <c r="AD99" s="42"/>
      <c r="AE99" s="42"/>
      <c r="AF99" s="44"/>
    </row>
    <row r="100" spans="1:32" s="45" customFormat="1" x14ac:dyDescent="0.2">
      <c r="A100" s="49"/>
      <c r="B100" s="42"/>
      <c r="C100" s="42"/>
      <c r="D100" s="42"/>
      <c r="E100" s="42"/>
      <c r="F100" s="42"/>
      <c r="G100" s="42"/>
      <c r="H100" s="43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  <c r="AA100" s="42"/>
      <c r="AB100" s="42"/>
      <c r="AC100" s="42"/>
      <c r="AD100" s="42"/>
      <c r="AE100" s="42"/>
      <c r="AF100" s="44"/>
    </row>
    <row r="101" spans="1:32" s="45" customFormat="1" x14ac:dyDescent="0.2">
      <c r="A101" s="49"/>
      <c r="B101" s="42"/>
      <c r="C101" s="42"/>
      <c r="D101" s="42"/>
      <c r="E101" s="42"/>
      <c r="F101" s="42"/>
      <c r="G101" s="42"/>
      <c r="H101" s="43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  <c r="AA101" s="42"/>
      <c r="AB101" s="42"/>
      <c r="AC101" s="42"/>
      <c r="AD101" s="42"/>
      <c r="AE101" s="42"/>
      <c r="AF101" s="44"/>
    </row>
    <row r="102" spans="1:32" s="45" customFormat="1" x14ac:dyDescent="0.2">
      <c r="A102" s="49"/>
      <c r="B102" s="42"/>
      <c r="C102" s="42"/>
      <c r="D102" s="42"/>
      <c r="E102" s="42"/>
      <c r="F102" s="42"/>
      <c r="G102" s="42"/>
      <c r="H102" s="43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  <c r="AA102" s="42"/>
      <c r="AB102" s="42"/>
      <c r="AC102" s="42"/>
      <c r="AD102" s="42"/>
      <c r="AE102" s="42"/>
      <c r="AF102" s="44"/>
    </row>
    <row r="103" spans="1:32" s="45" customFormat="1" x14ac:dyDescent="0.2">
      <c r="A103" s="49"/>
      <c r="B103" s="42"/>
      <c r="C103" s="42"/>
      <c r="D103" s="42"/>
      <c r="E103" s="42"/>
      <c r="F103" s="42"/>
      <c r="G103" s="42"/>
      <c r="H103" s="43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  <c r="AA103" s="42"/>
      <c r="AB103" s="42"/>
      <c r="AC103" s="42"/>
      <c r="AD103" s="42"/>
      <c r="AE103" s="42"/>
      <c r="AF103" s="44"/>
    </row>
    <row r="104" spans="1:32" s="45" customFormat="1" x14ac:dyDescent="0.2">
      <c r="A104" s="49"/>
      <c r="B104" s="42"/>
      <c r="C104" s="42"/>
      <c r="D104" s="42"/>
      <c r="E104" s="42"/>
      <c r="F104" s="42"/>
      <c r="G104" s="42"/>
      <c r="H104" s="43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  <c r="AA104" s="42"/>
      <c r="AB104" s="42"/>
      <c r="AC104" s="42"/>
      <c r="AD104" s="42"/>
      <c r="AE104" s="42"/>
      <c r="AF104" s="44"/>
    </row>
    <row r="105" spans="1:32" s="45" customFormat="1" x14ac:dyDescent="0.2">
      <c r="A105" s="49"/>
      <c r="B105" s="42"/>
      <c r="C105" s="42"/>
      <c r="D105" s="42"/>
      <c r="E105" s="42"/>
      <c r="F105" s="42"/>
      <c r="G105" s="42"/>
      <c r="H105" s="43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  <c r="AA105" s="42"/>
      <c r="AB105" s="42"/>
      <c r="AC105" s="42"/>
      <c r="AD105" s="42"/>
      <c r="AE105" s="42"/>
      <c r="AF105" s="44"/>
    </row>
    <row r="106" spans="1:32" s="45" customFormat="1" x14ac:dyDescent="0.2">
      <c r="A106" s="49"/>
      <c r="B106" s="42"/>
      <c r="C106" s="42"/>
      <c r="D106" s="42"/>
      <c r="E106" s="42"/>
      <c r="F106" s="42"/>
      <c r="G106" s="42"/>
      <c r="H106" s="43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  <c r="AA106" s="42"/>
      <c r="AB106" s="42"/>
      <c r="AC106" s="42"/>
      <c r="AD106" s="42"/>
      <c r="AE106" s="42"/>
      <c r="AF106" s="44"/>
    </row>
    <row r="107" spans="1:32" s="45" customFormat="1" x14ac:dyDescent="0.2">
      <c r="A107" s="49"/>
      <c r="B107" s="42"/>
      <c r="C107" s="42"/>
      <c r="D107" s="42"/>
      <c r="E107" s="42"/>
      <c r="F107" s="42"/>
      <c r="G107" s="42"/>
      <c r="H107" s="43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  <c r="AA107" s="42"/>
      <c r="AB107" s="42"/>
      <c r="AC107" s="42"/>
      <c r="AD107" s="42"/>
      <c r="AE107" s="42"/>
      <c r="AF107" s="44"/>
    </row>
    <row r="108" spans="1:32" s="45" customFormat="1" x14ac:dyDescent="0.2">
      <c r="A108" s="49"/>
      <c r="B108" s="42"/>
      <c r="C108" s="42"/>
      <c r="D108" s="42"/>
      <c r="E108" s="42"/>
      <c r="F108" s="42"/>
      <c r="G108" s="42"/>
      <c r="H108" s="43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  <c r="AA108" s="42"/>
      <c r="AB108" s="42"/>
      <c r="AC108" s="42"/>
      <c r="AD108" s="42"/>
      <c r="AE108" s="42"/>
      <c r="AF108" s="44"/>
    </row>
    <row r="109" spans="1:32" s="45" customFormat="1" x14ac:dyDescent="0.2">
      <c r="A109" s="49"/>
      <c r="B109" s="42"/>
      <c r="C109" s="42"/>
      <c r="D109" s="42"/>
      <c r="E109" s="42"/>
      <c r="F109" s="42"/>
      <c r="G109" s="42"/>
      <c r="H109" s="43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  <c r="AA109" s="42"/>
      <c r="AB109" s="42"/>
      <c r="AC109" s="42"/>
      <c r="AD109" s="42"/>
      <c r="AE109" s="42"/>
      <c r="AF109" s="44"/>
    </row>
    <row r="110" spans="1:32" s="45" customFormat="1" x14ac:dyDescent="0.2">
      <c r="A110" s="49"/>
      <c r="B110" s="42"/>
      <c r="C110" s="42"/>
      <c r="D110" s="42"/>
      <c r="E110" s="42"/>
      <c r="F110" s="42"/>
      <c r="G110" s="42"/>
      <c r="H110" s="43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  <c r="AA110" s="42"/>
      <c r="AB110" s="42"/>
      <c r="AC110" s="42"/>
      <c r="AD110" s="42"/>
      <c r="AE110" s="42"/>
      <c r="AF110" s="44"/>
    </row>
    <row r="111" spans="1:32" s="45" customFormat="1" x14ac:dyDescent="0.2">
      <c r="A111" s="49"/>
      <c r="B111" s="42"/>
      <c r="C111" s="42"/>
      <c r="D111" s="42"/>
      <c r="E111" s="42"/>
      <c r="F111" s="42"/>
      <c r="G111" s="42"/>
      <c r="H111" s="43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  <c r="AA111" s="42"/>
      <c r="AB111" s="42"/>
      <c r="AC111" s="42"/>
      <c r="AD111" s="42"/>
      <c r="AE111" s="42"/>
      <c r="AF111" s="44"/>
    </row>
    <row r="112" spans="1:32" s="45" customFormat="1" x14ac:dyDescent="0.2">
      <c r="A112" s="49"/>
      <c r="B112" s="42"/>
      <c r="C112" s="42"/>
      <c r="D112" s="42"/>
      <c r="E112" s="42"/>
      <c r="F112" s="42"/>
      <c r="G112" s="42"/>
      <c r="H112" s="43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  <c r="AA112" s="42"/>
      <c r="AB112" s="42"/>
      <c r="AC112" s="42"/>
      <c r="AD112" s="42"/>
      <c r="AE112" s="42"/>
      <c r="AF112" s="44"/>
    </row>
    <row r="113" spans="1:32" s="45" customFormat="1" x14ac:dyDescent="0.2">
      <c r="A113" s="49"/>
      <c r="B113" s="42"/>
      <c r="C113" s="42"/>
      <c r="D113" s="42"/>
      <c r="E113" s="42"/>
      <c r="F113" s="42"/>
      <c r="G113" s="42"/>
      <c r="H113" s="43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  <c r="AA113" s="42"/>
      <c r="AB113" s="42"/>
      <c r="AC113" s="42"/>
      <c r="AD113" s="42"/>
      <c r="AE113" s="42"/>
      <c r="AF113" s="44"/>
    </row>
    <row r="114" spans="1:32" s="45" customFormat="1" x14ac:dyDescent="0.2">
      <c r="A114" s="49"/>
      <c r="B114" s="42"/>
      <c r="C114" s="42"/>
      <c r="D114" s="42"/>
      <c r="E114" s="42"/>
      <c r="F114" s="42"/>
      <c r="G114" s="42"/>
      <c r="H114" s="43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  <c r="AA114" s="42"/>
      <c r="AB114" s="42"/>
      <c r="AC114" s="42"/>
      <c r="AD114" s="42"/>
      <c r="AE114" s="42"/>
      <c r="AF114" s="44"/>
    </row>
    <row r="115" spans="1:32" s="45" customFormat="1" x14ac:dyDescent="0.2">
      <c r="A115" s="49"/>
      <c r="B115" s="42"/>
      <c r="C115" s="42"/>
      <c r="D115" s="42"/>
      <c r="E115" s="42"/>
      <c r="F115" s="42"/>
      <c r="G115" s="42"/>
      <c r="H115" s="43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  <c r="AA115" s="42"/>
      <c r="AB115" s="42"/>
      <c r="AC115" s="42"/>
      <c r="AD115" s="42"/>
      <c r="AE115" s="42"/>
      <c r="AF115" s="44"/>
    </row>
    <row r="116" spans="1:32" s="45" customFormat="1" x14ac:dyDescent="0.2">
      <c r="A116" s="49"/>
      <c r="B116" s="42"/>
      <c r="C116" s="42"/>
      <c r="D116" s="42"/>
      <c r="E116" s="42"/>
      <c r="F116" s="42"/>
      <c r="G116" s="42"/>
      <c r="H116" s="43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  <c r="AA116" s="42"/>
      <c r="AB116" s="42"/>
      <c r="AC116" s="42"/>
      <c r="AD116" s="42"/>
      <c r="AE116" s="42"/>
      <c r="AF116" s="44"/>
    </row>
    <row r="117" spans="1:32" s="45" customFormat="1" x14ac:dyDescent="0.2">
      <c r="A117" s="49"/>
      <c r="B117" s="42"/>
      <c r="C117" s="42"/>
      <c r="D117" s="42"/>
      <c r="E117" s="42"/>
      <c r="F117" s="42"/>
      <c r="G117" s="42"/>
      <c r="H117" s="43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  <c r="AA117" s="42"/>
      <c r="AB117" s="42"/>
      <c r="AC117" s="42"/>
      <c r="AD117" s="42"/>
      <c r="AE117" s="42"/>
      <c r="AF117" s="44"/>
    </row>
    <row r="118" spans="1:32" s="45" customFormat="1" x14ac:dyDescent="0.2">
      <c r="A118" s="49"/>
      <c r="B118" s="42"/>
      <c r="C118" s="42"/>
      <c r="D118" s="42"/>
      <c r="E118" s="42"/>
      <c r="F118" s="42"/>
      <c r="G118" s="42"/>
      <c r="H118" s="43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  <c r="AA118" s="42"/>
      <c r="AB118" s="42"/>
      <c r="AC118" s="42"/>
      <c r="AD118" s="42"/>
      <c r="AE118" s="42"/>
      <c r="AF118" s="44"/>
    </row>
    <row r="119" spans="1:32" s="45" customFormat="1" x14ac:dyDescent="0.2">
      <c r="A119" s="49"/>
      <c r="B119" s="42"/>
      <c r="C119" s="42"/>
      <c r="D119" s="42"/>
      <c r="E119" s="42"/>
      <c r="F119" s="42"/>
      <c r="G119" s="42"/>
      <c r="H119" s="43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  <c r="AA119" s="42"/>
      <c r="AB119" s="42"/>
      <c r="AC119" s="42"/>
      <c r="AD119" s="42"/>
      <c r="AE119" s="42"/>
      <c r="AF119" s="44"/>
    </row>
    <row r="120" spans="1:32" s="45" customFormat="1" x14ac:dyDescent="0.2">
      <c r="A120" s="49"/>
      <c r="B120" s="42"/>
      <c r="C120" s="42"/>
      <c r="D120" s="42"/>
      <c r="E120" s="42"/>
      <c r="F120" s="42"/>
      <c r="G120" s="42"/>
      <c r="H120" s="43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  <c r="AA120" s="42"/>
      <c r="AB120" s="42"/>
      <c r="AC120" s="42"/>
      <c r="AD120" s="42"/>
      <c r="AE120" s="42"/>
      <c r="AF120" s="44"/>
    </row>
    <row r="121" spans="1:32" s="45" customFormat="1" x14ac:dyDescent="0.2">
      <c r="A121" s="49"/>
      <c r="B121" s="42"/>
      <c r="C121" s="42"/>
      <c r="D121" s="42"/>
      <c r="E121" s="42"/>
      <c r="F121" s="42"/>
      <c r="G121" s="42"/>
      <c r="H121" s="43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  <c r="AA121" s="42"/>
      <c r="AB121" s="42"/>
      <c r="AC121" s="42"/>
      <c r="AD121" s="42"/>
      <c r="AE121" s="42"/>
      <c r="AF121" s="44"/>
    </row>
    <row r="122" spans="1:32" s="45" customFormat="1" x14ac:dyDescent="0.2">
      <c r="A122" s="49"/>
      <c r="B122" s="42"/>
      <c r="C122" s="42"/>
      <c r="D122" s="42"/>
      <c r="E122" s="42"/>
      <c r="F122" s="42"/>
      <c r="G122" s="42"/>
      <c r="H122" s="43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  <c r="AA122" s="42"/>
      <c r="AB122" s="42"/>
      <c r="AC122" s="42"/>
      <c r="AD122" s="42"/>
      <c r="AE122" s="42"/>
      <c r="AF122" s="44"/>
    </row>
    <row r="123" spans="1:32" s="45" customFormat="1" x14ac:dyDescent="0.2">
      <c r="A123" s="49"/>
      <c r="B123" s="42"/>
      <c r="C123" s="42"/>
      <c r="D123" s="42"/>
      <c r="E123" s="42"/>
      <c r="F123" s="42"/>
      <c r="G123" s="42"/>
      <c r="H123" s="43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  <c r="AA123" s="42"/>
      <c r="AB123" s="42"/>
      <c r="AC123" s="42"/>
      <c r="AD123" s="42"/>
      <c r="AE123" s="42"/>
      <c r="AF123" s="44"/>
    </row>
    <row r="124" spans="1:32" s="45" customFormat="1" x14ac:dyDescent="0.2">
      <c r="A124" s="49"/>
      <c r="B124" s="42"/>
      <c r="C124" s="42"/>
      <c r="D124" s="42"/>
      <c r="E124" s="42"/>
      <c r="F124" s="42"/>
      <c r="G124" s="42"/>
      <c r="H124" s="43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  <c r="AA124" s="42"/>
      <c r="AB124" s="42"/>
      <c r="AC124" s="42"/>
      <c r="AD124" s="42"/>
      <c r="AE124" s="42"/>
      <c r="AF124" s="44"/>
    </row>
    <row r="125" spans="1:32" s="45" customFormat="1" x14ac:dyDescent="0.2">
      <c r="A125" s="49"/>
      <c r="B125" s="42"/>
      <c r="C125" s="42"/>
      <c r="D125" s="42"/>
      <c r="E125" s="42"/>
      <c r="F125" s="42"/>
      <c r="G125" s="42"/>
      <c r="H125" s="43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  <c r="AA125" s="42"/>
      <c r="AB125" s="42"/>
      <c r="AC125" s="42"/>
      <c r="AD125" s="42"/>
      <c r="AE125" s="42"/>
      <c r="AF125" s="44"/>
    </row>
    <row r="126" spans="1:32" s="45" customFormat="1" x14ac:dyDescent="0.2">
      <c r="A126" s="49"/>
      <c r="B126" s="42"/>
      <c r="C126" s="42"/>
      <c r="D126" s="42"/>
      <c r="E126" s="42"/>
      <c r="F126" s="42"/>
      <c r="G126" s="42"/>
      <c r="H126" s="43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  <c r="AA126" s="42"/>
      <c r="AB126" s="42"/>
      <c r="AC126" s="42"/>
      <c r="AD126" s="42"/>
      <c r="AE126" s="42"/>
      <c r="AF126" s="44"/>
    </row>
    <row r="127" spans="1:32" s="45" customFormat="1" x14ac:dyDescent="0.2">
      <c r="A127" s="49"/>
      <c r="B127" s="42"/>
      <c r="C127" s="42"/>
      <c r="D127" s="42"/>
      <c r="E127" s="42"/>
      <c r="F127" s="42"/>
      <c r="G127" s="42"/>
      <c r="H127" s="43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  <c r="AA127" s="42"/>
      <c r="AB127" s="42"/>
      <c r="AC127" s="42"/>
      <c r="AD127" s="42"/>
      <c r="AE127" s="42"/>
      <c r="AF127" s="44"/>
    </row>
    <row r="128" spans="1:32" s="45" customFormat="1" x14ac:dyDescent="0.2">
      <c r="A128" s="49"/>
      <c r="B128" s="42"/>
      <c r="C128" s="42"/>
      <c r="D128" s="42"/>
      <c r="E128" s="42"/>
      <c r="F128" s="42"/>
      <c r="G128" s="42"/>
      <c r="H128" s="43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  <c r="AA128" s="42"/>
      <c r="AB128" s="42"/>
      <c r="AC128" s="42"/>
      <c r="AD128" s="42"/>
      <c r="AE128" s="42"/>
      <c r="AF128" s="44"/>
    </row>
    <row r="129" spans="1:32" s="45" customFormat="1" x14ac:dyDescent="0.2">
      <c r="A129" s="49"/>
      <c r="B129" s="42"/>
      <c r="C129" s="42"/>
      <c r="D129" s="42"/>
      <c r="E129" s="42"/>
      <c r="F129" s="42"/>
      <c r="G129" s="42"/>
      <c r="H129" s="43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  <c r="AA129" s="42"/>
      <c r="AB129" s="42"/>
      <c r="AC129" s="42"/>
      <c r="AD129" s="42"/>
      <c r="AE129" s="42"/>
      <c r="AF129" s="44"/>
    </row>
    <row r="130" spans="1:32" s="45" customFormat="1" x14ac:dyDescent="0.2">
      <c r="A130" s="49"/>
      <c r="B130" s="42"/>
      <c r="C130" s="42"/>
      <c r="D130" s="42"/>
      <c r="E130" s="42"/>
      <c r="F130" s="42"/>
      <c r="G130" s="42"/>
      <c r="H130" s="43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  <c r="AA130" s="42"/>
      <c r="AB130" s="42"/>
      <c r="AC130" s="42"/>
      <c r="AD130" s="42"/>
      <c r="AE130" s="42"/>
      <c r="AF130" s="44"/>
    </row>
    <row r="131" spans="1:32" s="45" customFormat="1" x14ac:dyDescent="0.2">
      <c r="A131" s="49"/>
      <c r="B131" s="42"/>
      <c r="C131" s="42"/>
      <c r="D131" s="42"/>
      <c r="E131" s="42"/>
      <c r="F131" s="42"/>
      <c r="G131" s="42"/>
      <c r="H131" s="43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  <c r="AA131" s="42"/>
      <c r="AB131" s="42"/>
      <c r="AC131" s="42"/>
      <c r="AD131" s="42"/>
      <c r="AE131" s="42"/>
      <c r="AF131" s="44"/>
    </row>
    <row r="132" spans="1:32" s="45" customFormat="1" x14ac:dyDescent="0.2">
      <c r="A132" s="49"/>
      <c r="B132" s="42"/>
      <c r="C132" s="42"/>
      <c r="D132" s="42"/>
      <c r="E132" s="42"/>
      <c r="F132" s="42"/>
      <c r="G132" s="42"/>
      <c r="H132" s="43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  <c r="AA132" s="42"/>
      <c r="AB132" s="42"/>
      <c r="AC132" s="42"/>
      <c r="AD132" s="42"/>
      <c r="AE132" s="42"/>
      <c r="AF132" s="44"/>
    </row>
    <row r="133" spans="1:32" s="45" customFormat="1" x14ac:dyDescent="0.2">
      <c r="A133" s="49"/>
      <c r="B133" s="42"/>
      <c r="C133" s="42"/>
      <c r="D133" s="42"/>
      <c r="E133" s="42"/>
      <c r="F133" s="42"/>
      <c r="G133" s="42"/>
      <c r="H133" s="43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  <c r="AA133" s="42"/>
      <c r="AB133" s="42"/>
      <c r="AC133" s="42"/>
      <c r="AD133" s="42"/>
      <c r="AE133" s="42"/>
      <c r="AF133" s="44"/>
    </row>
    <row r="134" spans="1:32" s="45" customFormat="1" x14ac:dyDescent="0.2">
      <c r="A134" s="49"/>
      <c r="B134" s="42"/>
      <c r="C134" s="42"/>
      <c r="D134" s="42"/>
      <c r="E134" s="42"/>
      <c r="F134" s="42"/>
      <c r="G134" s="42"/>
      <c r="H134" s="43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  <c r="AA134" s="42"/>
      <c r="AB134" s="42"/>
      <c r="AC134" s="42"/>
      <c r="AD134" s="42"/>
      <c r="AE134" s="42"/>
      <c r="AF134" s="44"/>
    </row>
    <row r="135" spans="1:32" s="45" customFormat="1" x14ac:dyDescent="0.2">
      <c r="A135" s="49"/>
      <c r="B135" s="42"/>
      <c r="C135" s="42"/>
      <c r="D135" s="42"/>
      <c r="E135" s="42"/>
      <c r="F135" s="42"/>
      <c r="G135" s="42"/>
      <c r="H135" s="43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  <c r="AA135" s="42"/>
      <c r="AB135" s="42"/>
      <c r="AC135" s="42"/>
      <c r="AD135" s="42"/>
      <c r="AE135" s="42"/>
      <c r="AF135" s="44"/>
    </row>
    <row r="136" spans="1:32" s="45" customFormat="1" x14ac:dyDescent="0.2">
      <c r="A136" s="49"/>
      <c r="B136" s="42"/>
      <c r="C136" s="42"/>
      <c r="D136" s="42"/>
      <c r="E136" s="42"/>
      <c r="F136" s="42"/>
      <c r="G136" s="42"/>
      <c r="H136" s="43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  <c r="AA136" s="42"/>
      <c r="AB136" s="42"/>
      <c r="AC136" s="42"/>
      <c r="AD136" s="42"/>
      <c r="AE136" s="42"/>
      <c r="AF136" s="44"/>
    </row>
    <row r="137" spans="1:32" s="45" customFormat="1" x14ac:dyDescent="0.2">
      <c r="A137" s="49"/>
      <c r="B137" s="42"/>
      <c r="C137" s="42"/>
      <c r="D137" s="42"/>
      <c r="E137" s="42"/>
      <c r="F137" s="42"/>
      <c r="G137" s="42"/>
      <c r="H137" s="43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  <c r="AA137" s="42"/>
      <c r="AB137" s="42"/>
      <c r="AC137" s="42"/>
      <c r="AD137" s="42"/>
      <c r="AE137" s="42"/>
      <c r="AF137" s="44"/>
    </row>
    <row r="138" spans="1:32" s="45" customFormat="1" x14ac:dyDescent="0.2">
      <c r="A138" s="49"/>
      <c r="B138" s="42"/>
      <c r="C138" s="42"/>
      <c r="D138" s="42"/>
      <c r="E138" s="42"/>
      <c r="F138" s="42"/>
      <c r="G138" s="42"/>
      <c r="H138" s="43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  <c r="AA138" s="42"/>
      <c r="AB138" s="42"/>
      <c r="AC138" s="42"/>
      <c r="AD138" s="42"/>
      <c r="AE138" s="42"/>
      <c r="AF138" s="44"/>
    </row>
    <row r="139" spans="1:32" s="45" customFormat="1" x14ac:dyDescent="0.2">
      <c r="A139" s="49"/>
      <c r="B139" s="42"/>
      <c r="C139" s="42"/>
      <c r="D139" s="42"/>
      <c r="E139" s="42"/>
      <c r="F139" s="42"/>
      <c r="G139" s="42"/>
      <c r="H139" s="43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2"/>
      <c r="AA139" s="42"/>
      <c r="AB139" s="42"/>
      <c r="AC139" s="42"/>
      <c r="AD139" s="42"/>
      <c r="AE139" s="42"/>
      <c r="AF139" s="44"/>
    </row>
    <row r="140" spans="1:32" s="45" customFormat="1" x14ac:dyDescent="0.2">
      <c r="A140" s="49"/>
      <c r="B140" s="42"/>
      <c r="C140" s="42"/>
      <c r="D140" s="42"/>
      <c r="E140" s="42"/>
      <c r="F140" s="42"/>
      <c r="G140" s="42"/>
      <c r="H140" s="43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2"/>
      <c r="AA140" s="42"/>
      <c r="AB140" s="42"/>
      <c r="AC140" s="42"/>
      <c r="AD140" s="42"/>
      <c r="AE140" s="42"/>
      <c r="AF140" s="44"/>
    </row>
    <row r="141" spans="1:32" s="45" customFormat="1" x14ac:dyDescent="0.2">
      <c r="A141" s="49"/>
      <c r="B141" s="42"/>
      <c r="C141" s="42"/>
      <c r="D141" s="42"/>
      <c r="E141" s="42"/>
      <c r="F141" s="42"/>
      <c r="G141" s="42"/>
      <c r="H141" s="43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  <c r="AA141" s="42"/>
      <c r="AB141" s="42"/>
      <c r="AC141" s="42"/>
      <c r="AD141" s="42"/>
      <c r="AE141" s="42"/>
      <c r="AF141" s="44"/>
    </row>
    <row r="142" spans="1:32" s="45" customFormat="1" x14ac:dyDescent="0.2">
      <c r="A142" s="49"/>
      <c r="B142" s="42"/>
      <c r="C142" s="42"/>
      <c r="D142" s="42"/>
      <c r="E142" s="42"/>
      <c r="F142" s="42"/>
      <c r="G142" s="42"/>
      <c r="H142" s="43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  <c r="AA142" s="42"/>
      <c r="AB142" s="42"/>
      <c r="AC142" s="42"/>
      <c r="AD142" s="42"/>
      <c r="AE142" s="42"/>
      <c r="AF142" s="44"/>
    </row>
    <row r="143" spans="1:32" s="45" customFormat="1" x14ac:dyDescent="0.2">
      <c r="A143" s="49"/>
      <c r="B143" s="42"/>
      <c r="C143" s="42"/>
      <c r="D143" s="42"/>
      <c r="E143" s="42"/>
      <c r="F143" s="42"/>
      <c r="G143" s="42"/>
      <c r="H143" s="43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  <c r="Z143" s="42"/>
      <c r="AA143" s="42"/>
      <c r="AB143" s="42"/>
      <c r="AC143" s="42"/>
      <c r="AD143" s="42"/>
      <c r="AE143" s="42"/>
      <c r="AF143" s="44"/>
    </row>
    <row r="144" spans="1:32" s="45" customFormat="1" x14ac:dyDescent="0.2">
      <c r="A144" s="49"/>
      <c r="B144" s="42"/>
      <c r="C144" s="42"/>
      <c r="D144" s="42"/>
      <c r="E144" s="42"/>
      <c r="F144" s="42"/>
      <c r="G144" s="42"/>
      <c r="H144" s="43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2"/>
      <c r="AA144" s="42"/>
      <c r="AB144" s="42"/>
      <c r="AC144" s="42"/>
      <c r="AD144" s="42"/>
      <c r="AE144" s="42"/>
      <c r="AF144" s="44"/>
    </row>
    <row r="145" spans="1:32" s="45" customFormat="1" x14ac:dyDescent="0.2">
      <c r="A145" s="49"/>
      <c r="B145" s="42"/>
      <c r="C145" s="42"/>
      <c r="D145" s="42"/>
      <c r="E145" s="42"/>
      <c r="F145" s="42"/>
      <c r="G145" s="42"/>
      <c r="H145" s="43"/>
      <c r="I145" s="42"/>
      <c r="J145" s="42"/>
      <c r="K145" s="42"/>
      <c r="L145" s="42"/>
      <c r="M145" s="42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2"/>
      <c r="Y145" s="42"/>
      <c r="Z145" s="42"/>
      <c r="AA145" s="42"/>
      <c r="AB145" s="42"/>
      <c r="AC145" s="42"/>
      <c r="AD145" s="42"/>
      <c r="AE145" s="42"/>
      <c r="AF145" s="44"/>
    </row>
    <row r="146" spans="1:32" s="45" customFormat="1" x14ac:dyDescent="0.2">
      <c r="A146" s="49"/>
      <c r="B146" s="42"/>
      <c r="C146" s="42"/>
      <c r="D146" s="42"/>
      <c r="E146" s="42"/>
      <c r="F146" s="42"/>
      <c r="G146" s="42"/>
      <c r="H146" s="43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  <c r="U146" s="42"/>
      <c r="V146" s="42"/>
      <c r="W146" s="42"/>
      <c r="X146" s="42"/>
      <c r="Y146" s="42"/>
      <c r="Z146" s="42"/>
      <c r="AA146" s="42"/>
      <c r="AB146" s="42"/>
      <c r="AC146" s="42"/>
      <c r="AD146" s="42"/>
      <c r="AE146" s="42"/>
      <c r="AF146" s="44"/>
    </row>
    <row r="147" spans="1:32" s="45" customFormat="1" x14ac:dyDescent="0.2">
      <c r="A147" s="49"/>
      <c r="B147" s="42"/>
      <c r="C147" s="42"/>
      <c r="D147" s="42"/>
      <c r="E147" s="42"/>
      <c r="F147" s="42"/>
      <c r="G147" s="42"/>
      <c r="H147" s="43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  <c r="U147" s="42"/>
      <c r="V147" s="42"/>
      <c r="W147" s="42"/>
      <c r="X147" s="42"/>
      <c r="Y147" s="42"/>
      <c r="Z147" s="42"/>
      <c r="AA147" s="42"/>
      <c r="AB147" s="42"/>
      <c r="AC147" s="42"/>
      <c r="AD147" s="42"/>
      <c r="AE147" s="42"/>
      <c r="AF147" s="44"/>
    </row>
    <row r="148" spans="1:32" s="45" customFormat="1" x14ac:dyDescent="0.2">
      <c r="A148" s="49"/>
      <c r="B148" s="42"/>
      <c r="C148" s="42"/>
      <c r="D148" s="42"/>
      <c r="E148" s="42"/>
      <c r="F148" s="42"/>
      <c r="G148" s="42"/>
      <c r="H148" s="43"/>
      <c r="I148" s="42"/>
      <c r="J148" s="42"/>
      <c r="K148" s="42"/>
      <c r="L148" s="42"/>
      <c r="M148" s="42"/>
      <c r="N148" s="42"/>
      <c r="O148" s="42"/>
      <c r="P148" s="42"/>
      <c r="Q148" s="42"/>
      <c r="R148" s="42"/>
      <c r="S148" s="42"/>
      <c r="T148" s="42"/>
      <c r="U148" s="42"/>
      <c r="V148" s="42"/>
      <c r="W148" s="42"/>
      <c r="X148" s="42"/>
      <c r="Y148" s="42"/>
      <c r="Z148" s="42"/>
      <c r="AA148" s="42"/>
      <c r="AB148" s="42"/>
      <c r="AC148" s="42"/>
      <c r="AD148" s="42"/>
      <c r="AE148" s="42"/>
      <c r="AF148" s="44"/>
    </row>
    <row r="149" spans="1:32" s="45" customFormat="1" x14ac:dyDescent="0.2">
      <c r="A149" s="49"/>
      <c r="B149" s="42"/>
      <c r="C149" s="42"/>
      <c r="D149" s="42"/>
      <c r="E149" s="42"/>
      <c r="F149" s="42"/>
      <c r="G149" s="42"/>
      <c r="H149" s="43"/>
      <c r="I149" s="42"/>
      <c r="J149" s="42"/>
      <c r="K149" s="42"/>
      <c r="L149" s="42"/>
      <c r="M149" s="42"/>
      <c r="N149" s="42"/>
      <c r="O149" s="42"/>
      <c r="P149" s="42"/>
      <c r="Q149" s="42"/>
      <c r="R149" s="42"/>
      <c r="S149" s="42"/>
      <c r="T149" s="42"/>
      <c r="U149" s="42"/>
      <c r="V149" s="42"/>
      <c r="W149" s="42"/>
      <c r="X149" s="42"/>
      <c r="Y149" s="42"/>
      <c r="Z149" s="42"/>
      <c r="AA149" s="42"/>
      <c r="AB149" s="42"/>
      <c r="AC149" s="42"/>
      <c r="AD149" s="42"/>
      <c r="AE149" s="42"/>
      <c r="AF149" s="44"/>
    </row>
    <row r="150" spans="1:32" s="45" customFormat="1" x14ac:dyDescent="0.2">
      <c r="A150" s="49"/>
      <c r="B150" s="42"/>
      <c r="C150" s="42"/>
      <c r="D150" s="42"/>
      <c r="E150" s="42"/>
      <c r="F150" s="42"/>
      <c r="G150" s="42"/>
      <c r="H150" s="43"/>
      <c r="I150" s="42"/>
      <c r="J150" s="42"/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42"/>
      <c r="Y150" s="42"/>
      <c r="Z150" s="42"/>
      <c r="AA150" s="42"/>
      <c r="AB150" s="42"/>
      <c r="AC150" s="42"/>
      <c r="AD150" s="42"/>
      <c r="AE150" s="42"/>
      <c r="AF150" s="44"/>
    </row>
    <row r="151" spans="1:32" s="45" customFormat="1" x14ac:dyDescent="0.2">
      <c r="A151" s="49"/>
      <c r="B151" s="42"/>
      <c r="C151" s="42"/>
      <c r="D151" s="42"/>
      <c r="E151" s="42"/>
      <c r="F151" s="42"/>
      <c r="G151" s="42"/>
      <c r="H151" s="43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  <c r="U151" s="42"/>
      <c r="V151" s="42"/>
      <c r="W151" s="42"/>
      <c r="X151" s="42"/>
      <c r="Y151" s="42"/>
      <c r="Z151" s="42"/>
      <c r="AA151" s="42"/>
      <c r="AB151" s="42"/>
      <c r="AC151" s="42"/>
      <c r="AD151" s="42"/>
      <c r="AE151" s="42"/>
      <c r="AF151" s="44"/>
    </row>
    <row r="152" spans="1:32" s="45" customFormat="1" x14ac:dyDescent="0.2">
      <c r="A152" s="49"/>
      <c r="B152" s="42"/>
      <c r="C152" s="42"/>
      <c r="D152" s="42"/>
      <c r="E152" s="42"/>
      <c r="F152" s="42"/>
      <c r="G152" s="42"/>
      <c r="H152" s="43"/>
      <c r="I152" s="42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  <c r="U152" s="42"/>
      <c r="V152" s="42"/>
      <c r="W152" s="42"/>
      <c r="X152" s="42"/>
      <c r="Y152" s="42"/>
      <c r="Z152" s="42"/>
      <c r="AA152" s="42"/>
      <c r="AB152" s="42"/>
      <c r="AC152" s="42"/>
      <c r="AD152" s="42"/>
      <c r="AE152" s="42"/>
      <c r="AF152" s="44"/>
    </row>
    <row r="153" spans="1:32" s="45" customFormat="1" x14ac:dyDescent="0.2">
      <c r="A153" s="49"/>
      <c r="B153" s="42"/>
      <c r="C153" s="42"/>
      <c r="D153" s="42"/>
      <c r="E153" s="42"/>
      <c r="F153" s="42"/>
      <c r="G153" s="42"/>
      <c r="H153" s="43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2"/>
      <c r="U153" s="42"/>
      <c r="V153" s="42"/>
      <c r="W153" s="42"/>
      <c r="X153" s="42"/>
      <c r="Y153" s="42"/>
      <c r="Z153" s="42"/>
      <c r="AA153" s="42"/>
      <c r="AB153" s="42"/>
      <c r="AC153" s="42"/>
      <c r="AD153" s="42"/>
      <c r="AE153" s="42"/>
      <c r="AF153" s="44"/>
    </row>
    <row r="154" spans="1:32" s="45" customFormat="1" x14ac:dyDescent="0.2">
      <c r="A154" s="49"/>
      <c r="B154" s="42"/>
      <c r="C154" s="42"/>
      <c r="D154" s="42"/>
      <c r="E154" s="42"/>
      <c r="F154" s="42"/>
      <c r="G154" s="42"/>
      <c r="H154" s="43"/>
      <c r="I154" s="42"/>
      <c r="J154" s="42"/>
      <c r="K154" s="42"/>
      <c r="L154" s="42"/>
      <c r="M154" s="42"/>
      <c r="N154" s="42"/>
      <c r="O154" s="42"/>
      <c r="P154" s="42"/>
      <c r="Q154" s="42"/>
      <c r="R154" s="42"/>
      <c r="S154" s="42"/>
      <c r="T154" s="42"/>
      <c r="U154" s="42"/>
      <c r="V154" s="42"/>
      <c r="W154" s="42"/>
      <c r="X154" s="42"/>
      <c r="Y154" s="42"/>
      <c r="Z154" s="42"/>
      <c r="AA154" s="42"/>
      <c r="AB154" s="42"/>
      <c r="AC154" s="42"/>
      <c r="AD154" s="42"/>
      <c r="AE154" s="42"/>
      <c r="AF154" s="44"/>
    </row>
    <row r="155" spans="1:32" s="45" customFormat="1" x14ac:dyDescent="0.2">
      <c r="A155" s="49"/>
      <c r="B155" s="42"/>
      <c r="C155" s="42"/>
      <c r="D155" s="42"/>
      <c r="E155" s="42"/>
      <c r="F155" s="42"/>
      <c r="G155" s="42"/>
      <c r="H155" s="43"/>
      <c r="I155" s="42"/>
      <c r="J155" s="42"/>
      <c r="K155" s="42"/>
      <c r="L155" s="42"/>
      <c r="M155" s="42"/>
      <c r="N155" s="42"/>
      <c r="O155" s="42"/>
      <c r="P155" s="42"/>
      <c r="Q155" s="42"/>
      <c r="R155" s="42"/>
      <c r="S155" s="42"/>
      <c r="T155" s="42"/>
      <c r="U155" s="42"/>
      <c r="V155" s="42"/>
      <c r="W155" s="42"/>
      <c r="X155" s="42"/>
      <c r="Y155" s="42"/>
      <c r="Z155" s="42"/>
      <c r="AA155" s="42"/>
      <c r="AB155" s="42"/>
      <c r="AC155" s="42"/>
      <c r="AD155" s="42"/>
      <c r="AE155" s="42"/>
      <c r="AF155" s="44"/>
    </row>
    <row r="156" spans="1:32" s="45" customFormat="1" x14ac:dyDescent="0.2">
      <c r="A156" s="49"/>
      <c r="B156" s="42"/>
      <c r="C156" s="42"/>
      <c r="D156" s="42"/>
      <c r="E156" s="42"/>
      <c r="F156" s="42"/>
      <c r="G156" s="42"/>
      <c r="H156" s="43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  <c r="U156" s="42"/>
      <c r="V156" s="42"/>
      <c r="W156" s="42"/>
      <c r="X156" s="42"/>
      <c r="Y156" s="42"/>
      <c r="Z156" s="42"/>
      <c r="AA156" s="42"/>
      <c r="AB156" s="42"/>
      <c r="AC156" s="42"/>
      <c r="AD156" s="42"/>
      <c r="AE156" s="42"/>
      <c r="AF156" s="44"/>
    </row>
    <row r="157" spans="1:32" s="45" customFormat="1" x14ac:dyDescent="0.2">
      <c r="A157" s="49"/>
      <c r="B157" s="42"/>
      <c r="C157" s="42"/>
      <c r="D157" s="42"/>
      <c r="E157" s="42"/>
      <c r="F157" s="42"/>
      <c r="G157" s="42"/>
      <c r="H157" s="43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  <c r="U157" s="42"/>
      <c r="V157" s="42"/>
      <c r="W157" s="42"/>
      <c r="X157" s="42"/>
      <c r="Y157" s="42"/>
      <c r="Z157" s="42"/>
      <c r="AA157" s="42"/>
      <c r="AB157" s="42"/>
      <c r="AC157" s="42"/>
      <c r="AD157" s="42"/>
      <c r="AE157" s="42"/>
      <c r="AF157" s="44"/>
    </row>
    <row r="158" spans="1:32" s="45" customFormat="1" x14ac:dyDescent="0.2">
      <c r="A158" s="49"/>
      <c r="B158" s="42"/>
      <c r="C158" s="42"/>
      <c r="D158" s="42"/>
      <c r="E158" s="42"/>
      <c r="F158" s="42"/>
      <c r="G158" s="42"/>
      <c r="H158" s="43"/>
      <c r="I158" s="42"/>
      <c r="J158" s="42"/>
      <c r="K158" s="42"/>
      <c r="L158" s="42"/>
      <c r="M158" s="42"/>
      <c r="N158" s="42"/>
      <c r="O158" s="42"/>
      <c r="P158" s="42"/>
      <c r="Q158" s="42"/>
      <c r="R158" s="42"/>
      <c r="S158" s="42"/>
      <c r="T158" s="42"/>
      <c r="U158" s="42"/>
      <c r="V158" s="42"/>
      <c r="W158" s="42"/>
      <c r="X158" s="42"/>
      <c r="Y158" s="42"/>
      <c r="Z158" s="42"/>
      <c r="AA158" s="42"/>
      <c r="AB158" s="42"/>
      <c r="AC158" s="42"/>
      <c r="AD158" s="42"/>
      <c r="AE158" s="42"/>
      <c r="AF158" s="44"/>
    </row>
    <row r="159" spans="1:32" s="45" customFormat="1" x14ac:dyDescent="0.2">
      <c r="A159" s="49"/>
      <c r="B159" s="42"/>
      <c r="C159" s="42"/>
      <c r="D159" s="42"/>
      <c r="E159" s="42"/>
      <c r="F159" s="42"/>
      <c r="G159" s="42"/>
      <c r="H159" s="43"/>
      <c r="I159" s="42"/>
      <c r="J159" s="42"/>
      <c r="K159" s="42"/>
      <c r="L159" s="42"/>
      <c r="M159" s="42"/>
      <c r="N159" s="42"/>
      <c r="O159" s="42"/>
      <c r="P159" s="42"/>
      <c r="Q159" s="42"/>
      <c r="R159" s="42"/>
      <c r="S159" s="42"/>
      <c r="T159" s="42"/>
      <c r="U159" s="42"/>
      <c r="V159" s="42"/>
      <c r="W159" s="42"/>
      <c r="X159" s="42"/>
      <c r="Y159" s="42"/>
      <c r="Z159" s="42"/>
      <c r="AA159" s="42"/>
      <c r="AB159" s="42"/>
      <c r="AC159" s="42"/>
      <c r="AD159" s="42"/>
      <c r="AE159" s="42"/>
      <c r="AF159" s="44"/>
    </row>
    <row r="160" spans="1:32" s="45" customFormat="1" x14ac:dyDescent="0.2">
      <c r="A160" s="49"/>
      <c r="B160" s="42"/>
      <c r="C160" s="42"/>
      <c r="D160" s="42"/>
      <c r="E160" s="42"/>
      <c r="F160" s="42"/>
      <c r="G160" s="42"/>
      <c r="H160" s="43"/>
      <c r="I160" s="42"/>
      <c r="J160" s="42"/>
      <c r="K160" s="42"/>
      <c r="L160" s="42"/>
      <c r="M160" s="42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2"/>
      <c r="Y160" s="42"/>
      <c r="Z160" s="42"/>
      <c r="AA160" s="42"/>
      <c r="AB160" s="42"/>
      <c r="AC160" s="42"/>
      <c r="AD160" s="42"/>
      <c r="AE160" s="42"/>
      <c r="AF160" s="44"/>
    </row>
    <row r="161" spans="1:32" s="45" customFormat="1" x14ac:dyDescent="0.2">
      <c r="A161" s="49"/>
      <c r="B161" s="42"/>
      <c r="C161" s="42"/>
      <c r="D161" s="42"/>
      <c r="E161" s="42"/>
      <c r="F161" s="42"/>
      <c r="G161" s="42"/>
      <c r="H161" s="43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  <c r="U161" s="42"/>
      <c r="V161" s="42"/>
      <c r="W161" s="42"/>
      <c r="X161" s="42"/>
      <c r="Y161" s="42"/>
      <c r="Z161" s="42"/>
      <c r="AA161" s="42"/>
      <c r="AB161" s="42"/>
      <c r="AC161" s="42"/>
      <c r="AD161" s="42"/>
      <c r="AE161" s="42"/>
      <c r="AF161" s="44"/>
    </row>
    <row r="162" spans="1:32" s="45" customFormat="1" x14ac:dyDescent="0.2">
      <c r="A162" s="49"/>
      <c r="B162" s="42"/>
      <c r="C162" s="42"/>
      <c r="D162" s="42"/>
      <c r="E162" s="42"/>
      <c r="F162" s="42"/>
      <c r="G162" s="42"/>
      <c r="H162" s="43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  <c r="Z162" s="42"/>
      <c r="AA162" s="42"/>
      <c r="AB162" s="42"/>
      <c r="AC162" s="42"/>
      <c r="AD162" s="42"/>
      <c r="AE162" s="42"/>
      <c r="AF162" s="44"/>
    </row>
    <row r="163" spans="1:32" s="45" customFormat="1" x14ac:dyDescent="0.2">
      <c r="A163" s="49"/>
      <c r="B163" s="42"/>
      <c r="C163" s="42"/>
      <c r="D163" s="42"/>
      <c r="E163" s="42"/>
      <c r="F163" s="42"/>
      <c r="G163" s="42"/>
      <c r="H163" s="43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  <c r="Y163" s="42"/>
      <c r="Z163" s="42"/>
      <c r="AA163" s="42"/>
      <c r="AB163" s="42"/>
      <c r="AC163" s="42"/>
      <c r="AD163" s="42"/>
      <c r="AE163" s="42"/>
      <c r="AF163" s="44"/>
    </row>
    <row r="164" spans="1:32" s="45" customFormat="1" x14ac:dyDescent="0.2">
      <c r="A164" s="49"/>
      <c r="B164" s="42"/>
      <c r="C164" s="42"/>
      <c r="D164" s="42"/>
      <c r="E164" s="42"/>
      <c r="F164" s="42"/>
      <c r="G164" s="42"/>
      <c r="H164" s="43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2"/>
      <c r="Y164" s="42"/>
      <c r="Z164" s="42"/>
      <c r="AA164" s="42"/>
      <c r="AB164" s="42"/>
      <c r="AC164" s="42"/>
      <c r="AD164" s="42"/>
      <c r="AE164" s="42"/>
      <c r="AF164" s="44"/>
    </row>
    <row r="165" spans="1:32" s="45" customFormat="1" x14ac:dyDescent="0.2">
      <c r="A165" s="49"/>
      <c r="B165" s="42"/>
      <c r="C165" s="42"/>
      <c r="D165" s="42"/>
      <c r="E165" s="42"/>
      <c r="F165" s="42"/>
      <c r="G165" s="42"/>
      <c r="H165" s="43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  <c r="Y165" s="42"/>
      <c r="Z165" s="42"/>
      <c r="AA165" s="42"/>
      <c r="AB165" s="42"/>
      <c r="AC165" s="42"/>
      <c r="AD165" s="42"/>
      <c r="AE165" s="42"/>
      <c r="AF165" s="44"/>
    </row>
    <row r="166" spans="1:32" s="45" customFormat="1" x14ac:dyDescent="0.2">
      <c r="A166" s="49"/>
      <c r="B166" s="42"/>
      <c r="C166" s="42"/>
      <c r="D166" s="42"/>
      <c r="E166" s="42"/>
      <c r="F166" s="42"/>
      <c r="G166" s="42"/>
      <c r="H166" s="43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42"/>
      <c r="AA166" s="42"/>
      <c r="AB166" s="42"/>
      <c r="AC166" s="42"/>
      <c r="AD166" s="42"/>
      <c r="AE166" s="42"/>
      <c r="AF166" s="44"/>
    </row>
    <row r="167" spans="1:32" s="45" customFormat="1" x14ac:dyDescent="0.2">
      <c r="A167" s="49"/>
      <c r="B167" s="42"/>
      <c r="C167" s="42"/>
      <c r="D167" s="42"/>
      <c r="E167" s="42"/>
      <c r="F167" s="42"/>
      <c r="G167" s="42"/>
      <c r="H167" s="43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  <c r="Z167" s="42"/>
      <c r="AA167" s="42"/>
      <c r="AB167" s="42"/>
      <c r="AC167" s="42"/>
      <c r="AD167" s="42"/>
      <c r="AE167" s="42"/>
      <c r="AF167" s="44"/>
    </row>
    <row r="168" spans="1:32" s="45" customFormat="1" x14ac:dyDescent="0.2">
      <c r="A168" s="49"/>
      <c r="B168" s="42"/>
      <c r="C168" s="42"/>
      <c r="D168" s="42"/>
      <c r="E168" s="42"/>
      <c r="F168" s="42"/>
      <c r="G168" s="42"/>
      <c r="H168" s="43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  <c r="AA168" s="42"/>
      <c r="AB168" s="42"/>
      <c r="AC168" s="42"/>
      <c r="AD168" s="42"/>
      <c r="AE168" s="42"/>
      <c r="AF168" s="44"/>
    </row>
    <row r="169" spans="1:32" s="45" customFormat="1" x14ac:dyDescent="0.2">
      <c r="A169" s="49"/>
      <c r="B169" s="42"/>
      <c r="C169" s="42"/>
      <c r="D169" s="42"/>
      <c r="E169" s="42"/>
      <c r="F169" s="42"/>
      <c r="G169" s="42"/>
      <c r="H169" s="43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  <c r="Z169" s="42"/>
      <c r="AA169" s="42"/>
      <c r="AB169" s="42"/>
      <c r="AC169" s="42"/>
      <c r="AD169" s="42"/>
      <c r="AE169" s="42"/>
      <c r="AF169" s="44"/>
    </row>
    <row r="170" spans="1:32" s="45" customFormat="1" x14ac:dyDescent="0.2">
      <c r="A170" s="49"/>
      <c r="B170" s="42"/>
      <c r="C170" s="42"/>
      <c r="D170" s="42"/>
      <c r="E170" s="42"/>
      <c r="F170" s="42"/>
      <c r="G170" s="42"/>
      <c r="H170" s="43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42"/>
      <c r="AA170" s="42"/>
      <c r="AB170" s="42"/>
      <c r="AC170" s="42"/>
      <c r="AD170" s="42"/>
      <c r="AE170" s="42"/>
      <c r="AF170" s="44"/>
    </row>
    <row r="171" spans="1:32" s="45" customFormat="1" x14ac:dyDescent="0.2">
      <c r="A171" s="49"/>
      <c r="B171" s="42"/>
      <c r="C171" s="42"/>
      <c r="D171" s="42"/>
      <c r="E171" s="42"/>
      <c r="F171" s="42"/>
      <c r="G171" s="42"/>
      <c r="H171" s="43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  <c r="Z171" s="42"/>
      <c r="AA171" s="42"/>
      <c r="AB171" s="42"/>
      <c r="AC171" s="42"/>
      <c r="AD171" s="42"/>
      <c r="AE171" s="42"/>
      <c r="AF171" s="44"/>
    </row>
    <row r="172" spans="1:32" s="45" customFormat="1" x14ac:dyDescent="0.2">
      <c r="A172" s="49"/>
      <c r="B172" s="42"/>
      <c r="C172" s="42"/>
      <c r="D172" s="42"/>
      <c r="E172" s="42"/>
      <c r="F172" s="42"/>
      <c r="G172" s="42"/>
      <c r="H172" s="43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  <c r="Z172" s="42"/>
      <c r="AA172" s="42"/>
      <c r="AB172" s="42"/>
      <c r="AC172" s="42"/>
      <c r="AD172" s="42"/>
      <c r="AE172" s="42"/>
      <c r="AF172" s="44"/>
    </row>
    <row r="173" spans="1:32" s="45" customFormat="1" x14ac:dyDescent="0.2">
      <c r="A173" s="49"/>
      <c r="B173" s="42"/>
      <c r="C173" s="42"/>
      <c r="D173" s="42"/>
      <c r="E173" s="42"/>
      <c r="F173" s="42"/>
      <c r="G173" s="42"/>
      <c r="H173" s="43"/>
      <c r="I173" s="42"/>
      <c r="J173" s="42"/>
      <c r="K173" s="42"/>
      <c r="L173" s="42"/>
      <c r="M173" s="42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  <c r="Z173" s="42"/>
      <c r="AA173" s="42"/>
      <c r="AB173" s="42"/>
      <c r="AC173" s="42"/>
      <c r="AD173" s="42"/>
      <c r="AE173" s="42"/>
      <c r="AF173" s="44"/>
    </row>
    <row r="174" spans="1:32" s="45" customFormat="1" x14ac:dyDescent="0.2">
      <c r="A174" s="49"/>
      <c r="B174" s="42"/>
      <c r="C174" s="42"/>
      <c r="D174" s="42"/>
      <c r="E174" s="42"/>
      <c r="F174" s="42"/>
      <c r="G174" s="42"/>
      <c r="H174" s="43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2"/>
      <c r="Y174" s="42"/>
      <c r="Z174" s="42"/>
      <c r="AA174" s="42"/>
      <c r="AB174" s="42"/>
      <c r="AC174" s="42"/>
      <c r="AD174" s="42"/>
      <c r="AE174" s="42"/>
      <c r="AF174" s="44"/>
    </row>
    <row r="175" spans="1:32" s="45" customFormat="1" x14ac:dyDescent="0.2">
      <c r="A175" s="49"/>
      <c r="B175" s="42"/>
      <c r="C175" s="42"/>
      <c r="D175" s="42"/>
      <c r="E175" s="42"/>
      <c r="F175" s="42"/>
      <c r="G175" s="42"/>
      <c r="H175" s="43"/>
      <c r="I175" s="42"/>
      <c r="J175" s="42"/>
      <c r="K175" s="42"/>
      <c r="L175" s="42"/>
      <c r="M175" s="42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2"/>
      <c r="Y175" s="42"/>
      <c r="Z175" s="42"/>
      <c r="AA175" s="42"/>
      <c r="AB175" s="42"/>
      <c r="AC175" s="42"/>
      <c r="AD175" s="42"/>
      <c r="AE175" s="42"/>
      <c r="AF175" s="44"/>
    </row>
    <row r="176" spans="1:32" s="45" customFormat="1" x14ac:dyDescent="0.2">
      <c r="A176" s="49"/>
      <c r="B176" s="42"/>
      <c r="C176" s="42"/>
      <c r="D176" s="42"/>
      <c r="E176" s="42"/>
      <c r="F176" s="42"/>
      <c r="G176" s="42"/>
      <c r="H176" s="43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  <c r="U176" s="42"/>
      <c r="V176" s="42"/>
      <c r="W176" s="42"/>
      <c r="X176" s="42"/>
      <c r="Y176" s="42"/>
      <c r="Z176" s="42"/>
      <c r="AA176" s="42"/>
      <c r="AB176" s="42"/>
      <c r="AC176" s="42"/>
      <c r="AD176" s="42"/>
      <c r="AE176" s="42"/>
      <c r="AF176" s="44"/>
    </row>
    <row r="177" spans="1:32" s="45" customFormat="1" x14ac:dyDescent="0.2">
      <c r="A177" s="49"/>
      <c r="B177" s="42"/>
      <c r="C177" s="42"/>
      <c r="D177" s="42"/>
      <c r="E177" s="42"/>
      <c r="F177" s="42"/>
      <c r="G177" s="42"/>
      <c r="H177" s="43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  <c r="U177" s="42"/>
      <c r="V177" s="42"/>
      <c r="W177" s="42"/>
      <c r="X177" s="42"/>
      <c r="Y177" s="42"/>
      <c r="Z177" s="42"/>
      <c r="AA177" s="42"/>
      <c r="AB177" s="42"/>
      <c r="AC177" s="42"/>
      <c r="AD177" s="42"/>
      <c r="AE177" s="42"/>
      <c r="AF177" s="44"/>
    </row>
    <row r="178" spans="1:32" s="45" customFormat="1" x14ac:dyDescent="0.2">
      <c r="A178" s="49"/>
      <c r="B178" s="42"/>
      <c r="C178" s="42"/>
      <c r="D178" s="42"/>
      <c r="E178" s="42"/>
      <c r="F178" s="42"/>
      <c r="G178" s="42"/>
      <c r="H178" s="43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  <c r="Z178" s="42"/>
      <c r="AA178" s="42"/>
      <c r="AB178" s="42"/>
      <c r="AC178" s="42"/>
      <c r="AD178" s="42"/>
      <c r="AE178" s="42"/>
      <c r="AF178" s="44"/>
    </row>
    <row r="179" spans="1:32" s="45" customFormat="1" x14ac:dyDescent="0.2">
      <c r="A179" s="49"/>
      <c r="B179" s="42"/>
      <c r="C179" s="42"/>
      <c r="D179" s="42"/>
      <c r="E179" s="42"/>
      <c r="F179" s="42"/>
      <c r="G179" s="42"/>
      <c r="H179" s="43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  <c r="Z179" s="42"/>
      <c r="AA179" s="42"/>
      <c r="AB179" s="42"/>
      <c r="AC179" s="42"/>
      <c r="AD179" s="42"/>
      <c r="AE179" s="42"/>
      <c r="AF179" s="44"/>
    </row>
    <row r="180" spans="1:32" s="45" customFormat="1" x14ac:dyDescent="0.2">
      <c r="A180" s="49"/>
      <c r="B180" s="42"/>
      <c r="C180" s="42"/>
      <c r="D180" s="42"/>
      <c r="E180" s="42"/>
      <c r="F180" s="42"/>
      <c r="G180" s="42"/>
      <c r="H180" s="43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2"/>
      <c r="Y180" s="42"/>
      <c r="Z180" s="42"/>
      <c r="AA180" s="42"/>
      <c r="AB180" s="42"/>
      <c r="AC180" s="42"/>
      <c r="AD180" s="42"/>
      <c r="AE180" s="42"/>
      <c r="AF180" s="44"/>
    </row>
    <row r="181" spans="1:32" s="45" customFormat="1" x14ac:dyDescent="0.2">
      <c r="A181" s="49"/>
      <c r="B181" s="42"/>
      <c r="C181" s="42"/>
      <c r="D181" s="42"/>
      <c r="E181" s="42"/>
      <c r="F181" s="42"/>
      <c r="G181" s="42"/>
      <c r="H181" s="43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  <c r="Y181" s="42"/>
      <c r="Z181" s="42"/>
      <c r="AA181" s="42"/>
      <c r="AB181" s="42"/>
      <c r="AC181" s="42"/>
      <c r="AD181" s="42"/>
      <c r="AE181" s="42"/>
      <c r="AF181" s="44"/>
    </row>
    <row r="182" spans="1:32" s="45" customFormat="1" x14ac:dyDescent="0.2">
      <c r="A182" s="49"/>
      <c r="B182" s="42"/>
      <c r="C182" s="42"/>
      <c r="D182" s="42"/>
      <c r="E182" s="42"/>
      <c r="F182" s="42"/>
      <c r="G182" s="42"/>
      <c r="H182" s="43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  <c r="Y182" s="42"/>
      <c r="Z182" s="42"/>
      <c r="AA182" s="42"/>
      <c r="AB182" s="42"/>
      <c r="AC182" s="42"/>
      <c r="AD182" s="42"/>
      <c r="AE182" s="42"/>
      <c r="AF182" s="44"/>
    </row>
    <row r="183" spans="1:32" s="45" customFormat="1" x14ac:dyDescent="0.2">
      <c r="A183" s="49"/>
      <c r="B183" s="42"/>
      <c r="C183" s="42"/>
      <c r="D183" s="42"/>
      <c r="E183" s="42"/>
      <c r="F183" s="42"/>
      <c r="G183" s="42"/>
      <c r="H183" s="43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2"/>
      <c r="Y183" s="42"/>
      <c r="Z183" s="42"/>
      <c r="AA183" s="42"/>
      <c r="AB183" s="42"/>
      <c r="AC183" s="42"/>
      <c r="AD183" s="42"/>
      <c r="AE183" s="42"/>
      <c r="AF183" s="44"/>
    </row>
    <row r="184" spans="1:32" s="45" customFormat="1" x14ac:dyDescent="0.2">
      <c r="A184" s="49"/>
      <c r="B184" s="42"/>
      <c r="C184" s="42"/>
      <c r="D184" s="42"/>
      <c r="E184" s="42"/>
      <c r="F184" s="42"/>
      <c r="G184" s="42"/>
      <c r="H184" s="43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/>
      <c r="Y184" s="42"/>
      <c r="Z184" s="42"/>
      <c r="AA184" s="42"/>
      <c r="AB184" s="42"/>
      <c r="AC184" s="42"/>
      <c r="AD184" s="42"/>
      <c r="AE184" s="42"/>
      <c r="AF184" s="44"/>
    </row>
    <row r="185" spans="1:32" s="45" customFormat="1" x14ac:dyDescent="0.2">
      <c r="A185" s="49"/>
      <c r="B185" s="42"/>
      <c r="C185" s="42"/>
      <c r="D185" s="42"/>
      <c r="E185" s="42"/>
      <c r="F185" s="42"/>
      <c r="G185" s="42"/>
      <c r="H185" s="43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  <c r="Y185" s="42"/>
      <c r="Z185" s="42"/>
      <c r="AA185" s="42"/>
      <c r="AB185" s="42"/>
      <c r="AC185" s="42"/>
      <c r="AD185" s="42"/>
      <c r="AE185" s="42"/>
      <c r="AF185" s="44"/>
    </row>
    <row r="186" spans="1:32" s="45" customFormat="1" x14ac:dyDescent="0.2">
      <c r="A186" s="49"/>
      <c r="B186" s="42"/>
      <c r="C186" s="42"/>
      <c r="D186" s="42"/>
      <c r="E186" s="42"/>
      <c r="F186" s="42"/>
      <c r="G186" s="42"/>
      <c r="H186" s="43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  <c r="Z186" s="42"/>
      <c r="AA186" s="42"/>
      <c r="AB186" s="42"/>
      <c r="AC186" s="42"/>
      <c r="AD186" s="42"/>
      <c r="AE186" s="42"/>
      <c r="AF186" s="44"/>
    </row>
    <row r="187" spans="1:32" s="45" customFormat="1" x14ac:dyDescent="0.2">
      <c r="A187" s="49"/>
      <c r="B187" s="42"/>
      <c r="C187" s="42"/>
      <c r="D187" s="42"/>
      <c r="E187" s="42"/>
      <c r="F187" s="42"/>
      <c r="G187" s="42"/>
      <c r="H187" s="43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  <c r="Y187" s="42"/>
      <c r="Z187" s="42"/>
      <c r="AA187" s="42"/>
      <c r="AB187" s="42"/>
      <c r="AC187" s="42"/>
      <c r="AD187" s="42"/>
      <c r="AE187" s="42"/>
      <c r="AF187" s="44"/>
    </row>
    <row r="188" spans="1:32" s="45" customFormat="1" x14ac:dyDescent="0.2">
      <c r="A188" s="49"/>
      <c r="B188" s="42"/>
      <c r="C188" s="42"/>
      <c r="D188" s="42"/>
      <c r="E188" s="42"/>
      <c r="F188" s="42"/>
      <c r="G188" s="42"/>
      <c r="H188" s="43"/>
      <c r="I188" s="42"/>
      <c r="J188" s="42"/>
      <c r="K188" s="42"/>
      <c r="L188" s="42"/>
      <c r="M188" s="42"/>
      <c r="N188" s="42"/>
      <c r="O188" s="42"/>
      <c r="P188" s="42"/>
      <c r="Q188" s="42"/>
      <c r="R188" s="42"/>
      <c r="S188" s="42"/>
      <c r="T188" s="42"/>
      <c r="U188" s="42"/>
      <c r="V188" s="42"/>
      <c r="W188" s="42"/>
      <c r="X188" s="42"/>
      <c r="Y188" s="42"/>
      <c r="Z188" s="42"/>
      <c r="AA188" s="42"/>
      <c r="AB188" s="42"/>
      <c r="AC188" s="42"/>
      <c r="AD188" s="42"/>
      <c r="AE188" s="42"/>
      <c r="AF188" s="44"/>
    </row>
    <row r="189" spans="1:32" s="45" customFormat="1" x14ac:dyDescent="0.2">
      <c r="A189" s="49"/>
      <c r="B189" s="42"/>
      <c r="C189" s="42"/>
      <c r="D189" s="42"/>
      <c r="E189" s="42"/>
      <c r="F189" s="42"/>
      <c r="G189" s="42"/>
      <c r="H189" s="43"/>
      <c r="I189" s="42"/>
      <c r="J189" s="42"/>
      <c r="K189" s="42"/>
      <c r="L189" s="42"/>
      <c r="M189" s="42"/>
      <c r="N189" s="42"/>
      <c r="O189" s="42"/>
      <c r="P189" s="42"/>
      <c r="Q189" s="42"/>
      <c r="R189" s="42"/>
      <c r="S189" s="42"/>
      <c r="T189" s="42"/>
      <c r="U189" s="42"/>
      <c r="V189" s="42"/>
      <c r="W189" s="42"/>
      <c r="X189" s="42"/>
      <c r="Y189" s="42"/>
      <c r="Z189" s="42"/>
      <c r="AA189" s="42"/>
      <c r="AB189" s="42"/>
      <c r="AC189" s="42"/>
      <c r="AD189" s="42"/>
      <c r="AE189" s="42"/>
      <c r="AF189" s="44"/>
    </row>
    <row r="190" spans="1:32" s="45" customFormat="1" x14ac:dyDescent="0.2">
      <c r="A190" s="49"/>
      <c r="B190" s="42"/>
      <c r="C190" s="42"/>
      <c r="D190" s="42"/>
      <c r="E190" s="42"/>
      <c r="F190" s="42"/>
      <c r="G190" s="42"/>
      <c r="H190" s="43"/>
      <c r="I190" s="42"/>
      <c r="J190" s="42"/>
      <c r="K190" s="42"/>
      <c r="L190" s="42"/>
      <c r="M190" s="42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2"/>
      <c r="Y190" s="42"/>
      <c r="Z190" s="42"/>
      <c r="AA190" s="42"/>
      <c r="AB190" s="42"/>
      <c r="AC190" s="42"/>
      <c r="AD190" s="42"/>
      <c r="AE190" s="42"/>
      <c r="AF190" s="44"/>
    </row>
    <row r="191" spans="1:32" s="45" customFormat="1" x14ac:dyDescent="0.2">
      <c r="A191" s="49"/>
      <c r="B191" s="42"/>
      <c r="C191" s="42"/>
      <c r="D191" s="42"/>
      <c r="E191" s="42"/>
      <c r="F191" s="42"/>
      <c r="G191" s="42"/>
      <c r="H191" s="43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  <c r="U191" s="42"/>
      <c r="V191" s="42"/>
      <c r="W191" s="42"/>
      <c r="X191" s="42"/>
      <c r="Y191" s="42"/>
      <c r="Z191" s="42"/>
      <c r="AA191" s="42"/>
      <c r="AB191" s="42"/>
      <c r="AC191" s="42"/>
      <c r="AD191" s="42"/>
      <c r="AE191" s="42"/>
      <c r="AF191" s="44"/>
    </row>
    <row r="192" spans="1:32" s="45" customFormat="1" x14ac:dyDescent="0.2">
      <c r="A192" s="49"/>
      <c r="B192" s="42"/>
      <c r="C192" s="42"/>
      <c r="D192" s="42"/>
      <c r="E192" s="42"/>
      <c r="F192" s="42"/>
      <c r="G192" s="42"/>
      <c r="H192" s="43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  <c r="U192" s="42"/>
      <c r="V192" s="42"/>
      <c r="W192" s="42"/>
      <c r="X192" s="42"/>
      <c r="Y192" s="42"/>
      <c r="Z192" s="42"/>
      <c r="AA192" s="42"/>
      <c r="AB192" s="42"/>
      <c r="AC192" s="42"/>
      <c r="AD192" s="42"/>
      <c r="AE192" s="42"/>
      <c r="AF192" s="44"/>
    </row>
    <row r="193" spans="1:32" s="45" customFormat="1" x14ac:dyDescent="0.2">
      <c r="A193" s="49"/>
      <c r="B193" s="42"/>
      <c r="C193" s="42"/>
      <c r="D193" s="42"/>
      <c r="E193" s="42"/>
      <c r="F193" s="42"/>
      <c r="G193" s="42"/>
      <c r="H193" s="43"/>
      <c r="I193" s="42"/>
      <c r="J193" s="42"/>
      <c r="K193" s="42"/>
      <c r="L193" s="42"/>
      <c r="M193" s="42"/>
      <c r="N193" s="42"/>
      <c r="O193" s="42"/>
      <c r="P193" s="42"/>
      <c r="Q193" s="42"/>
      <c r="R193" s="42"/>
      <c r="S193" s="42"/>
      <c r="T193" s="42"/>
      <c r="U193" s="42"/>
      <c r="V193" s="42"/>
      <c r="W193" s="42"/>
      <c r="X193" s="42"/>
      <c r="Y193" s="42"/>
      <c r="Z193" s="42"/>
      <c r="AA193" s="42"/>
      <c r="AB193" s="42"/>
      <c r="AC193" s="42"/>
      <c r="AD193" s="42"/>
      <c r="AE193" s="42"/>
      <c r="AF193" s="44"/>
    </row>
    <row r="194" spans="1:32" s="45" customFormat="1" x14ac:dyDescent="0.2">
      <c r="A194" s="49"/>
      <c r="B194" s="42"/>
      <c r="C194" s="42"/>
      <c r="D194" s="42"/>
      <c r="E194" s="42"/>
      <c r="F194" s="42"/>
      <c r="G194" s="42"/>
      <c r="H194" s="43"/>
      <c r="I194" s="42"/>
      <c r="J194" s="42"/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2"/>
      <c r="Y194" s="42"/>
      <c r="Z194" s="42"/>
      <c r="AA194" s="42"/>
      <c r="AB194" s="42"/>
      <c r="AC194" s="42"/>
      <c r="AD194" s="42"/>
      <c r="AE194" s="42"/>
      <c r="AF194" s="44"/>
    </row>
    <row r="195" spans="1:32" s="45" customFormat="1" x14ac:dyDescent="0.2">
      <c r="A195" s="49"/>
      <c r="B195" s="42"/>
      <c r="C195" s="42"/>
      <c r="D195" s="42"/>
      <c r="E195" s="42"/>
      <c r="F195" s="42"/>
      <c r="G195" s="42"/>
      <c r="H195" s="43"/>
      <c r="I195" s="42"/>
      <c r="J195" s="42"/>
      <c r="K195" s="42"/>
      <c r="L195" s="42"/>
      <c r="M195" s="42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2"/>
      <c r="Y195" s="42"/>
      <c r="Z195" s="42"/>
      <c r="AA195" s="42"/>
      <c r="AB195" s="42"/>
      <c r="AC195" s="42"/>
      <c r="AD195" s="42"/>
      <c r="AE195" s="42"/>
      <c r="AF195" s="44"/>
    </row>
    <row r="196" spans="1:32" s="45" customFormat="1" x14ac:dyDescent="0.2">
      <c r="A196" s="49"/>
      <c r="B196" s="42"/>
      <c r="C196" s="42"/>
      <c r="D196" s="42"/>
      <c r="E196" s="42"/>
      <c r="F196" s="42"/>
      <c r="G196" s="42"/>
      <c r="H196" s="43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  <c r="U196" s="42"/>
      <c r="V196" s="42"/>
      <c r="W196" s="42"/>
      <c r="X196" s="42"/>
      <c r="Y196" s="42"/>
      <c r="Z196" s="42"/>
      <c r="AA196" s="42"/>
      <c r="AB196" s="42"/>
      <c r="AC196" s="42"/>
      <c r="AD196" s="42"/>
      <c r="AE196" s="42"/>
      <c r="AF196" s="44"/>
    </row>
    <row r="197" spans="1:32" s="45" customFormat="1" x14ac:dyDescent="0.2">
      <c r="A197" s="49"/>
      <c r="B197" s="42"/>
      <c r="C197" s="42"/>
      <c r="D197" s="42"/>
      <c r="E197" s="42"/>
      <c r="F197" s="42"/>
      <c r="G197" s="42"/>
      <c r="H197" s="43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  <c r="U197" s="42"/>
      <c r="V197" s="42"/>
      <c r="W197" s="42"/>
      <c r="X197" s="42"/>
      <c r="Y197" s="42"/>
      <c r="Z197" s="42"/>
      <c r="AA197" s="42"/>
      <c r="AB197" s="42"/>
      <c r="AC197" s="42"/>
      <c r="AD197" s="42"/>
      <c r="AE197" s="42"/>
      <c r="AF197" s="44"/>
    </row>
    <row r="198" spans="1:32" s="45" customFormat="1" x14ac:dyDescent="0.2">
      <c r="A198" s="49"/>
      <c r="B198" s="42"/>
      <c r="C198" s="42"/>
      <c r="D198" s="42"/>
      <c r="E198" s="42"/>
      <c r="F198" s="42"/>
      <c r="G198" s="42"/>
      <c r="H198" s="43"/>
      <c r="I198" s="42"/>
      <c r="J198" s="42"/>
      <c r="K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/>
      <c r="V198" s="42"/>
      <c r="W198" s="42"/>
      <c r="X198" s="42"/>
      <c r="Y198" s="42"/>
      <c r="Z198" s="42"/>
      <c r="AA198" s="42"/>
      <c r="AB198" s="42"/>
      <c r="AC198" s="42"/>
      <c r="AD198" s="42"/>
      <c r="AE198" s="42"/>
      <c r="AF198" s="44"/>
    </row>
    <row r="199" spans="1:32" s="45" customFormat="1" x14ac:dyDescent="0.2">
      <c r="A199" s="49"/>
      <c r="B199" s="42"/>
      <c r="C199" s="42"/>
      <c r="D199" s="42"/>
      <c r="E199" s="42"/>
      <c r="F199" s="42"/>
      <c r="G199" s="42"/>
      <c r="H199" s="43"/>
      <c r="I199" s="42"/>
      <c r="J199" s="42"/>
      <c r="K199" s="42"/>
      <c r="L199" s="42"/>
      <c r="M199" s="42"/>
      <c r="N199" s="42"/>
      <c r="O199" s="42"/>
      <c r="P199" s="42"/>
      <c r="Q199" s="42"/>
      <c r="R199" s="42"/>
      <c r="S199" s="42"/>
      <c r="T199" s="42"/>
      <c r="U199" s="42"/>
      <c r="V199" s="42"/>
      <c r="W199" s="42"/>
      <c r="X199" s="42"/>
      <c r="Y199" s="42"/>
      <c r="Z199" s="42"/>
      <c r="AA199" s="42"/>
      <c r="AB199" s="42"/>
      <c r="AC199" s="42"/>
      <c r="AD199" s="42"/>
      <c r="AE199" s="42"/>
      <c r="AF199" s="44"/>
    </row>
    <row r="200" spans="1:32" s="45" customFormat="1" x14ac:dyDescent="0.2">
      <c r="A200" s="49"/>
      <c r="B200" s="42"/>
      <c r="C200" s="42"/>
      <c r="D200" s="42"/>
      <c r="E200" s="42"/>
      <c r="F200" s="42"/>
      <c r="G200" s="42"/>
      <c r="H200" s="43"/>
      <c r="I200" s="42"/>
      <c r="J200" s="42"/>
      <c r="K200" s="42"/>
      <c r="L200" s="42"/>
      <c r="M200" s="42"/>
      <c r="N200" s="42"/>
      <c r="O200" s="42"/>
      <c r="P200" s="42"/>
      <c r="Q200" s="42"/>
      <c r="R200" s="42"/>
      <c r="S200" s="42"/>
      <c r="T200" s="42"/>
      <c r="U200" s="42"/>
      <c r="V200" s="42"/>
      <c r="W200" s="42"/>
      <c r="X200" s="42"/>
      <c r="Y200" s="42"/>
      <c r="Z200" s="42"/>
      <c r="AA200" s="42"/>
      <c r="AB200" s="42"/>
      <c r="AC200" s="42"/>
      <c r="AD200" s="42"/>
      <c r="AE200" s="42"/>
      <c r="AF200" s="44"/>
    </row>
    <row r="201" spans="1:32" s="45" customFormat="1" x14ac:dyDescent="0.2">
      <c r="A201" s="49"/>
      <c r="B201" s="42"/>
      <c r="C201" s="42"/>
      <c r="D201" s="42"/>
      <c r="E201" s="42"/>
      <c r="F201" s="42"/>
      <c r="G201" s="42"/>
      <c r="H201" s="43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  <c r="U201" s="42"/>
      <c r="V201" s="42"/>
      <c r="W201" s="42"/>
      <c r="X201" s="42"/>
      <c r="Y201" s="42"/>
      <c r="Z201" s="42"/>
      <c r="AA201" s="42"/>
      <c r="AB201" s="42"/>
      <c r="AC201" s="42"/>
      <c r="AD201" s="42"/>
      <c r="AE201" s="42"/>
      <c r="AF201" s="44"/>
    </row>
    <row r="202" spans="1:32" s="45" customFormat="1" x14ac:dyDescent="0.2">
      <c r="A202" s="49"/>
      <c r="B202" s="42"/>
      <c r="C202" s="42"/>
      <c r="D202" s="42"/>
      <c r="E202" s="42"/>
      <c r="F202" s="42"/>
      <c r="G202" s="42"/>
      <c r="H202" s="43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  <c r="U202" s="42"/>
      <c r="V202" s="42"/>
      <c r="W202" s="42"/>
      <c r="X202" s="42"/>
      <c r="Y202" s="42"/>
      <c r="Z202" s="42"/>
      <c r="AA202" s="42"/>
      <c r="AB202" s="42"/>
      <c r="AC202" s="42"/>
      <c r="AD202" s="42"/>
      <c r="AE202" s="42"/>
      <c r="AF202" s="44"/>
    </row>
    <row r="203" spans="1:32" s="45" customFormat="1" x14ac:dyDescent="0.2">
      <c r="A203" s="49"/>
      <c r="B203" s="42"/>
      <c r="C203" s="42"/>
      <c r="D203" s="42"/>
      <c r="E203" s="42"/>
      <c r="F203" s="42"/>
      <c r="G203" s="42"/>
      <c r="H203" s="43"/>
      <c r="I203" s="42"/>
      <c r="J203" s="42"/>
      <c r="K203" s="42"/>
      <c r="L203" s="42"/>
      <c r="M203" s="42"/>
      <c r="N203" s="42"/>
      <c r="O203" s="42"/>
      <c r="P203" s="42"/>
      <c r="Q203" s="42"/>
      <c r="R203" s="42"/>
      <c r="S203" s="42"/>
      <c r="T203" s="42"/>
      <c r="U203" s="42"/>
      <c r="V203" s="42"/>
      <c r="W203" s="42"/>
      <c r="X203" s="42"/>
      <c r="Y203" s="42"/>
      <c r="Z203" s="42"/>
      <c r="AA203" s="42"/>
      <c r="AB203" s="42"/>
      <c r="AC203" s="42"/>
      <c r="AD203" s="42"/>
      <c r="AE203" s="42"/>
      <c r="AF203" s="44"/>
    </row>
    <row r="204" spans="1:32" s="45" customFormat="1" x14ac:dyDescent="0.2">
      <c r="A204" s="49"/>
      <c r="B204" s="42"/>
      <c r="C204" s="42"/>
      <c r="D204" s="42"/>
      <c r="E204" s="42"/>
      <c r="F204" s="42"/>
      <c r="G204" s="42"/>
      <c r="H204" s="43"/>
      <c r="I204" s="42"/>
      <c r="J204" s="42"/>
      <c r="K204" s="42"/>
      <c r="L204" s="42"/>
      <c r="M204" s="42"/>
      <c r="N204" s="42"/>
      <c r="O204" s="42"/>
      <c r="P204" s="42"/>
      <c r="Q204" s="42"/>
      <c r="R204" s="42"/>
      <c r="S204" s="42"/>
      <c r="T204" s="42"/>
      <c r="U204" s="42"/>
      <c r="V204" s="42"/>
      <c r="W204" s="42"/>
      <c r="X204" s="42"/>
      <c r="Y204" s="42"/>
      <c r="Z204" s="42"/>
      <c r="AA204" s="42"/>
      <c r="AB204" s="42"/>
      <c r="AC204" s="42"/>
      <c r="AD204" s="42"/>
      <c r="AE204" s="42"/>
      <c r="AF204" s="44"/>
    </row>
    <row r="205" spans="1:32" s="45" customFormat="1" x14ac:dyDescent="0.2">
      <c r="A205" s="49"/>
      <c r="B205" s="42"/>
      <c r="C205" s="42"/>
      <c r="D205" s="42"/>
      <c r="E205" s="42"/>
      <c r="F205" s="42"/>
      <c r="G205" s="42"/>
      <c r="H205" s="43"/>
      <c r="I205" s="42"/>
      <c r="J205" s="42"/>
      <c r="K205" s="42"/>
      <c r="L205" s="42"/>
      <c r="M205" s="42"/>
      <c r="N205" s="42"/>
      <c r="O205" s="42"/>
      <c r="P205" s="42"/>
      <c r="Q205" s="42"/>
      <c r="R205" s="42"/>
      <c r="S205" s="42"/>
      <c r="T205" s="42"/>
      <c r="U205" s="42"/>
      <c r="V205" s="42"/>
      <c r="W205" s="42"/>
      <c r="X205" s="42"/>
      <c r="Y205" s="42"/>
      <c r="Z205" s="42"/>
      <c r="AA205" s="42"/>
      <c r="AB205" s="42"/>
      <c r="AC205" s="42"/>
      <c r="AD205" s="42"/>
      <c r="AE205" s="42"/>
      <c r="AF205" s="44"/>
    </row>
    <row r="206" spans="1:32" s="45" customFormat="1" x14ac:dyDescent="0.2">
      <c r="A206" s="49"/>
      <c r="B206" s="42"/>
      <c r="C206" s="42"/>
      <c r="D206" s="42"/>
      <c r="E206" s="42"/>
      <c r="F206" s="42"/>
      <c r="G206" s="42"/>
      <c r="H206" s="43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  <c r="U206" s="42"/>
      <c r="V206" s="42"/>
      <c r="W206" s="42"/>
      <c r="X206" s="42"/>
      <c r="Y206" s="42"/>
      <c r="Z206" s="42"/>
      <c r="AA206" s="42"/>
      <c r="AB206" s="42"/>
      <c r="AC206" s="42"/>
      <c r="AD206" s="42"/>
      <c r="AE206" s="42"/>
      <c r="AF206" s="44"/>
    </row>
    <row r="207" spans="1:32" s="45" customFormat="1" x14ac:dyDescent="0.2">
      <c r="A207" s="49"/>
      <c r="B207" s="42"/>
      <c r="C207" s="42"/>
      <c r="D207" s="42"/>
      <c r="E207" s="42"/>
      <c r="F207" s="42"/>
      <c r="G207" s="42"/>
      <c r="H207" s="43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  <c r="Z207" s="42"/>
      <c r="AA207" s="42"/>
      <c r="AB207" s="42"/>
      <c r="AC207" s="42"/>
      <c r="AD207" s="42"/>
      <c r="AE207" s="42"/>
      <c r="AF207" s="44"/>
    </row>
    <row r="208" spans="1:32" s="45" customFormat="1" x14ac:dyDescent="0.2">
      <c r="A208" s="49"/>
      <c r="B208" s="42"/>
      <c r="C208" s="42"/>
      <c r="D208" s="42"/>
      <c r="E208" s="42"/>
      <c r="F208" s="42"/>
      <c r="G208" s="42"/>
      <c r="H208" s="43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  <c r="Z208" s="42"/>
      <c r="AA208" s="42"/>
      <c r="AB208" s="42"/>
      <c r="AC208" s="42"/>
      <c r="AD208" s="42"/>
      <c r="AE208" s="42"/>
      <c r="AF208" s="44"/>
    </row>
    <row r="209" spans="1:32" s="45" customFormat="1" x14ac:dyDescent="0.2">
      <c r="A209" s="49"/>
      <c r="B209" s="42"/>
      <c r="C209" s="42"/>
      <c r="D209" s="42"/>
      <c r="E209" s="42"/>
      <c r="F209" s="42"/>
      <c r="G209" s="42"/>
      <c r="H209" s="43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  <c r="Y209" s="42"/>
      <c r="Z209" s="42"/>
      <c r="AA209" s="42"/>
      <c r="AB209" s="42"/>
      <c r="AC209" s="42"/>
      <c r="AD209" s="42"/>
      <c r="AE209" s="42"/>
      <c r="AF209" s="44"/>
    </row>
    <row r="210" spans="1:32" s="45" customFormat="1" x14ac:dyDescent="0.2">
      <c r="A210" s="49"/>
      <c r="B210" s="42"/>
      <c r="C210" s="42"/>
      <c r="D210" s="42"/>
      <c r="E210" s="42"/>
      <c r="F210" s="42"/>
      <c r="G210" s="42"/>
      <c r="H210" s="43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  <c r="Z210" s="42"/>
      <c r="AA210" s="42"/>
      <c r="AB210" s="42"/>
      <c r="AC210" s="42"/>
      <c r="AD210" s="42"/>
      <c r="AE210" s="42"/>
      <c r="AF210" s="44"/>
    </row>
    <row r="211" spans="1:32" s="45" customFormat="1" x14ac:dyDescent="0.2">
      <c r="A211" s="49"/>
      <c r="B211" s="42"/>
      <c r="C211" s="42"/>
      <c r="D211" s="42"/>
      <c r="E211" s="42"/>
      <c r="F211" s="42"/>
      <c r="G211" s="42"/>
      <c r="H211" s="43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  <c r="Z211" s="42"/>
      <c r="AA211" s="42"/>
      <c r="AB211" s="42"/>
      <c r="AC211" s="42"/>
      <c r="AD211" s="42"/>
      <c r="AE211" s="42"/>
      <c r="AF211" s="44"/>
    </row>
    <row r="212" spans="1:32" s="45" customFormat="1" x14ac:dyDescent="0.2">
      <c r="A212" s="49"/>
      <c r="B212" s="42"/>
      <c r="C212" s="42"/>
      <c r="D212" s="42"/>
      <c r="E212" s="42"/>
      <c r="F212" s="42"/>
      <c r="G212" s="42"/>
      <c r="H212" s="43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  <c r="Z212" s="42"/>
      <c r="AA212" s="42"/>
      <c r="AB212" s="42"/>
      <c r="AC212" s="42"/>
      <c r="AD212" s="42"/>
      <c r="AE212" s="42"/>
      <c r="AF212" s="44"/>
    </row>
    <row r="213" spans="1:32" s="45" customFormat="1" x14ac:dyDescent="0.2">
      <c r="A213" s="49"/>
      <c r="B213" s="42"/>
      <c r="C213" s="42"/>
      <c r="D213" s="42"/>
      <c r="E213" s="42"/>
      <c r="F213" s="42"/>
      <c r="G213" s="42"/>
      <c r="H213" s="43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  <c r="Y213" s="42"/>
      <c r="Z213" s="42"/>
      <c r="AA213" s="42"/>
      <c r="AB213" s="42"/>
      <c r="AC213" s="42"/>
      <c r="AD213" s="42"/>
      <c r="AE213" s="42"/>
      <c r="AF213" s="44"/>
    </row>
    <row r="214" spans="1:32" s="45" customFormat="1" x14ac:dyDescent="0.2">
      <c r="A214" s="49"/>
      <c r="B214" s="42"/>
      <c r="C214" s="42"/>
      <c r="D214" s="42"/>
      <c r="E214" s="42"/>
      <c r="F214" s="42"/>
      <c r="G214" s="42"/>
      <c r="H214" s="43"/>
      <c r="I214" s="42"/>
      <c r="J214" s="42"/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  <c r="Z214" s="42"/>
      <c r="AA214" s="42"/>
      <c r="AB214" s="42"/>
      <c r="AC214" s="42"/>
      <c r="AD214" s="42"/>
      <c r="AE214" s="42"/>
      <c r="AF214" s="44"/>
    </row>
    <row r="215" spans="1:32" s="45" customFormat="1" x14ac:dyDescent="0.2">
      <c r="A215" s="49"/>
      <c r="B215" s="42"/>
      <c r="C215" s="42"/>
      <c r="D215" s="42"/>
      <c r="E215" s="42"/>
      <c r="F215" s="42"/>
      <c r="G215" s="42"/>
      <c r="H215" s="43"/>
      <c r="I215" s="42"/>
      <c r="J215" s="42"/>
      <c r="K215" s="42"/>
      <c r="L215" s="42"/>
      <c r="M215" s="42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  <c r="Y215" s="42"/>
      <c r="Z215" s="42"/>
      <c r="AA215" s="42"/>
      <c r="AB215" s="42"/>
      <c r="AC215" s="42"/>
      <c r="AD215" s="42"/>
      <c r="AE215" s="42"/>
      <c r="AF215" s="44"/>
    </row>
    <row r="216" spans="1:32" s="45" customFormat="1" x14ac:dyDescent="0.2">
      <c r="A216" s="49"/>
      <c r="B216" s="42"/>
      <c r="C216" s="42"/>
      <c r="D216" s="42"/>
      <c r="E216" s="42"/>
      <c r="F216" s="42"/>
      <c r="G216" s="42"/>
      <c r="H216" s="43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  <c r="Z216" s="42"/>
      <c r="AA216" s="42"/>
      <c r="AB216" s="42"/>
      <c r="AC216" s="42"/>
      <c r="AD216" s="42"/>
      <c r="AE216" s="42"/>
      <c r="AF216" s="44"/>
    </row>
    <row r="217" spans="1:32" s="45" customFormat="1" x14ac:dyDescent="0.2">
      <c r="A217" s="49"/>
      <c r="B217" s="42"/>
      <c r="C217" s="42"/>
      <c r="D217" s="42"/>
      <c r="E217" s="42"/>
      <c r="F217" s="42"/>
      <c r="G217" s="42"/>
      <c r="H217" s="43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  <c r="Z217" s="42"/>
      <c r="AA217" s="42"/>
      <c r="AB217" s="42"/>
      <c r="AC217" s="42"/>
      <c r="AD217" s="42"/>
      <c r="AE217" s="42"/>
      <c r="AF217" s="44"/>
    </row>
    <row r="218" spans="1:32" s="45" customFormat="1" x14ac:dyDescent="0.2">
      <c r="A218" s="49"/>
      <c r="B218" s="42"/>
      <c r="C218" s="42"/>
      <c r="D218" s="42"/>
      <c r="E218" s="42"/>
      <c r="F218" s="42"/>
      <c r="G218" s="42"/>
      <c r="H218" s="43"/>
      <c r="I218" s="42"/>
      <c r="J218" s="42"/>
      <c r="K218" s="42"/>
      <c r="L218" s="42"/>
      <c r="M218" s="42"/>
      <c r="N218" s="42"/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  <c r="Z218" s="42"/>
      <c r="AA218" s="42"/>
      <c r="AB218" s="42"/>
      <c r="AC218" s="42"/>
      <c r="AD218" s="42"/>
      <c r="AE218" s="42"/>
      <c r="AF218" s="44"/>
    </row>
    <row r="219" spans="1:32" s="45" customFormat="1" x14ac:dyDescent="0.2">
      <c r="A219" s="49"/>
      <c r="B219" s="42"/>
      <c r="C219" s="42"/>
      <c r="D219" s="42"/>
      <c r="E219" s="42"/>
      <c r="F219" s="42"/>
      <c r="G219" s="42"/>
      <c r="H219" s="43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42"/>
      <c r="T219" s="42"/>
      <c r="U219" s="42"/>
      <c r="V219" s="42"/>
      <c r="W219" s="42"/>
      <c r="X219" s="42"/>
      <c r="Y219" s="42"/>
      <c r="Z219" s="42"/>
      <c r="AA219" s="42"/>
      <c r="AB219" s="42"/>
      <c r="AC219" s="42"/>
      <c r="AD219" s="42"/>
      <c r="AE219" s="42"/>
      <c r="AF219" s="44"/>
    </row>
    <row r="220" spans="1:32" s="45" customFormat="1" x14ac:dyDescent="0.2">
      <c r="A220" s="49"/>
      <c r="B220" s="42"/>
      <c r="C220" s="42"/>
      <c r="D220" s="42"/>
      <c r="E220" s="42"/>
      <c r="F220" s="42"/>
      <c r="G220" s="42"/>
      <c r="H220" s="43"/>
      <c r="I220" s="42"/>
      <c r="J220" s="42"/>
      <c r="K220" s="42"/>
      <c r="L220" s="42"/>
      <c r="M220" s="42"/>
      <c r="N220" s="42"/>
      <c r="O220" s="42"/>
      <c r="P220" s="42"/>
      <c r="Q220" s="42"/>
      <c r="R220" s="42"/>
      <c r="S220" s="42"/>
      <c r="T220" s="42"/>
      <c r="U220" s="42"/>
      <c r="V220" s="42"/>
      <c r="W220" s="42"/>
      <c r="X220" s="42"/>
      <c r="Y220" s="42"/>
      <c r="Z220" s="42"/>
      <c r="AA220" s="42"/>
      <c r="AB220" s="42"/>
      <c r="AC220" s="42"/>
      <c r="AD220" s="42"/>
      <c r="AE220" s="42"/>
      <c r="AF220" s="44"/>
    </row>
    <row r="221" spans="1:32" s="45" customFormat="1" x14ac:dyDescent="0.2">
      <c r="A221" s="49"/>
      <c r="B221" s="42"/>
      <c r="C221" s="42"/>
      <c r="D221" s="42"/>
      <c r="E221" s="42"/>
      <c r="F221" s="42"/>
      <c r="G221" s="42"/>
      <c r="H221" s="43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  <c r="U221" s="42"/>
      <c r="V221" s="42"/>
      <c r="W221" s="42"/>
      <c r="X221" s="42"/>
      <c r="Y221" s="42"/>
      <c r="Z221" s="42"/>
      <c r="AA221" s="42"/>
      <c r="AB221" s="42"/>
      <c r="AC221" s="42"/>
      <c r="AD221" s="42"/>
      <c r="AE221" s="42"/>
      <c r="AF221" s="44"/>
    </row>
    <row r="222" spans="1:32" s="45" customFormat="1" x14ac:dyDescent="0.2">
      <c r="A222" s="49"/>
      <c r="B222" s="42"/>
      <c r="C222" s="42"/>
      <c r="D222" s="42"/>
      <c r="E222" s="42"/>
      <c r="F222" s="42"/>
      <c r="G222" s="42"/>
      <c r="H222" s="43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  <c r="U222" s="42"/>
      <c r="V222" s="42"/>
      <c r="W222" s="42"/>
      <c r="X222" s="42"/>
      <c r="Y222" s="42"/>
      <c r="Z222" s="42"/>
      <c r="AA222" s="42"/>
      <c r="AB222" s="42"/>
      <c r="AC222" s="42"/>
      <c r="AD222" s="42"/>
      <c r="AE222" s="42"/>
      <c r="AF222" s="44"/>
    </row>
    <row r="223" spans="1:32" s="45" customFormat="1" x14ac:dyDescent="0.2">
      <c r="A223" s="49"/>
      <c r="B223" s="42"/>
      <c r="C223" s="42"/>
      <c r="D223" s="42"/>
      <c r="E223" s="42"/>
      <c r="F223" s="42"/>
      <c r="G223" s="42"/>
      <c r="H223" s="43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2"/>
      <c r="T223" s="42"/>
      <c r="U223" s="42"/>
      <c r="V223" s="42"/>
      <c r="W223" s="42"/>
      <c r="X223" s="42"/>
      <c r="Y223" s="42"/>
      <c r="Z223" s="42"/>
      <c r="AA223" s="42"/>
      <c r="AB223" s="42"/>
      <c r="AC223" s="42"/>
      <c r="AD223" s="42"/>
      <c r="AE223" s="42"/>
      <c r="AF223" s="44"/>
    </row>
    <row r="224" spans="1:32" s="45" customFormat="1" x14ac:dyDescent="0.2">
      <c r="A224" s="49"/>
      <c r="B224" s="42"/>
      <c r="C224" s="42"/>
      <c r="D224" s="42"/>
      <c r="E224" s="42"/>
      <c r="F224" s="42"/>
      <c r="G224" s="42"/>
      <c r="H224" s="43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2"/>
      <c r="U224" s="42"/>
      <c r="V224" s="42"/>
      <c r="W224" s="42"/>
      <c r="X224" s="42"/>
      <c r="Y224" s="42"/>
      <c r="Z224" s="42"/>
      <c r="AA224" s="42"/>
      <c r="AB224" s="42"/>
      <c r="AC224" s="42"/>
      <c r="AD224" s="42"/>
      <c r="AE224" s="42"/>
      <c r="AF224" s="44"/>
    </row>
    <row r="225" spans="1:32" s="45" customFormat="1" x14ac:dyDescent="0.2">
      <c r="A225" s="49"/>
      <c r="B225" s="42"/>
      <c r="C225" s="42"/>
      <c r="D225" s="42"/>
      <c r="E225" s="42"/>
      <c r="F225" s="42"/>
      <c r="G225" s="42"/>
      <c r="H225" s="43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  <c r="U225" s="42"/>
      <c r="V225" s="42"/>
      <c r="W225" s="42"/>
      <c r="X225" s="42"/>
      <c r="Y225" s="42"/>
      <c r="Z225" s="42"/>
      <c r="AA225" s="42"/>
      <c r="AB225" s="42"/>
      <c r="AC225" s="42"/>
      <c r="AD225" s="42"/>
      <c r="AE225" s="42"/>
      <c r="AF225" s="44"/>
    </row>
    <row r="226" spans="1:32" s="45" customFormat="1" x14ac:dyDescent="0.2">
      <c r="A226" s="49"/>
      <c r="B226" s="42"/>
      <c r="C226" s="42"/>
      <c r="D226" s="42"/>
      <c r="E226" s="42"/>
      <c r="F226" s="42"/>
      <c r="G226" s="42"/>
      <c r="H226" s="43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  <c r="V226" s="42"/>
      <c r="W226" s="42"/>
      <c r="X226" s="42"/>
      <c r="Y226" s="42"/>
      <c r="Z226" s="42"/>
      <c r="AA226" s="42"/>
      <c r="AB226" s="42"/>
      <c r="AC226" s="42"/>
      <c r="AD226" s="42"/>
      <c r="AE226" s="42"/>
      <c r="AF226" s="44"/>
    </row>
    <row r="227" spans="1:32" s="45" customFormat="1" x14ac:dyDescent="0.2">
      <c r="A227" s="49"/>
      <c r="B227" s="42"/>
      <c r="C227" s="42"/>
      <c r="D227" s="42"/>
      <c r="E227" s="42"/>
      <c r="F227" s="42"/>
      <c r="G227" s="42"/>
      <c r="H227" s="43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2"/>
      <c r="X227" s="42"/>
      <c r="Y227" s="42"/>
      <c r="Z227" s="42"/>
      <c r="AA227" s="42"/>
      <c r="AB227" s="42"/>
      <c r="AC227" s="42"/>
      <c r="AD227" s="42"/>
      <c r="AE227" s="42"/>
      <c r="AF227" s="44"/>
    </row>
    <row r="228" spans="1:32" s="45" customFormat="1" x14ac:dyDescent="0.2">
      <c r="A228" s="49"/>
      <c r="B228" s="42"/>
      <c r="C228" s="42"/>
      <c r="D228" s="42"/>
      <c r="E228" s="42"/>
      <c r="F228" s="42"/>
      <c r="G228" s="42"/>
      <c r="H228" s="43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2"/>
      <c r="Y228" s="42"/>
      <c r="Z228" s="42"/>
      <c r="AA228" s="42"/>
      <c r="AB228" s="42"/>
      <c r="AC228" s="42"/>
      <c r="AD228" s="42"/>
      <c r="AE228" s="42"/>
      <c r="AF228" s="44"/>
    </row>
    <row r="229" spans="1:32" s="45" customFormat="1" x14ac:dyDescent="0.2">
      <c r="A229" s="49"/>
      <c r="B229" s="42"/>
      <c r="C229" s="42"/>
      <c r="D229" s="42"/>
      <c r="E229" s="42"/>
      <c r="F229" s="42"/>
      <c r="G229" s="42"/>
      <c r="H229" s="43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/>
      <c r="Y229" s="42"/>
      <c r="Z229" s="42"/>
      <c r="AA229" s="42"/>
      <c r="AB229" s="42"/>
      <c r="AC229" s="42"/>
      <c r="AD229" s="42"/>
      <c r="AE229" s="42"/>
      <c r="AF229" s="44"/>
    </row>
    <row r="230" spans="1:32" s="45" customFormat="1" x14ac:dyDescent="0.2">
      <c r="A230" s="49"/>
      <c r="B230" s="42"/>
      <c r="C230" s="42"/>
      <c r="D230" s="42"/>
      <c r="E230" s="42"/>
      <c r="F230" s="42"/>
      <c r="G230" s="42"/>
      <c r="H230" s="43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  <c r="Z230" s="42"/>
      <c r="AA230" s="42"/>
      <c r="AB230" s="42"/>
      <c r="AC230" s="42"/>
      <c r="AD230" s="42"/>
      <c r="AE230" s="42"/>
      <c r="AF230" s="44"/>
    </row>
    <row r="231" spans="1:32" s="45" customFormat="1" x14ac:dyDescent="0.2">
      <c r="A231" s="49"/>
      <c r="B231" s="42"/>
      <c r="C231" s="42"/>
      <c r="D231" s="42"/>
      <c r="E231" s="42"/>
      <c r="F231" s="42"/>
      <c r="G231" s="42"/>
      <c r="H231" s="43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  <c r="Z231" s="42"/>
      <c r="AA231" s="42"/>
      <c r="AB231" s="42"/>
      <c r="AC231" s="42"/>
      <c r="AD231" s="42"/>
      <c r="AE231" s="42"/>
      <c r="AF231" s="44"/>
    </row>
    <row r="232" spans="1:32" s="45" customFormat="1" x14ac:dyDescent="0.2">
      <c r="A232" s="49"/>
      <c r="B232" s="42"/>
      <c r="C232" s="42"/>
      <c r="D232" s="42"/>
      <c r="E232" s="42"/>
      <c r="F232" s="42"/>
      <c r="G232" s="42"/>
      <c r="H232" s="43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  <c r="Z232" s="42"/>
      <c r="AA232" s="42"/>
      <c r="AB232" s="42"/>
      <c r="AC232" s="42"/>
      <c r="AD232" s="42"/>
      <c r="AE232" s="42"/>
      <c r="AF232" s="44"/>
    </row>
    <row r="233" spans="1:32" s="45" customFormat="1" x14ac:dyDescent="0.2">
      <c r="A233" s="49"/>
      <c r="B233" s="42"/>
      <c r="C233" s="42"/>
      <c r="D233" s="42"/>
      <c r="E233" s="42"/>
      <c r="F233" s="42"/>
      <c r="G233" s="42"/>
      <c r="H233" s="43"/>
      <c r="I233" s="42"/>
      <c r="J233" s="42"/>
      <c r="K233" s="42"/>
      <c r="L233" s="42"/>
      <c r="M233" s="42"/>
      <c r="N233" s="42"/>
      <c r="O233" s="42"/>
      <c r="P233" s="42"/>
      <c r="Q233" s="42"/>
      <c r="R233" s="42"/>
      <c r="S233" s="42"/>
      <c r="T233" s="42"/>
      <c r="U233" s="42"/>
      <c r="V233" s="42"/>
      <c r="W233" s="42"/>
      <c r="X233" s="42"/>
      <c r="Y233" s="42"/>
      <c r="Z233" s="42"/>
      <c r="AA233" s="42"/>
      <c r="AB233" s="42"/>
      <c r="AC233" s="42"/>
      <c r="AD233" s="42"/>
      <c r="AE233" s="42"/>
      <c r="AF233" s="44"/>
    </row>
    <row r="234" spans="1:32" s="45" customFormat="1" x14ac:dyDescent="0.2">
      <c r="A234" s="49"/>
      <c r="B234" s="42"/>
      <c r="C234" s="42"/>
      <c r="D234" s="42"/>
      <c r="E234" s="42"/>
      <c r="F234" s="42"/>
      <c r="G234" s="42"/>
      <c r="H234" s="43"/>
      <c r="I234" s="42"/>
      <c r="J234" s="42"/>
      <c r="K234" s="42"/>
      <c r="L234" s="42"/>
      <c r="M234" s="42"/>
      <c r="N234" s="42"/>
      <c r="O234" s="42"/>
      <c r="P234" s="42"/>
      <c r="Q234" s="42"/>
      <c r="R234" s="42"/>
      <c r="S234" s="42"/>
      <c r="T234" s="42"/>
      <c r="U234" s="42"/>
      <c r="V234" s="42"/>
      <c r="W234" s="42"/>
      <c r="X234" s="42"/>
      <c r="Y234" s="42"/>
      <c r="Z234" s="42"/>
      <c r="AA234" s="42"/>
      <c r="AB234" s="42"/>
      <c r="AC234" s="42"/>
      <c r="AD234" s="42"/>
      <c r="AE234" s="42"/>
      <c r="AF234" s="44"/>
    </row>
    <row r="235" spans="1:32" s="45" customFormat="1" x14ac:dyDescent="0.2">
      <c r="A235" s="49"/>
      <c r="B235" s="42"/>
      <c r="C235" s="42"/>
      <c r="D235" s="42"/>
      <c r="E235" s="42"/>
      <c r="F235" s="42"/>
      <c r="G235" s="42"/>
      <c r="H235" s="43"/>
      <c r="I235" s="42"/>
      <c r="J235" s="42"/>
      <c r="K235" s="42"/>
      <c r="L235" s="42"/>
      <c r="M235" s="42"/>
      <c r="N235" s="42"/>
      <c r="O235" s="42"/>
      <c r="P235" s="42"/>
      <c r="Q235" s="42"/>
      <c r="R235" s="42"/>
      <c r="S235" s="42"/>
      <c r="T235" s="42"/>
      <c r="U235" s="42"/>
      <c r="V235" s="42"/>
      <c r="W235" s="42"/>
      <c r="X235" s="42"/>
      <c r="Y235" s="42"/>
      <c r="Z235" s="42"/>
      <c r="AA235" s="42"/>
      <c r="AB235" s="42"/>
      <c r="AC235" s="42"/>
      <c r="AD235" s="42"/>
      <c r="AE235" s="42"/>
      <c r="AF235" s="44"/>
    </row>
    <row r="236" spans="1:32" s="45" customFormat="1" x14ac:dyDescent="0.2">
      <c r="A236" s="49"/>
      <c r="B236" s="42"/>
      <c r="C236" s="42"/>
      <c r="D236" s="42"/>
      <c r="E236" s="42"/>
      <c r="F236" s="42"/>
      <c r="G236" s="42"/>
      <c r="H236" s="43"/>
      <c r="I236" s="42"/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T236" s="42"/>
      <c r="U236" s="42"/>
      <c r="V236" s="42"/>
      <c r="W236" s="42"/>
      <c r="X236" s="42"/>
      <c r="Y236" s="42"/>
      <c r="Z236" s="42"/>
      <c r="AA236" s="42"/>
      <c r="AB236" s="42"/>
      <c r="AC236" s="42"/>
      <c r="AD236" s="42"/>
      <c r="AE236" s="42"/>
      <c r="AF236" s="44"/>
    </row>
    <row r="237" spans="1:32" s="45" customFormat="1" x14ac:dyDescent="0.2">
      <c r="A237" s="49"/>
      <c r="B237" s="42"/>
      <c r="C237" s="42"/>
      <c r="D237" s="42"/>
      <c r="E237" s="42"/>
      <c r="F237" s="42"/>
      <c r="G237" s="42"/>
      <c r="H237" s="43"/>
      <c r="I237" s="42"/>
      <c r="J237" s="42"/>
      <c r="K237" s="42"/>
      <c r="L237" s="42"/>
      <c r="M237" s="42"/>
      <c r="N237" s="42"/>
      <c r="O237" s="42"/>
      <c r="P237" s="42"/>
      <c r="Q237" s="42"/>
      <c r="R237" s="42"/>
      <c r="S237" s="42"/>
      <c r="T237" s="42"/>
      <c r="U237" s="42"/>
      <c r="V237" s="42"/>
      <c r="W237" s="42"/>
      <c r="X237" s="42"/>
      <c r="Y237" s="42"/>
      <c r="Z237" s="42"/>
      <c r="AA237" s="42"/>
      <c r="AB237" s="42"/>
      <c r="AC237" s="42"/>
      <c r="AD237" s="42"/>
      <c r="AE237" s="42"/>
      <c r="AF237" s="44"/>
    </row>
    <row r="238" spans="1:32" s="45" customFormat="1" x14ac:dyDescent="0.2">
      <c r="A238" s="49"/>
      <c r="B238" s="42"/>
      <c r="C238" s="42"/>
      <c r="D238" s="42"/>
      <c r="E238" s="42"/>
      <c r="F238" s="42"/>
      <c r="G238" s="42"/>
      <c r="H238" s="43"/>
      <c r="I238" s="42"/>
      <c r="J238" s="42"/>
      <c r="K238" s="42"/>
      <c r="L238" s="42"/>
      <c r="M238" s="42"/>
      <c r="N238" s="42"/>
      <c r="O238" s="42"/>
      <c r="P238" s="42"/>
      <c r="Q238" s="42"/>
      <c r="R238" s="42"/>
      <c r="S238" s="42"/>
      <c r="T238" s="42"/>
      <c r="U238" s="42"/>
      <c r="V238" s="42"/>
      <c r="W238" s="42"/>
      <c r="X238" s="42"/>
      <c r="Y238" s="42"/>
      <c r="Z238" s="42"/>
      <c r="AA238" s="42"/>
      <c r="AB238" s="42"/>
      <c r="AC238" s="42"/>
      <c r="AD238" s="42"/>
      <c r="AE238" s="42"/>
      <c r="AF238" s="44"/>
    </row>
    <row r="239" spans="1:32" s="45" customFormat="1" x14ac:dyDescent="0.2">
      <c r="A239" s="49"/>
      <c r="B239" s="42"/>
      <c r="C239" s="42"/>
      <c r="D239" s="42"/>
      <c r="E239" s="42"/>
      <c r="F239" s="42"/>
      <c r="G239" s="42"/>
      <c r="H239" s="43"/>
      <c r="I239" s="42"/>
      <c r="J239" s="42"/>
      <c r="K239" s="42"/>
      <c r="L239" s="42"/>
      <c r="M239" s="42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2"/>
      <c r="Y239" s="42"/>
      <c r="Z239" s="42"/>
      <c r="AA239" s="42"/>
      <c r="AB239" s="42"/>
      <c r="AC239" s="42"/>
      <c r="AD239" s="42"/>
      <c r="AE239" s="42"/>
      <c r="AF239" s="44"/>
    </row>
    <row r="240" spans="1:32" s="45" customFormat="1" x14ac:dyDescent="0.2">
      <c r="A240" s="49"/>
      <c r="B240" s="42"/>
      <c r="C240" s="42"/>
      <c r="D240" s="42"/>
      <c r="E240" s="42"/>
      <c r="F240" s="42"/>
      <c r="G240" s="42"/>
      <c r="H240" s="43"/>
      <c r="I240" s="42"/>
      <c r="J240" s="42"/>
      <c r="K240" s="42"/>
      <c r="L240" s="42"/>
      <c r="M240" s="42"/>
      <c r="N240" s="42"/>
      <c r="O240" s="42"/>
      <c r="P240" s="42"/>
      <c r="Q240" s="42"/>
      <c r="R240" s="42"/>
      <c r="S240" s="42"/>
      <c r="T240" s="42"/>
      <c r="U240" s="42"/>
      <c r="V240" s="42"/>
      <c r="W240" s="42"/>
      <c r="X240" s="42"/>
      <c r="Y240" s="42"/>
      <c r="Z240" s="42"/>
      <c r="AA240" s="42"/>
      <c r="AB240" s="42"/>
      <c r="AC240" s="42"/>
      <c r="AD240" s="42"/>
      <c r="AE240" s="42"/>
      <c r="AF240" s="44"/>
    </row>
    <row r="241" spans="1:32" s="45" customFormat="1" x14ac:dyDescent="0.2">
      <c r="A241" s="49"/>
      <c r="B241" s="42"/>
      <c r="C241" s="42"/>
      <c r="D241" s="42"/>
      <c r="E241" s="42"/>
      <c r="F241" s="42"/>
      <c r="G241" s="42"/>
      <c r="H241" s="43"/>
      <c r="I241" s="42"/>
      <c r="J241" s="42"/>
      <c r="K241" s="42"/>
      <c r="L241" s="42"/>
      <c r="M241" s="42"/>
      <c r="N241" s="42"/>
      <c r="O241" s="42"/>
      <c r="P241" s="42"/>
      <c r="Q241" s="42"/>
      <c r="R241" s="42"/>
      <c r="S241" s="42"/>
      <c r="T241" s="42"/>
      <c r="U241" s="42"/>
      <c r="V241" s="42"/>
      <c r="W241" s="42"/>
      <c r="X241" s="42"/>
      <c r="Y241" s="42"/>
      <c r="Z241" s="42"/>
      <c r="AA241" s="42"/>
      <c r="AB241" s="42"/>
      <c r="AC241" s="42"/>
      <c r="AD241" s="42"/>
      <c r="AE241" s="42"/>
      <c r="AF241" s="44"/>
    </row>
    <row r="242" spans="1:32" s="45" customFormat="1" x14ac:dyDescent="0.2">
      <c r="A242" s="49"/>
      <c r="B242" s="42"/>
      <c r="C242" s="42"/>
      <c r="D242" s="42"/>
      <c r="E242" s="42"/>
      <c r="F242" s="42"/>
      <c r="G242" s="42"/>
      <c r="H242" s="43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2"/>
      <c r="Y242" s="42"/>
      <c r="Z242" s="42"/>
      <c r="AA242" s="42"/>
      <c r="AB242" s="42"/>
      <c r="AC242" s="42"/>
      <c r="AD242" s="42"/>
      <c r="AE242" s="42"/>
      <c r="AF242" s="44"/>
    </row>
    <row r="243" spans="1:32" s="45" customFormat="1" x14ac:dyDescent="0.2">
      <c r="A243" s="49"/>
      <c r="B243" s="42"/>
      <c r="C243" s="42"/>
      <c r="D243" s="42"/>
      <c r="E243" s="42"/>
      <c r="F243" s="42"/>
      <c r="G243" s="42"/>
      <c r="H243" s="43"/>
      <c r="I243" s="42"/>
      <c r="J243" s="42"/>
      <c r="K243" s="42"/>
      <c r="L243" s="42"/>
      <c r="M243" s="42"/>
      <c r="N243" s="42"/>
      <c r="O243" s="42"/>
      <c r="P243" s="42"/>
      <c r="Q243" s="42"/>
      <c r="R243" s="42"/>
      <c r="S243" s="42"/>
      <c r="T243" s="42"/>
      <c r="U243" s="42"/>
      <c r="V243" s="42"/>
      <c r="W243" s="42"/>
      <c r="X243" s="42"/>
      <c r="Y243" s="42"/>
      <c r="Z243" s="42"/>
      <c r="AA243" s="42"/>
      <c r="AB243" s="42"/>
      <c r="AC243" s="42"/>
      <c r="AD243" s="42"/>
      <c r="AE243" s="42"/>
      <c r="AF243" s="44"/>
    </row>
    <row r="244" spans="1:32" s="45" customFormat="1" x14ac:dyDescent="0.2">
      <c r="A244" s="49"/>
      <c r="B244" s="42"/>
      <c r="C244" s="42"/>
      <c r="D244" s="42"/>
      <c r="E244" s="42"/>
      <c r="F244" s="42"/>
      <c r="G244" s="42"/>
      <c r="H244" s="43"/>
      <c r="I244" s="42"/>
      <c r="J244" s="42"/>
      <c r="K244" s="42"/>
      <c r="L244" s="42"/>
      <c r="M244" s="42"/>
      <c r="N244" s="42"/>
      <c r="O244" s="42"/>
      <c r="P244" s="42"/>
      <c r="Q244" s="42"/>
      <c r="R244" s="42"/>
      <c r="S244" s="42"/>
      <c r="T244" s="42"/>
      <c r="U244" s="42"/>
      <c r="V244" s="42"/>
      <c r="W244" s="42"/>
      <c r="X244" s="42"/>
      <c r="Y244" s="42"/>
      <c r="Z244" s="42"/>
      <c r="AA244" s="42"/>
      <c r="AB244" s="42"/>
      <c r="AC244" s="42"/>
      <c r="AD244" s="42"/>
      <c r="AE244" s="42"/>
      <c r="AF244" s="44"/>
    </row>
    <row r="245" spans="1:32" s="45" customFormat="1" x14ac:dyDescent="0.2">
      <c r="A245" s="49"/>
      <c r="B245" s="42"/>
      <c r="C245" s="42"/>
      <c r="D245" s="42"/>
      <c r="E245" s="42"/>
      <c r="F245" s="42"/>
      <c r="G245" s="42"/>
      <c r="H245" s="43"/>
      <c r="I245" s="42"/>
      <c r="J245" s="42"/>
      <c r="K245" s="42"/>
      <c r="L245" s="42"/>
      <c r="M245" s="42"/>
      <c r="N245" s="42"/>
      <c r="O245" s="42"/>
      <c r="P245" s="42"/>
      <c r="Q245" s="42"/>
      <c r="R245" s="42"/>
      <c r="S245" s="42"/>
      <c r="T245" s="42"/>
      <c r="U245" s="42"/>
      <c r="V245" s="42"/>
      <c r="W245" s="42"/>
      <c r="X245" s="42"/>
      <c r="Y245" s="42"/>
      <c r="Z245" s="42"/>
      <c r="AA245" s="42"/>
      <c r="AB245" s="42"/>
      <c r="AC245" s="42"/>
      <c r="AD245" s="42"/>
      <c r="AE245" s="42"/>
      <c r="AF245" s="44"/>
    </row>
    <row r="246" spans="1:32" s="45" customFormat="1" x14ac:dyDescent="0.2">
      <c r="A246" s="49"/>
      <c r="B246" s="42"/>
      <c r="C246" s="42"/>
      <c r="D246" s="42"/>
      <c r="E246" s="42"/>
      <c r="F246" s="42"/>
      <c r="G246" s="42"/>
      <c r="H246" s="43"/>
      <c r="I246" s="42"/>
      <c r="J246" s="42"/>
      <c r="K246" s="42"/>
      <c r="L246" s="42"/>
      <c r="M246" s="42"/>
      <c r="N246" s="42"/>
      <c r="O246" s="42"/>
      <c r="P246" s="42"/>
      <c r="Q246" s="42"/>
      <c r="R246" s="42"/>
      <c r="S246" s="42"/>
      <c r="T246" s="42"/>
      <c r="U246" s="42"/>
      <c r="V246" s="42"/>
      <c r="W246" s="42"/>
      <c r="X246" s="42"/>
      <c r="Y246" s="42"/>
      <c r="Z246" s="42"/>
      <c r="AA246" s="42"/>
      <c r="AB246" s="42"/>
      <c r="AC246" s="42"/>
      <c r="AD246" s="42"/>
      <c r="AE246" s="42"/>
      <c r="AF246" s="44"/>
    </row>
    <row r="247" spans="1:32" s="45" customFormat="1" x14ac:dyDescent="0.2">
      <c r="A247" s="49"/>
      <c r="B247" s="42"/>
      <c r="C247" s="42"/>
      <c r="D247" s="42"/>
      <c r="E247" s="42"/>
      <c r="F247" s="42"/>
      <c r="G247" s="42"/>
      <c r="H247" s="43"/>
      <c r="I247" s="42"/>
      <c r="J247" s="42"/>
      <c r="K247" s="42"/>
      <c r="L247" s="42"/>
      <c r="M247" s="42"/>
      <c r="N247" s="42"/>
      <c r="O247" s="42"/>
      <c r="P247" s="42"/>
      <c r="Q247" s="42"/>
      <c r="R247" s="42"/>
      <c r="S247" s="42"/>
      <c r="T247" s="42"/>
      <c r="U247" s="42"/>
      <c r="V247" s="42"/>
      <c r="W247" s="42"/>
      <c r="X247" s="42"/>
      <c r="Y247" s="42"/>
      <c r="Z247" s="42"/>
      <c r="AA247" s="42"/>
      <c r="AB247" s="42"/>
      <c r="AC247" s="42"/>
      <c r="AD247" s="42"/>
      <c r="AE247" s="42"/>
      <c r="AF247" s="44"/>
    </row>
    <row r="248" spans="1:32" s="45" customFormat="1" x14ac:dyDescent="0.2">
      <c r="A248" s="49"/>
      <c r="B248" s="42"/>
      <c r="C248" s="42"/>
      <c r="D248" s="42"/>
      <c r="E248" s="42"/>
      <c r="F248" s="42"/>
      <c r="G248" s="42"/>
      <c r="H248" s="43"/>
      <c r="I248" s="42"/>
      <c r="J248" s="42"/>
      <c r="K248" s="42"/>
      <c r="L248" s="42"/>
      <c r="M248" s="42"/>
      <c r="N248" s="42"/>
      <c r="O248" s="42"/>
      <c r="P248" s="42"/>
      <c r="Q248" s="42"/>
      <c r="R248" s="42"/>
      <c r="S248" s="42"/>
      <c r="T248" s="42"/>
      <c r="U248" s="42"/>
      <c r="V248" s="42"/>
      <c r="W248" s="42"/>
      <c r="X248" s="42"/>
      <c r="Y248" s="42"/>
      <c r="Z248" s="42"/>
      <c r="AA248" s="42"/>
      <c r="AB248" s="42"/>
      <c r="AC248" s="42"/>
      <c r="AD248" s="42"/>
      <c r="AE248" s="42"/>
      <c r="AF248" s="44"/>
    </row>
    <row r="249" spans="1:32" s="45" customFormat="1" x14ac:dyDescent="0.2">
      <c r="A249" s="49"/>
      <c r="B249" s="42"/>
      <c r="C249" s="42"/>
      <c r="D249" s="42"/>
      <c r="E249" s="42"/>
      <c r="F249" s="42"/>
      <c r="G249" s="42"/>
      <c r="H249" s="43"/>
      <c r="I249" s="42"/>
      <c r="J249" s="42"/>
      <c r="K249" s="42"/>
      <c r="L249" s="42"/>
      <c r="M249" s="42"/>
      <c r="N249" s="42"/>
      <c r="O249" s="42"/>
      <c r="P249" s="42"/>
      <c r="Q249" s="42"/>
      <c r="R249" s="42"/>
      <c r="S249" s="42"/>
      <c r="T249" s="42"/>
      <c r="U249" s="42"/>
      <c r="V249" s="42"/>
      <c r="W249" s="42"/>
      <c r="X249" s="42"/>
      <c r="Y249" s="42"/>
      <c r="Z249" s="42"/>
      <c r="AA249" s="42"/>
      <c r="AB249" s="42"/>
      <c r="AC249" s="42"/>
      <c r="AD249" s="42"/>
      <c r="AE249" s="42"/>
      <c r="AF249" s="44"/>
    </row>
    <row r="250" spans="1:32" s="45" customFormat="1" x14ac:dyDescent="0.2">
      <c r="A250" s="49"/>
      <c r="B250" s="42"/>
      <c r="C250" s="42"/>
      <c r="D250" s="42"/>
      <c r="E250" s="42"/>
      <c r="F250" s="42"/>
      <c r="G250" s="42"/>
      <c r="H250" s="43"/>
      <c r="I250" s="42"/>
      <c r="J250" s="42"/>
      <c r="K250" s="42"/>
      <c r="L250" s="42"/>
      <c r="M250" s="42"/>
      <c r="N250" s="42"/>
      <c r="O250" s="42"/>
      <c r="P250" s="42"/>
      <c r="Q250" s="42"/>
      <c r="R250" s="42"/>
      <c r="S250" s="42"/>
      <c r="T250" s="42"/>
      <c r="U250" s="42"/>
      <c r="V250" s="42"/>
      <c r="W250" s="42"/>
      <c r="X250" s="42"/>
      <c r="Y250" s="42"/>
      <c r="Z250" s="42"/>
      <c r="AA250" s="42"/>
      <c r="AB250" s="42"/>
      <c r="AC250" s="42"/>
      <c r="AD250" s="42"/>
      <c r="AE250" s="42"/>
      <c r="AF250" s="44"/>
    </row>
    <row r="251" spans="1:32" s="45" customFormat="1" x14ac:dyDescent="0.2">
      <c r="A251" s="49"/>
      <c r="B251" s="42"/>
      <c r="C251" s="42"/>
      <c r="D251" s="42"/>
      <c r="E251" s="42"/>
      <c r="F251" s="42"/>
      <c r="G251" s="42"/>
      <c r="H251" s="43"/>
      <c r="I251" s="42"/>
      <c r="J251" s="42"/>
      <c r="K251" s="42"/>
      <c r="L251" s="42"/>
      <c r="M251" s="42"/>
      <c r="N251" s="42"/>
      <c r="O251" s="42"/>
      <c r="P251" s="42"/>
      <c r="Q251" s="42"/>
      <c r="R251" s="42"/>
      <c r="S251" s="42"/>
      <c r="T251" s="42"/>
      <c r="U251" s="42"/>
      <c r="V251" s="42"/>
      <c r="W251" s="42"/>
      <c r="X251" s="42"/>
      <c r="Y251" s="42"/>
      <c r="Z251" s="42"/>
      <c r="AA251" s="42"/>
      <c r="AB251" s="42"/>
      <c r="AC251" s="42"/>
      <c r="AD251" s="42"/>
      <c r="AE251" s="42"/>
      <c r="AF251" s="44"/>
    </row>
    <row r="252" spans="1:32" s="45" customFormat="1" x14ac:dyDescent="0.2">
      <c r="A252" s="49"/>
      <c r="B252" s="42"/>
      <c r="C252" s="42"/>
      <c r="D252" s="42"/>
      <c r="E252" s="42"/>
      <c r="F252" s="42"/>
      <c r="G252" s="42"/>
      <c r="H252" s="43"/>
      <c r="I252" s="42"/>
      <c r="J252" s="42"/>
      <c r="K252" s="42"/>
      <c r="L252" s="42"/>
      <c r="M252" s="42"/>
      <c r="N252" s="42"/>
      <c r="O252" s="42"/>
      <c r="P252" s="42"/>
      <c r="Q252" s="42"/>
      <c r="R252" s="42"/>
      <c r="S252" s="42"/>
      <c r="T252" s="42"/>
      <c r="U252" s="42"/>
      <c r="V252" s="42"/>
      <c r="W252" s="42"/>
      <c r="X252" s="42"/>
      <c r="Y252" s="42"/>
      <c r="Z252" s="42"/>
      <c r="AA252" s="42"/>
      <c r="AB252" s="42"/>
      <c r="AC252" s="42"/>
      <c r="AD252" s="42"/>
      <c r="AE252" s="42"/>
      <c r="AF252" s="44"/>
    </row>
    <row r="253" spans="1:32" s="45" customFormat="1" x14ac:dyDescent="0.2">
      <c r="A253" s="49"/>
      <c r="B253" s="42"/>
      <c r="C253" s="42"/>
      <c r="D253" s="42"/>
      <c r="E253" s="42"/>
      <c r="F253" s="42"/>
      <c r="G253" s="42"/>
      <c r="H253" s="43"/>
      <c r="I253" s="42"/>
      <c r="J253" s="42"/>
      <c r="K253" s="42"/>
      <c r="L253" s="42"/>
      <c r="M253" s="42"/>
      <c r="N253" s="42"/>
      <c r="O253" s="42"/>
      <c r="P253" s="42"/>
      <c r="Q253" s="42"/>
      <c r="R253" s="42"/>
      <c r="S253" s="42"/>
      <c r="T253" s="42"/>
      <c r="U253" s="42"/>
      <c r="V253" s="42"/>
      <c r="W253" s="42"/>
      <c r="X253" s="42"/>
      <c r="Y253" s="42"/>
      <c r="Z253" s="42"/>
      <c r="AA253" s="42"/>
      <c r="AB253" s="42"/>
      <c r="AC253" s="42"/>
      <c r="AD253" s="42"/>
      <c r="AE253" s="42"/>
      <c r="AF253" s="44"/>
    </row>
    <row r="254" spans="1:32" s="45" customFormat="1" x14ac:dyDescent="0.2">
      <c r="A254" s="49"/>
      <c r="B254" s="42"/>
      <c r="C254" s="42"/>
      <c r="D254" s="42"/>
      <c r="E254" s="42"/>
      <c r="F254" s="42"/>
      <c r="G254" s="42"/>
      <c r="H254" s="43"/>
      <c r="I254" s="42"/>
      <c r="J254" s="42"/>
      <c r="K254" s="42"/>
      <c r="L254" s="42"/>
      <c r="M254" s="42"/>
      <c r="N254" s="42"/>
      <c r="O254" s="42"/>
      <c r="P254" s="42"/>
      <c r="Q254" s="42"/>
      <c r="R254" s="42"/>
      <c r="S254" s="42"/>
      <c r="T254" s="42"/>
      <c r="U254" s="42"/>
      <c r="V254" s="42"/>
      <c r="W254" s="42"/>
      <c r="X254" s="42"/>
      <c r="Y254" s="42"/>
      <c r="Z254" s="42"/>
      <c r="AA254" s="42"/>
      <c r="AB254" s="42"/>
      <c r="AC254" s="42"/>
      <c r="AD254" s="42"/>
      <c r="AE254" s="42"/>
      <c r="AF254" s="44"/>
    </row>
    <row r="255" spans="1:32" s="45" customFormat="1" x14ac:dyDescent="0.2">
      <c r="A255" s="49"/>
      <c r="B255" s="42"/>
      <c r="C255" s="42"/>
      <c r="D255" s="42"/>
      <c r="E255" s="42"/>
      <c r="F255" s="42"/>
      <c r="G255" s="42"/>
      <c r="H255" s="43"/>
      <c r="I255" s="42"/>
      <c r="J255" s="42"/>
      <c r="K255" s="42"/>
      <c r="L255" s="42"/>
      <c r="M255" s="42"/>
      <c r="N255" s="42"/>
      <c r="O255" s="42"/>
      <c r="P255" s="42"/>
      <c r="Q255" s="42"/>
      <c r="R255" s="42"/>
      <c r="S255" s="42"/>
      <c r="T255" s="42"/>
      <c r="U255" s="42"/>
      <c r="V255" s="42"/>
      <c r="W255" s="42"/>
      <c r="X255" s="42"/>
      <c r="Y255" s="42"/>
      <c r="Z255" s="42"/>
      <c r="AA255" s="42"/>
      <c r="AB255" s="42"/>
      <c r="AC255" s="42"/>
      <c r="AD255" s="42"/>
      <c r="AE255" s="42"/>
      <c r="AF255" s="44"/>
    </row>
    <row r="256" spans="1:32" s="45" customFormat="1" x14ac:dyDescent="0.2">
      <c r="A256" s="49"/>
      <c r="B256" s="42"/>
      <c r="C256" s="42"/>
      <c r="D256" s="42"/>
      <c r="E256" s="42"/>
      <c r="F256" s="42"/>
      <c r="G256" s="42"/>
      <c r="H256" s="43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T256" s="42"/>
      <c r="U256" s="42"/>
      <c r="V256" s="42"/>
      <c r="W256" s="42"/>
      <c r="X256" s="42"/>
      <c r="Y256" s="42"/>
      <c r="Z256" s="42"/>
      <c r="AA256" s="42"/>
      <c r="AB256" s="42"/>
      <c r="AC256" s="42"/>
      <c r="AD256" s="42"/>
      <c r="AE256" s="42"/>
      <c r="AF256" s="44"/>
    </row>
    <row r="257" spans="1:32" s="45" customFormat="1" x14ac:dyDescent="0.2">
      <c r="A257" s="49"/>
      <c r="B257" s="42"/>
      <c r="C257" s="42"/>
      <c r="D257" s="42"/>
      <c r="E257" s="42"/>
      <c r="F257" s="42"/>
      <c r="G257" s="42"/>
      <c r="H257" s="43"/>
      <c r="I257" s="42"/>
      <c r="J257" s="42"/>
      <c r="K257" s="42"/>
      <c r="L257" s="42"/>
      <c r="M257" s="42"/>
      <c r="N257" s="42"/>
      <c r="O257" s="42"/>
      <c r="P257" s="42"/>
      <c r="Q257" s="42"/>
      <c r="R257" s="42"/>
      <c r="S257" s="42"/>
      <c r="T257" s="42"/>
      <c r="U257" s="42"/>
      <c r="V257" s="42"/>
      <c r="W257" s="42"/>
      <c r="X257" s="42"/>
      <c r="Y257" s="42"/>
      <c r="Z257" s="42"/>
      <c r="AA257" s="42"/>
      <c r="AB257" s="42"/>
      <c r="AC257" s="42"/>
      <c r="AD257" s="42"/>
      <c r="AE257" s="42"/>
      <c r="AF257" s="44"/>
    </row>
    <row r="258" spans="1:32" s="45" customFormat="1" x14ac:dyDescent="0.2">
      <c r="A258" s="49"/>
      <c r="B258" s="42"/>
      <c r="C258" s="42"/>
      <c r="D258" s="42"/>
      <c r="E258" s="42"/>
      <c r="F258" s="42"/>
      <c r="G258" s="42"/>
      <c r="H258" s="43"/>
      <c r="I258" s="42"/>
      <c r="J258" s="42"/>
      <c r="K258" s="42"/>
      <c r="L258" s="42"/>
      <c r="M258" s="42"/>
      <c r="N258" s="42"/>
      <c r="O258" s="42"/>
      <c r="P258" s="42"/>
      <c r="Q258" s="42"/>
      <c r="R258" s="42"/>
      <c r="S258" s="42"/>
      <c r="T258" s="42"/>
      <c r="U258" s="42"/>
      <c r="V258" s="42"/>
      <c r="W258" s="42"/>
      <c r="X258" s="42"/>
      <c r="Y258" s="42"/>
      <c r="Z258" s="42"/>
      <c r="AA258" s="42"/>
      <c r="AB258" s="42"/>
      <c r="AC258" s="42"/>
      <c r="AD258" s="42"/>
      <c r="AE258" s="42"/>
      <c r="AF258" s="44"/>
    </row>
    <row r="259" spans="1:32" s="45" customFormat="1" x14ac:dyDescent="0.2">
      <c r="A259" s="49"/>
      <c r="B259" s="42"/>
      <c r="C259" s="42"/>
      <c r="D259" s="42"/>
      <c r="E259" s="42"/>
      <c r="F259" s="42"/>
      <c r="G259" s="42"/>
      <c r="H259" s="43"/>
      <c r="I259" s="42"/>
      <c r="J259" s="42"/>
      <c r="K259" s="42"/>
      <c r="L259" s="42"/>
      <c r="M259" s="42"/>
      <c r="N259" s="42"/>
      <c r="O259" s="42"/>
      <c r="P259" s="42"/>
      <c r="Q259" s="42"/>
      <c r="R259" s="42"/>
      <c r="S259" s="42"/>
      <c r="T259" s="42"/>
      <c r="U259" s="42"/>
      <c r="V259" s="42"/>
      <c r="W259" s="42"/>
      <c r="X259" s="42"/>
      <c r="Y259" s="42"/>
      <c r="Z259" s="42"/>
      <c r="AA259" s="42"/>
      <c r="AB259" s="42"/>
      <c r="AC259" s="42"/>
      <c r="AD259" s="42"/>
      <c r="AE259" s="42"/>
      <c r="AF259" s="44"/>
    </row>
    <row r="260" spans="1:32" s="45" customFormat="1" x14ac:dyDescent="0.2">
      <c r="A260" s="49"/>
      <c r="B260" s="42"/>
      <c r="C260" s="42"/>
      <c r="D260" s="42"/>
      <c r="E260" s="42"/>
      <c r="F260" s="42"/>
      <c r="G260" s="42"/>
      <c r="H260" s="43"/>
      <c r="I260" s="42"/>
      <c r="J260" s="42"/>
      <c r="K260" s="42"/>
      <c r="L260" s="42"/>
      <c r="M260" s="42"/>
      <c r="N260" s="42"/>
      <c r="O260" s="42"/>
      <c r="P260" s="42"/>
      <c r="Q260" s="42"/>
      <c r="R260" s="42"/>
      <c r="S260" s="42"/>
      <c r="T260" s="42"/>
      <c r="U260" s="42"/>
      <c r="V260" s="42"/>
      <c r="W260" s="42"/>
      <c r="X260" s="42"/>
      <c r="Y260" s="42"/>
      <c r="Z260" s="42"/>
      <c r="AA260" s="42"/>
      <c r="AB260" s="42"/>
      <c r="AC260" s="42"/>
      <c r="AD260" s="42"/>
      <c r="AE260" s="42"/>
      <c r="AF260" s="44"/>
    </row>
    <row r="261" spans="1:32" s="45" customFormat="1" x14ac:dyDescent="0.2">
      <c r="A261" s="49"/>
      <c r="B261" s="42"/>
      <c r="C261" s="42"/>
      <c r="D261" s="42"/>
      <c r="E261" s="42"/>
      <c r="F261" s="42"/>
      <c r="G261" s="42"/>
      <c r="H261" s="43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T261" s="42"/>
      <c r="U261" s="42"/>
      <c r="V261" s="42"/>
      <c r="W261" s="42"/>
      <c r="X261" s="42"/>
      <c r="Y261" s="42"/>
      <c r="Z261" s="42"/>
      <c r="AA261" s="42"/>
      <c r="AB261" s="42"/>
      <c r="AC261" s="42"/>
      <c r="AD261" s="42"/>
      <c r="AE261" s="42"/>
      <c r="AF261" s="44"/>
    </row>
    <row r="262" spans="1:32" s="45" customFormat="1" x14ac:dyDescent="0.2">
      <c r="A262" s="49"/>
      <c r="B262" s="42"/>
      <c r="C262" s="42"/>
      <c r="D262" s="42"/>
      <c r="E262" s="42"/>
      <c r="F262" s="42"/>
      <c r="G262" s="42"/>
      <c r="H262" s="43"/>
      <c r="I262" s="42"/>
      <c r="J262" s="42"/>
      <c r="K262" s="42"/>
      <c r="L262" s="42"/>
      <c r="M262" s="42"/>
      <c r="N262" s="42"/>
      <c r="O262" s="42"/>
      <c r="P262" s="42"/>
      <c r="Q262" s="42"/>
      <c r="R262" s="42"/>
      <c r="S262" s="42"/>
      <c r="T262" s="42"/>
      <c r="U262" s="42"/>
      <c r="V262" s="42"/>
      <c r="W262" s="42"/>
      <c r="X262" s="42"/>
      <c r="Y262" s="42"/>
      <c r="Z262" s="42"/>
      <c r="AA262" s="42"/>
      <c r="AB262" s="42"/>
      <c r="AC262" s="42"/>
      <c r="AD262" s="42"/>
      <c r="AE262" s="42"/>
      <c r="AF262" s="44"/>
    </row>
    <row r="263" spans="1:32" s="45" customFormat="1" x14ac:dyDescent="0.2">
      <c r="A263" s="49"/>
      <c r="B263" s="42"/>
      <c r="C263" s="42"/>
      <c r="D263" s="42"/>
      <c r="E263" s="42"/>
      <c r="F263" s="42"/>
      <c r="G263" s="42"/>
      <c r="H263" s="43"/>
      <c r="I263" s="42"/>
      <c r="J263" s="42"/>
      <c r="K263" s="42"/>
      <c r="L263" s="42"/>
      <c r="M263" s="42"/>
      <c r="N263" s="42"/>
      <c r="O263" s="42"/>
      <c r="P263" s="42"/>
      <c r="Q263" s="42"/>
      <c r="R263" s="42"/>
      <c r="S263" s="42"/>
      <c r="T263" s="42"/>
      <c r="U263" s="42"/>
      <c r="V263" s="42"/>
      <c r="W263" s="42"/>
      <c r="X263" s="42"/>
      <c r="Y263" s="42"/>
      <c r="Z263" s="42"/>
      <c r="AA263" s="42"/>
      <c r="AB263" s="42"/>
      <c r="AC263" s="42"/>
      <c r="AD263" s="42"/>
      <c r="AE263" s="42"/>
      <c r="AF263" s="44"/>
    </row>
    <row r="264" spans="1:32" s="45" customFormat="1" x14ac:dyDescent="0.2">
      <c r="A264" s="49"/>
      <c r="B264" s="42"/>
      <c r="C264" s="42"/>
      <c r="D264" s="42"/>
      <c r="E264" s="42"/>
      <c r="F264" s="42"/>
      <c r="G264" s="42"/>
      <c r="H264" s="43"/>
      <c r="I264" s="42"/>
      <c r="J264" s="42"/>
      <c r="K264" s="42"/>
      <c r="L264" s="42"/>
      <c r="M264" s="42"/>
      <c r="N264" s="42"/>
      <c r="O264" s="42"/>
      <c r="P264" s="42"/>
      <c r="Q264" s="42"/>
      <c r="R264" s="42"/>
      <c r="S264" s="42"/>
      <c r="T264" s="42"/>
      <c r="U264" s="42"/>
      <c r="V264" s="42"/>
      <c r="W264" s="42"/>
      <c r="X264" s="42"/>
      <c r="Y264" s="42"/>
      <c r="Z264" s="42"/>
      <c r="AA264" s="42"/>
      <c r="AB264" s="42"/>
      <c r="AC264" s="42"/>
      <c r="AD264" s="42"/>
      <c r="AE264" s="42"/>
      <c r="AF264" s="44"/>
    </row>
    <row r="265" spans="1:32" s="45" customFormat="1" x14ac:dyDescent="0.2">
      <c r="A265" s="49"/>
      <c r="B265" s="42"/>
      <c r="C265" s="42"/>
      <c r="D265" s="42"/>
      <c r="E265" s="42"/>
      <c r="F265" s="42"/>
      <c r="G265" s="42"/>
      <c r="H265" s="43"/>
      <c r="I265" s="42"/>
      <c r="J265" s="42"/>
      <c r="K265" s="42"/>
      <c r="L265" s="42"/>
      <c r="M265" s="42"/>
      <c r="N265" s="42"/>
      <c r="O265" s="42"/>
      <c r="P265" s="42"/>
      <c r="Q265" s="42"/>
      <c r="R265" s="42"/>
      <c r="S265" s="42"/>
      <c r="T265" s="42"/>
      <c r="U265" s="42"/>
      <c r="V265" s="42"/>
      <c r="W265" s="42"/>
      <c r="X265" s="42"/>
      <c r="Y265" s="42"/>
      <c r="Z265" s="42"/>
      <c r="AA265" s="42"/>
      <c r="AB265" s="42"/>
      <c r="AC265" s="42"/>
      <c r="AD265" s="42"/>
      <c r="AE265" s="42"/>
      <c r="AF265" s="44"/>
    </row>
    <row r="266" spans="1:32" s="45" customFormat="1" x14ac:dyDescent="0.2">
      <c r="A266" s="49"/>
      <c r="B266" s="42"/>
      <c r="C266" s="42"/>
      <c r="D266" s="42"/>
      <c r="E266" s="42"/>
      <c r="F266" s="42"/>
      <c r="G266" s="42"/>
      <c r="H266" s="43"/>
      <c r="I266" s="42"/>
      <c r="J266" s="42"/>
      <c r="K266" s="42"/>
      <c r="L266" s="42"/>
      <c r="M266" s="42"/>
      <c r="N266" s="42"/>
      <c r="O266" s="42"/>
      <c r="P266" s="42"/>
      <c r="Q266" s="42"/>
      <c r="R266" s="42"/>
      <c r="S266" s="42"/>
      <c r="T266" s="42"/>
      <c r="U266" s="42"/>
      <c r="V266" s="42"/>
      <c r="W266" s="42"/>
      <c r="X266" s="42"/>
      <c r="Y266" s="42"/>
      <c r="Z266" s="42"/>
      <c r="AA266" s="42"/>
      <c r="AB266" s="42"/>
      <c r="AC266" s="42"/>
      <c r="AD266" s="42"/>
      <c r="AE266" s="42"/>
      <c r="AF266" s="44"/>
    </row>
    <row r="267" spans="1:32" s="45" customFormat="1" x14ac:dyDescent="0.2">
      <c r="A267" s="49"/>
      <c r="B267" s="42"/>
      <c r="C267" s="42"/>
      <c r="D267" s="42"/>
      <c r="E267" s="42"/>
      <c r="F267" s="42"/>
      <c r="G267" s="42"/>
      <c r="H267" s="43"/>
      <c r="I267" s="42"/>
      <c r="J267" s="42"/>
      <c r="K267" s="42"/>
      <c r="L267" s="42"/>
      <c r="M267" s="42"/>
      <c r="N267" s="42"/>
      <c r="O267" s="42"/>
      <c r="P267" s="42"/>
      <c r="Q267" s="42"/>
      <c r="R267" s="42"/>
      <c r="S267" s="42"/>
      <c r="T267" s="42"/>
      <c r="U267" s="42"/>
      <c r="V267" s="42"/>
      <c r="W267" s="42"/>
      <c r="X267" s="42"/>
      <c r="Y267" s="42"/>
      <c r="Z267" s="42"/>
      <c r="AA267" s="42"/>
      <c r="AB267" s="42"/>
      <c r="AC267" s="42"/>
      <c r="AD267" s="42"/>
      <c r="AE267" s="42"/>
      <c r="AF267" s="44"/>
    </row>
    <row r="268" spans="1:32" s="45" customFormat="1" x14ac:dyDescent="0.2">
      <c r="A268" s="49"/>
      <c r="B268" s="42"/>
      <c r="C268" s="42"/>
      <c r="D268" s="42"/>
      <c r="E268" s="42"/>
      <c r="F268" s="42"/>
      <c r="G268" s="42"/>
      <c r="H268" s="43"/>
      <c r="I268" s="42"/>
      <c r="J268" s="42"/>
      <c r="K268" s="42"/>
      <c r="L268" s="42"/>
      <c r="M268" s="42"/>
      <c r="N268" s="42"/>
      <c r="O268" s="42"/>
      <c r="P268" s="42"/>
      <c r="Q268" s="42"/>
      <c r="R268" s="42"/>
      <c r="S268" s="42"/>
      <c r="T268" s="42"/>
      <c r="U268" s="42"/>
      <c r="V268" s="42"/>
      <c r="W268" s="42"/>
      <c r="X268" s="42"/>
      <c r="Y268" s="42"/>
      <c r="Z268" s="42"/>
      <c r="AA268" s="42"/>
      <c r="AB268" s="42"/>
      <c r="AC268" s="42"/>
      <c r="AD268" s="42"/>
      <c r="AE268" s="42"/>
      <c r="AF268" s="44"/>
    </row>
    <row r="269" spans="1:32" s="45" customFormat="1" x14ac:dyDescent="0.2">
      <c r="A269" s="49"/>
      <c r="B269" s="42"/>
      <c r="C269" s="42"/>
      <c r="D269" s="42"/>
      <c r="E269" s="42"/>
      <c r="F269" s="42"/>
      <c r="G269" s="42"/>
      <c r="H269" s="43"/>
      <c r="I269" s="42"/>
      <c r="J269" s="42"/>
      <c r="K269" s="42"/>
      <c r="L269" s="42"/>
      <c r="M269" s="42"/>
      <c r="N269" s="42"/>
      <c r="O269" s="42"/>
      <c r="P269" s="42"/>
      <c r="Q269" s="42"/>
      <c r="R269" s="42"/>
      <c r="S269" s="42"/>
      <c r="T269" s="42"/>
      <c r="U269" s="42"/>
      <c r="V269" s="42"/>
      <c r="W269" s="42"/>
      <c r="X269" s="42"/>
      <c r="Y269" s="42"/>
      <c r="Z269" s="42"/>
      <c r="AA269" s="42"/>
      <c r="AB269" s="42"/>
      <c r="AC269" s="42"/>
      <c r="AD269" s="42"/>
      <c r="AE269" s="42"/>
      <c r="AF269" s="44"/>
    </row>
    <row r="270" spans="1:32" s="45" customFormat="1" x14ac:dyDescent="0.2">
      <c r="A270" s="49"/>
      <c r="B270" s="42"/>
      <c r="C270" s="42"/>
      <c r="D270" s="42"/>
      <c r="E270" s="42"/>
      <c r="F270" s="42"/>
      <c r="G270" s="42"/>
      <c r="H270" s="43"/>
      <c r="I270" s="42"/>
      <c r="J270" s="42"/>
      <c r="K270" s="42"/>
      <c r="L270" s="42"/>
      <c r="M270" s="42"/>
      <c r="N270" s="42"/>
      <c r="O270" s="42"/>
      <c r="P270" s="42"/>
      <c r="Q270" s="42"/>
      <c r="R270" s="42"/>
      <c r="S270" s="42"/>
      <c r="T270" s="42"/>
      <c r="U270" s="42"/>
      <c r="V270" s="42"/>
      <c r="W270" s="42"/>
      <c r="X270" s="42"/>
      <c r="Y270" s="42"/>
      <c r="Z270" s="42"/>
      <c r="AA270" s="42"/>
      <c r="AB270" s="42"/>
      <c r="AC270" s="42"/>
      <c r="AD270" s="42"/>
      <c r="AE270" s="42"/>
      <c r="AF270" s="44"/>
    </row>
    <row r="271" spans="1:32" s="45" customFormat="1" x14ac:dyDescent="0.2">
      <c r="A271" s="49"/>
      <c r="B271" s="42"/>
      <c r="C271" s="42"/>
      <c r="D271" s="42"/>
      <c r="E271" s="42"/>
      <c r="F271" s="42"/>
      <c r="G271" s="42"/>
      <c r="H271" s="43"/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2"/>
      <c r="Y271" s="42"/>
      <c r="Z271" s="42"/>
      <c r="AA271" s="42"/>
      <c r="AB271" s="42"/>
      <c r="AC271" s="42"/>
      <c r="AD271" s="42"/>
      <c r="AE271" s="42"/>
      <c r="AF271" s="44"/>
    </row>
    <row r="272" spans="1:32" s="45" customFormat="1" x14ac:dyDescent="0.2">
      <c r="A272" s="49"/>
      <c r="B272" s="42"/>
      <c r="C272" s="42"/>
      <c r="D272" s="42"/>
      <c r="E272" s="42"/>
      <c r="F272" s="42"/>
      <c r="G272" s="42"/>
      <c r="H272" s="43"/>
      <c r="I272" s="42"/>
      <c r="J272" s="42"/>
      <c r="K272" s="42"/>
      <c r="L272" s="42"/>
      <c r="M272" s="42"/>
      <c r="N272" s="42"/>
      <c r="O272" s="42"/>
      <c r="P272" s="42"/>
      <c r="Q272" s="42"/>
      <c r="R272" s="42"/>
      <c r="S272" s="42"/>
      <c r="T272" s="42"/>
      <c r="U272" s="42"/>
      <c r="V272" s="42"/>
      <c r="W272" s="42"/>
      <c r="X272" s="42"/>
      <c r="Y272" s="42"/>
      <c r="Z272" s="42"/>
      <c r="AA272" s="42"/>
      <c r="AB272" s="42"/>
      <c r="AC272" s="42"/>
      <c r="AD272" s="42"/>
      <c r="AE272" s="42"/>
      <c r="AF272" s="44"/>
    </row>
    <row r="273" spans="1:32" s="45" customFormat="1" x14ac:dyDescent="0.2">
      <c r="A273" s="49"/>
      <c r="B273" s="42"/>
      <c r="C273" s="42"/>
      <c r="D273" s="42"/>
      <c r="E273" s="42"/>
      <c r="F273" s="42"/>
      <c r="G273" s="42"/>
      <c r="H273" s="43"/>
      <c r="I273" s="42"/>
      <c r="J273" s="42"/>
      <c r="K273" s="42"/>
      <c r="L273" s="42"/>
      <c r="M273" s="42"/>
      <c r="N273" s="42"/>
      <c r="O273" s="42"/>
      <c r="P273" s="42"/>
      <c r="Q273" s="42"/>
      <c r="R273" s="42"/>
      <c r="S273" s="42"/>
      <c r="T273" s="42"/>
      <c r="U273" s="42"/>
      <c r="V273" s="42"/>
      <c r="W273" s="42"/>
      <c r="X273" s="42"/>
      <c r="Y273" s="42"/>
      <c r="Z273" s="42"/>
      <c r="AA273" s="42"/>
      <c r="AB273" s="42"/>
      <c r="AC273" s="42"/>
      <c r="AD273" s="42"/>
      <c r="AE273" s="42"/>
      <c r="AF273" s="44"/>
    </row>
    <row r="274" spans="1:32" s="45" customFormat="1" x14ac:dyDescent="0.2">
      <c r="A274" s="49"/>
      <c r="B274" s="42"/>
      <c r="C274" s="42"/>
      <c r="D274" s="42"/>
      <c r="E274" s="42"/>
      <c r="F274" s="42"/>
      <c r="G274" s="42"/>
      <c r="H274" s="43"/>
      <c r="I274" s="42"/>
      <c r="J274" s="42"/>
      <c r="K274" s="42"/>
      <c r="L274" s="42"/>
      <c r="M274" s="42"/>
      <c r="N274" s="42"/>
      <c r="O274" s="42"/>
      <c r="P274" s="42"/>
      <c r="Q274" s="42"/>
      <c r="R274" s="42"/>
      <c r="S274" s="42"/>
      <c r="T274" s="42"/>
      <c r="U274" s="42"/>
      <c r="V274" s="42"/>
      <c r="W274" s="42"/>
      <c r="X274" s="42"/>
      <c r="Y274" s="42"/>
      <c r="Z274" s="42"/>
      <c r="AA274" s="42"/>
      <c r="AB274" s="42"/>
      <c r="AC274" s="42"/>
      <c r="AD274" s="42"/>
      <c r="AE274" s="42"/>
      <c r="AF274" s="44"/>
    </row>
    <row r="275" spans="1:32" s="45" customFormat="1" x14ac:dyDescent="0.2">
      <c r="A275" s="49"/>
      <c r="B275" s="42"/>
      <c r="C275" s="42"/>
      <c r="D275" s="42"/>
      <c r="E275" s="42"/>
      <c r="F275" s="42"/>
      <c r="G275" s="42"/>
      <c r="H275" s="43"/>
      <c r="I275" s="42"/>
      <c r="J275" s="42"/>
      <c r="K275" s="42"/>
      <c r="L275" s="42"/>
      <c r="M275" s="42"/>
      <c r="N275" s="42"/>
      <c r="O275" s="42"/>
      <c r="P275" s="42"/>
      <c r="Q275" s="42"/>
      <c r="R275" s="42"/>
      <c r="S275" s="42"/>
      <c r="T275" s="42"/>
      <c r="U275" s="42"/>
      <c r="V275" s="42"/>
      <c r="W275" s="42"/>
      <c r="X275" s="42"/>
      <c r="Y275" s="42"/>
      <c r="Z275" s="42"/>
      <c r="AA275" s="42"/>
      <c r="AB275" s="42"/>
      <c r="AC275" s="42"/>
      <c r="AD275" s="42"/>
      <c r="AE275" s="42"/>
      <c r="AF275" s="44"/>
    </row>
    <row r="276" spans="1:32" s="45" customFormat="1" x14ac:dyDescent="0.2">
      <c r="A276" s="49"/>
      <c r="B276" s="42"/>
      <c r="C276" s="42"/>
      <c r="D276" s="42"/>
      <c r="E276" s="42"/>
      <c r="F276" s="42"/>
      <c r="G276" s="42"/>
      <c r="H276" s="43"/>
      <c r="I276" s="42"/>
      <c r="J276" s="42"/>
      <c r="K276" s="42"/>
      <c r="L276" s="42"/>
      <c r="M276" s="42"/>
      <c r="N276" s="42"/>
      <c r="O276" s="42"/>
      <c r="P276" s="42"/>
      <c r="Q276" s="42"/>
      <c r="R276" s="42"/>
      <c r="S276" s="42"/>
      <c r="T276" s="42"/>
      <c r="U276" s="42"/>
      <c r="V276" s="42"/>
      <c r="W276" s="42"/>
      <c r="X276" s="42"/>
      <c r="Y276" s="42"/>
      <c r="Z276" s="42"/>
      <c r="AA276" s="42"/>
      <c r="AB276" s="42"/>
      <c r="AC276" s="42"/>
      <c r="AD276" s="42"/>
      <c r="AE276" s="42"/>
      <c r="AF276" s="44"/>
    </row>
    <row r="277" spans="1:32" s="45" customFormat="1" x14ac:dyDescent="0.2">
      <c r="A277" s="49"/>
      <c r="B277" s="42"/>
      <c r="C277" s="42"/>
      <c r="D277" s="42"/>
      <c r="E277" s="42"/>
      <c r="F277" s="42"/>
      <c r="G277" s="42"/>
      <c r="H277" s="43"/>
      <c r="I277" s="42"/>
      <c r="J277" s="42"/>
      <c r="K277" s="42"/>
      <c r="L277" s="42"/>
      <c r="M277" s="42"/>
      <c r="N277" s="42"/>
      <c r="O277" s="42"/>
      <c r="P277" s="42"/>
      <c r="Q277" s="42"/>
      <c r="R277" s="42"/>
      <c r="S277" s="42"/>
      <c r="T277" s="42"/>
      <c r="U277" s="42"/>
      <c r="V277" s="42"/>
      <c r="W277" s="42"/>
      <c r="X277" s="42"/>
      <c r="Y277" s="42"/>
      <c r="Z277" s="42"/>
      <c r="AA277" s="42"/>
      <c r="AB277" s="42"/>
      <c r="AC277" s="42"/>
      <c r="AD277" s="42"/>
      <c r="AE277" s="42"/>
      <c r="AF277" s="44"/>
    </row>
    <row r="278" spans="1:32" s="45" customFormat="1" x14ac:dyDescent="0.2">
      <c r="A278" s="49"/>
      <c r="B278" s="42"/>
      <c r="C278" s="42"/>
      <c r="D278" s="42"/>
      <c r="E278" s="42"/>
      <c r="F278" s="42"/>
      <c r="G278" s="42"/>
      <c r="H278" s="43"/>
      <c r="I278" s="42"/>
      <c r="J278" s="42"/>
      <c r="K278" s="42"/>
      <c r="L278" s="42"/>
      <c r="M278" s="42"/>
      <c r="N278" s="42"/>
      <c r="O278" s="42"/>
      <c r="P278" s="42"/>
      <c r="Q278" s="42"/>
      <c r="R278" s="42"/>
      <c r="S278" s="42"/>
      <c r="T278" s="42"/>
      <c r="U278" s="42"/>
      <c r="V278" s="42"/>
      <c r="W278" s="42"/>
      <c r="X278" s="42"/>
      <c r="Y278" s="42"/>
      <c r="Z278" s="42"/>
      <c r="AA278" s="42"/>
      <c r="AB278" s="42"/>
      <c r="AC278" s="42"/>
      <c r="AD278" s="42"/>
      <c r="AE278" s="42"/>
      <c r="AF278" s="44"/>
    </row>
    <row r="279" spans="1:32" s="45" customFormat="1" x14ac:dyDescent="0.2">
      <c r="A279" s="49"/>
      <c r="B279" s="42"/>
      <c r="C279" s="42"/>
      <c r="D279" s="42"/>
      <c r="E279" s="42"/>
      <c r="F279" s="42"/>
      <c r="G279" s="42"/>
      <c r="H279" s="43"/>
      <c r="I279" s="42"/>
      <c r="J279" s="42"/>
      <c r="K279" s="42"/>
      <c r="L279" s="42"/>
      <c r="M279" s="42"/>
      <c r="N279" s="42"/>
      <c r="O279" s="42"/>
      <c r="P279" s="42"/>
      <c r="Q279" s="42"/>
      <c r="R279" s="42"/>
      <c r="S279" s="42"/>
      <c r="T279" s="42"/>
      <c r="U279" s="42"/>
      <c r="V279" s="42"/>
      <c r="W279" s="42"/>
      <c r="X279" s="42"/>
      <c r="Y279" s="42"/>
      <c r="Z279" s="42"/>
      <c r="AA279" s="42"/>
      <c r="AB279" s="42"/>
      <c r="AC279" s="42"/>
      <c r="AD279" s="42"/>
      <c r="AE279" s="42"/>
      <c r="AF279" s="44"/>
    </row>
    <row r="280" spans="1:32" s="45" customFormat="1" x14ac:dyDescent="0.2">
      <c r="A280" s="49"/>
      <c r="B280" s="42"/>
      <c r="C280" s="42"/>
      <c r="D280" s="42"/>
      <c r="E280" s="42"/>
      <c r="F280" s="42"/>
      <c r="G280" s="42"/>
      <c r="H280" s="43"/>
      <c r="I280" s="42"/>
      <c r="J280" s="42"/>
      <c r="K280" s="42"/>
      <c r="L280" s="42"/>
      <c r="M280" s="42"/>
      <c r="N280" s="42"/>
      <c r="O280" s="42"/>
      <c r="P280" s="42"/>
      <c r="Q280" s="42"/>
      <c r="R280" s="42"/>
      <c r="S280" s="42"/>
      <c r="T280" s="42"/>
      <c r="U280" s="42"/>
      <c r="V280" s="42"/>
      <c r="W280" s="42"/>
      <c r="X280" s="42"/>
      <c r="Y280" s="42"/>
      <c r="Z280" s="42"/>
      <c r="AA280" s="42"/>
      <c r="AB280" s="42"/>
      <c r="AC280" s="42"/>
      <c r="AD280" s="42"/>
      <c r="AE280" s="42"/>
      <c r="AF280" s="44"/>
    </row>
    <row r="281" spans="1:32" s="45" customFormat="1" x14ac:dyDescent="0.2">
      <c r="A281" s="49"/>
      <c r="B281" s="42"/>
      <c r="C281" s="42"/>
      <c r="D281" s="42"/>
      <c r="E281" s="42"/>
      <c r="F281" s="42"/>
      <c r="G281" s="42"/>
      <c r="H281" s="43"/>
      <c r="I281" s="42"/>
      <c r="J281" s="42"/>
      <c r="K281" s="42"/>
      <c r="L281" s="42"/>
      <c r="M281" s="42"/>
      <c r="N281" s="42"/>
      <c r="O281" s="42"/>
      <c r="P281" s="42"/>
      <c r="Q281" s="42"/>
      <c r="R281" s="42"/>
      <c r="S281" s="42"/>
      <c r="T281" s="42"/>
      <c r="U281" s="42"/>
      <c r="V281" s="42"/>
      <c r="W281" s="42"/>
      <c r="X281" s="42"/>
      <c r="Y281" s="42"/>
      <c r="Z281" s="42"/>
      <c r="AA281" s="42"/>
      <c r="AB281" s="42"/>
      <c r="AC281" s="42"/>
      <c r="AD281" s="42"/>
      <c r="AE281" s="42"/>
      <c r="AF281" s="44"/>
    </row>
    <row r="282" spans="1:32" s="45" customFormat="1" x14ac:dyDescent="0.2">
      <c r="A282" s="49"/>
      <c r="B282" s="42"/>
      <c r="C282" s="42"/>
      <c r="D282" s="42"/>
      <c r="E282" s="42"/>
      <c r="F282" s="42"/>
      <c r="G282" s="42"/>
      <c r="H282" s="43"/>
      <c r="I282" s="42"/>
      <c r="J282" s="42"/>
      <c r="K282" s="42"/>
      <c r="L282" s="42"/>
      <c r="M282" s="42"/>
      <c r="N282" s="42"/>
      <c r="O282" s="42"/>
      <c r="P282" s="42"/>
      <c r="Q282" s="42"/>
      <c r="R282" s="42"/>
      <c r="S282" s="42"/>
      <c r="T282" s="42"/>
      <c r="U282" s="42"/>
      <c r="V282" s="42"/>
      <c r="W282" s="42"/>
      <c r="X282" s="42"/>
      <c r="Y282" s="42"/>
      <c r="Z282" s="42"/>
      <c r="AA282" s="42"/>
      <c r="AB282" s="42"/>
      <c r="AC282" s="42"/>
      <c r="AD282" s="42"/>
      <c r="AE282" s="42"/>
      <c r="AF282" s="44"/>
    </row>
    <row r="283" spans="1:32" s="45" customFormat="1" x14ac:dyDescent="0.2">
      <c r="A283" s="49"/>
      <c r="B283" s="42"/>
      <c r="C283" s="42"/>
      <c r="D283" s="42"/>
      <c r="E283" s="42"/>
      <c r="F283" s="42"/>
      <c r="G283" s="42"/>
      <c r="H283" s="43"/>
      <c r="I283" s="42"/>
      <c r="J283" s="42"/>
      <c r="K283" s="42"/>
      <c r="L283" s="42"/>
      <c r="M283" s="42"/>
      <c r="N283" s="42"/>
      <c r="O283" s="42"/>
      <c r="P283" s="42"/>
      <c r="Q283" s="42"/>
      <c r="R283" s="42"/>
      <c r="S283" s="42"/>
      <c r="T283" s="42"/>
      <c r="U283" s="42"/>
      <c r="V283" s="42"/>
      <c r="W283" s="42"/>
      <c r="X283" s="42"/>
      <c r="Y283" s="42"/>
      <c r="Z283" s="42"/>
      <c r="AA283" s="42"/>
      <c r="AB283" s="42"/>
      <c r="AC283" s="42"/>
      <c r="AD283" s="42"/>
      <c r="AE283" s="42"/>
      <c r="AF283" s="44"/>
    </row>
    <row r="284" spans="1:32" s="45" customFormat="1" x14ac:dyDescent="0.2">
      <c r="A284" s="49"/>
      <c r="B284" s="42"/>
      <c r="C284" s="42"/>
      <c r="D284" s="42"/>
      <c r="E284" s="42"/>
      <c r="F284" s="42"/>
      <c r="G284" s="42"/>
      <c r="H284" s="43"/>
      <c r="I284" s="42"/>
      <c r="J284" s="42"/>
      <c r="K284" s="42"/>
      <c r="L284" s="42"/>
      <c r="M284" s="42"/>
      <c r="N284" s="42"/>
      <c r="O284" s="42"/>
      <c r="P284" s="42"/>
      <c r="Q284" s="42"/>
      <c r="R284" s="42"/>
      <c r="S284" s="42"/>
      <c r="T284" s="42"/>
      <c r="U284" s="42"/>
      <c r="V284" s="42"/>
      <c r="W284" s="42"/>
      <c r="X284" s="42"/>
      <c r="Y284" s="42"/>
      <c r="Z284" s="42"/>
      <c r="AA284" s="42"/>
      <c r="AB284" s="42"/>
      <c r="AC284" s="42"/>
      <c r="AD284" s="42"/>
      <c r="AE284" s="42"/>
      <c r="AF284" s="44"/>
    </row>
    <row r="285" spans="1:32" s="45" customFormat="1" x14ac:dyDescent="0.2">
      <c r="A285" s="49"/>
      <c r="B285" s="42"/>
      <c r="C285" s="42"/>
      <c r="D285" s="42"/>
      <c r="E285" s="42"/>
      <c r="F285" s="42"/>
      <c r="G285" s="42"/>
      <c r="H285" s="43"/>
      <c r="I285" s="42"/>
      <c r="J285" s="42"/>
      <c r="K285" s="42"/>
      <c r="L285" s="42"/>
      <c r="M285" s="42"/>
      <c r="N285" s="42"/>
      <c r="O285" s="42"/>
      <c r="P285" s="42"/>
      <c r="Q285" s="42"/>
      <c r="R285" s="42"/>
      <c r="S285" s="42"/>
      <c r="T285" s="42"/>
      <c r="U285" s="42"/>
      <c r="V285" s="42"/>
      <c r="W285" s="42"/>
      <c r="X285" s="42"/>
      <c r="Y285" s="42"/>
      <c r="Z285" s="42"/>
      <c r="AA285" s="42"/>
      <c r="AB285" s="42"/>
      <c r="AC285" s="42"/>
      <c r="AD285" s="42"/>
      <c r="AE285" s="42"/>
      <c r="AF285" s="44"/>
    </row>
    <row r="286" spans="1:32" s="45" customFormat="1" x14ac:dyDescent="0.2">
      <c r="A286" s="49"/>
      <c r="B286" s="42"/>
      <c r="C286" s="42"/>
      <c r="D286" s="42"/>
      <c r="E286" s="42"/>
      <c r="F286" s="42"/>
      <c r="G286" s="42"/>
      <c r="H286" s="43"/>
      <c r="I286" s="42"/>
      <c r="J286" s="42"/>
      <c r="K286" s="42"/>
      <c r="L286" s="42"/>
      <c r="M286" s="42"/>
      <c r="N286" s="42"/>
      <c r="O286" s="42"/>
      <c r="P286" s="42"/>
      <c r="Q286" s="42"/>
      <c r="R286" s="42"/>
      <c r="S286" s="42"/>
      <c r="T286" s="42"/>
      <c r="U286" s="42"/>
      <c r="V286" s="42"/>
      <c r="W286" s="42"/>
      <c r="X286" s="42"/>
      <c r="Y286" s="42"/>
      <c r="Z286" s="42"/>
      <c r="AA286" s="42"/>
      <c r="AB286" s="42"/>
      <c r="AC286" s="42"/>
      <c r="AD286" s="42"/>
      <c r="AE286" s="42"/>
      <c r="AF286" s="44"/>
    </row>
    <row r="287" spans="1:32" s="45" customFormat="1" x14ac:dyDescent="0.2">
      <c r="A287" s="49"/>
      <c r="B287" s="42"/>
      <c r="C287" s="42"/>
      <c r="D287" s="42"/>
      <c r="E287" s="42"/>
      <c r="F287" s="42"/>
      <c r="G287" s="42"/>
      <c r="H287" s="43"/>
      <c r="I287" s="42"/>
      <c r="J287" s="42"/>
      <c r="K287" s="42"/>
      <c r="L287" s="42"/>
      <c r="M287" s="42"/>
      <c r="N287" s="42"/>
      <c r="O287" s="42"/>
      <c r="P287" s="42"/>
      <c r="Q287" s="42"/>
      <c r="R287" s="42"/>
      <c r="S287" s="42"/>
      <c r="T287" s="42"/>
      <c r="U287" s="42"/>
      <c r="V287" s="42"/>
      <c r="W287" s="42"/>
      <c r="X287" s="42"/>
      <c r="Y287" s="42"/>
      <c r="Z287" s="42"/>
      <c r="AA287" s="42"/>
      <c r="AB287" s="42"/>
      <c r="AC287" s="42"/>
      <c r="AD287" s="42"/>
      <c r="AE287" s="42"/>
      <c r="AF287" s="44"/>
    </row>
    <row r="288" spans="1:32" s="45" customFormat="1" x14ac:dyDescent="0.2">
      <c r="A288" s="49"/>
      <c r="B288" s="42"/>
      <c r="C288" s="42"/>
      <c r="D288" s="42"/>
      <c r="E288" s="42"/>
      <c r="F288" s="42"/>
      <c r="G288" s="42"/>
      <c r="H288" s="43"/>
      <c r="I288" s="42"/>
      <c r="J288" s="42"/>
      <c r="K288" s="42"/>
      <c r="L288" s="42"/>
      <c r="M288" s="42"/>
      <c r="N288" s="42"/>
      <c r="O288" s="42"/>
      <c r="P288" s="42"/>
      <c r="Q288" s="42"/>
      <c r="R288" s="42"/>
      <c r="S288" s="42"/>
      <c r="T288" s="42"/>
      <c r="U288" s="42"/>
      <c r="V288" s="42"/>
      <c r="W288" s="42"/>
      <c r="X288" s="42"/>
      <c r="Y288" s="42"/>
      <c r="Z288" s="42"/>
      <c r="AA288" s="42"/>
      <c r="AB288" s="42"/>
      <c r="AC288" s="42"/>
      <c r="AD288" s="42"/>
      <c r="AE288" s="42"/>
      <c r="AF288" s="44"/>
    </row>
    <row r="289" spans="1:32" s="45" customFormat="1" x14ac:dyDescent="0.2">
      <c r="A289" s="49"/>
      <c r="B289" s="42"/>
      <c r="C289" s="42"/>
      <c r="D289" s="42"/>
      <c r="E289" s="42"/>
      <c r="F289" s="42"/>
      <c r="G289" s="42"/>
      <c r="H289" s="43"/>
      <c r="I289" s="42"/>
      <c r="J289" s="42"/>
      <c r="K289" s="42"/>
      <c r="L289" s="42"/>
      <c r="M289" s="42"/>
      <c r="N289" s="42"/>
      <c r="O289" s="42"/>
      <c r="P289" s="42"/>
      <c r="Q289" s="42"/>
      <c r="R289" s="42"/>
      <c r="S289" s="42"/>
      <c r="T289" s="42"/>
      <c r="U289" s="42"/>
      <c r="V289" s="42"/>
      <c r="W289" s="42"/>
      <c r="X289" s="42"/>
      <c r="Y289" s="42"/>
      <c r="Z289" s="42"/>
      <c r="AA289" s="42"/>
      <c r="AB289" s="42"/>
      <c r="AC289" s="42"/>
      <c r="AD289" s="42"/>
      <c r="AE289" s="42"/>
      <c r="AF289" s="44"/>
    </row>
    <row r="290" spans="1:32" s="45" customFormat="1" x14ac:dyDescent="0.2">
      <c r="A290" s="49"/>
      <c r="B290" s="42"/>
      <c r="C290" s="42"/>
      <c r="D290" s="42"/>
      <c r="E290" s="42"/>
      <c r="F290" s="42"/>
      <c r="G290" s="42"/>
      <c r="H290" s="43"/>
      <c r="I290" s="42"/>
      <c r="J290" s="42"/>
      <c r="K290" s="42"/>
      <c r="L290" s="42"/>
      <c r="M290" s="42"/>
      <c r="N290" s="42"/>
      <c r="O290" s="42"/>
      <c r="P290" s="42"/>
      <c r="Q290" s="42"/>
      <c r="R290" s="42"/>
      <c r="S290" s="42"/>
      <c r="T290" s="42"/>
      <c r="U290" s="42"/>
      <c r="V290" s="42"/>
      <c r="W290" s="42"/>
      <c r="X290" s="42"/>
      <c r="Y290" s="42"/>
      <c r="Z290" s="42"/>
      <c r="AA290" s="42"/>
      <c r="AB290" s="42"/>
      <c r="AC290" s="42"/>
      <c r="AD290" s="42"/>
      <c r="AE290" s="42"/>
      <c r="AF290" s="44"/>
    </row>
    <row r="291" spans="1:32" s="45" customFormat="1" x14ac:dyDescent="0.2">
      <c r="A291" s="49"/>
      <c r="B291" s="42"/>
      <c r="C291" s="42"/>
      <c r="D291" s="42"/>
      <c r="E291" s="42"/>
      <c r="F291" s="42"/>
      <c r="G291" s="42"/>
      <c r="H291" s="43"/>
      <c r="I291" s="42"/>
      <c r="J291" s="42"/>
      <c r="K291" s="42"/>
      <c r="L291" s="42"/>
      <c r="M291" s="42"/>
      <c r="N291" s="42"/>
      <c r="O291" s="42"/>
      <c r="P291" s="42"/>
      <c r="Q291" s="42"/>
      <c r="R291" s="42"/>
      <c r="S291" s="42"/>
      <c r="T291" s="42"/>
      <c r="U291" s="42"/>
      <c r="V291" s="42"/>
      <c r="W291" s="42"/>
      <c r="X291" s="42"/>
      <c r="Y291" s="42"/>
      <c r="Z291" s="42"/>
      <c r="AA291" s="42"/>
      <c r="AB291" s="42"/>
      <c r="AC291" s="42"/>
      <c r="AD291" s="42"/>
      <c r="AE291" s="42"/>
      <c r="AF291" s="44"/>
    </row>
    <row r="292" spans="1:32" s="45" customFormat="1" x14ac:dyDescent="0.2">
      <c r="A292" s="49"/>
      <c r="B292" s="42"/>
      <c r="C292" s="42"/>
      <c r="D292" s="42"/>
      <c r="E292" s="42"/>
      <c r="F292" s="42"/>
      <c r="G292" s="42"/>
      <c r="H292" s="43"/>
      <c r="I292" s="42"/>
      <c r="J292" s="42"/>
      <c r="K292" s="42"/>
      <c r="L292" s="42"/>
      <c r="M292" s="42"/>
      <c r="N292" s="42"/>
      <c r="O292" s="42"/>
      <c r="P292" s="42"/>
      <c r="Q292" s="42"/>
      <c r="R292" s="42"/>
      <c r="S292" s="42"/>
      <c r="T292" s="42"/>
      <c r="U292" s="42"/>
      <c r="V292" s="42"/>
      <c r="W292" s="42"/>
      <c r="X292" s="42"/>
      <c r="Y292" s="42"/>
      <c r="Z292" s="42"/>
      <c r="AA292" s="42"/>
      <c r="AB292" s="42"/>
      <c r="AC292" s="42"/>
      <c r="AD292" s="42"/>
      <c r="AE292" s="42"/>
      <c r="AF292" s="44"/>
    </row>
    <row r="293" spans="1:32" s="45" customFormat="1" x14ac:dyDescent="0.2">
      <c r="A293" s="49"/>
      <c r="B293" s="42"/>
      <c r="C293" s="42"/>
      <c r="D293" s="42"/>
      <c r="E293" s="42"/>
      <c r="F293" s="42"/>
      <c r="G293" s="42"/>
      <c r="H293" s="43"/>
      <c r="I293" s="42"/>
      <c r="J293" s="42"/>
      <c r="K293" s="42"/>
      <c r="L293" s="42"/>
      <c r="M293" s="42"/>
      <c r="N293" s="42"/>
      <c r="O293" s="42"/>
      <c r="P293" s="42"/>
      <c r="Q293" s="42"/>
      <c r="R293" s="42"/>
      <c r="S293" s="42"/>
      <c r="T293" s="42"/>
      <c r="U293" s="42"/>
      <c r="V293" s="42"/>
      <c r="W293" s="42"/>
      <c r="X293" s="42"/>
      <c r="Y293" s="42"/>
      <c r="Z293" s="42"/>
      <c r="AA293" s="42"/>
      <c r="AB293" s="42"/>
      <c r="AC293" s="42"/>
      <c r="AD293" s="42"/>
      <c r="AE293" s="42"/>
      <c r="AF293" s="44"/>
    </row>
    <row r="294" spans="1:32" s="45" customFormat="1" x14ac:dyDescent="0.2">
      <c r="A294" s="49"/>
      <c r="B294" s="42"/>
      <c r="C294" s="42"/>
      <c r="D294" s="42"/>
      <c r="E294" s="42"/>
      <c r="F294" s="42"/>
      <c r="G294" s="42"/>
      <c r="H294" s="43"/>
      <c r="I294" s="42"/>
      <c r="J294" s="42"/>
      <c r="K294" s="42"/>
      <c r="L294" s="42"/>
      <c r="M294" s="42"/>
      <c r="N294" s="42"/>
      <c r="O294" s="42"/>
      <c r="P294" s="42"/>
      <c r="Q294" s="42"/>
      <c r="R294" s="42"/>
      <c r="S294" s="42"/>
      <c r="T294" s="42"/>
      <c r="U294" s="42"/>
      <c r="V294" s="42"/>
      <c r="W294" s="42"/>
      <c r="X294" s="42"/>
      <c r="Y294" s="42"/>
      <c r="Z294" s="42"/>
      <c r="AA294" s="42"/>
      <c r="AB294" s="42"/>
      <c r="AC294" s="42"/>
      <c r="AD294" s="42"/>
      <c r="AE294" s="42"/>
      <c r="AF294" s="44"/>
    </row>
    <row r="295" spans="1:32" s="45" customFormat="1" x14ac:dyDescent="0.2">
      <c r="A295" s="49"/>
      <c r="B295" s="42"/>
      <c r="C295" s="42"/>
      <c r="D295" s="42"/>
      <c r="E295" s="42"/>
      <c r="F295" s="42"/>
      <c r="G295" s="42"/>
      <c r="H295" s="43"/>
      <c r="I295" s="42"/>
      <c r="J295" s="42"/>
      <c r="K295" s="42"/>
      <c r="L295" s="42"/>
      <c r="M295" s="42"/>
      <c r="N295" s="42"/>
      <c r="O295" s="42"/>
      <c r="P295" s="42"/>
      <c r="Q295" s="42"/>
      <c r="R295" s="42"/>
      <c r="S295" s="42"/>
      <c r="T295" s="42"/>
      <c r="U295" s="42"/>
      <c r="V295" s="42"/>
      <c r="W295" s="42"/>
      <c r="X295" s="42"/>
      <c r="Y295" s="42"/>
      <c r="Z295" s="42"/>
      <c r="AA295" s="42"/>
      <c r="AB295" s="42"/>
      <c r="AC295" s="42"/>
      <c r="AD295" s="42"/>
      <c r="AE295" s="42"/>
      <c r="AF295" s="44"/>
    </row>
    <row r="296" spans="1:32" s="45" customFormat="1" x14ac:dyDescent="0.2">
      <c r="A296" s="49"/>
      <c r="B296" s="42"/>
      <c r="C296" s="42"/>
      <c r="D296" s="42"/>
      <c r="E296" s="42"/>
      <c r="F296" s="42"/>
      <c r="G296" s="42"/>
      <c r="H296" s="43"/>
      <c r="I296" s="42"/>
      <c r="J296" s="42"/>
      <c r="K296" s="42"/>
      <c r="L296" s="42"/>
      <c r="M296" s="42"/>
      <c r="N296" s="42"/>
      <c r="O296" s="42"/>
      <c r="P296" s="42"/>
      <c r="Q296" s="42"/>
      <c r="R296" s="42"/>
      <c r="S296" s="42"/>
      <c r="T296" s="42"/>
      <c r="U296" s="42"/>
      <c r="V296" s="42"/>
      <c r="W296" s="42"/>
      <c r="X296" s="42"/>
      <c r="Y296" s="42"/>
      <c r="Z296" s="42"/>
      <c r="AA296" s="42"/>
      <c r="AB296" s="42"/>
      <c r="AC296" s="42"/>
      <c r="AD296" s="42"/>
      <c r="AE296" s="42"/>
      <c r="AF296" s="44"/>
    </row>
    <row r="297" spans="1:32" s="45" customFormat="1" x14ac:dyDescent="0.2">
      <c r="A297" s="49"/>
      <c r="B297" s="42"/>
      <c r="C297" s="42"/>
      <c r="D297" s="42"/>
      <c r="E297" s="42"/>
      <c r="F297" s="42"/>
      <c r="G297" s="42"/>
      <c r="H297" s="43"/>
      <c r="I297" s="42"/>
      <c r="J297" s="42"/>
      <c r="K297" s="42"/>
      <c r="L297" s="42"/>
      <c r="M297" s="42"/>
      <c r="N297" s="42"/>
      <c r="O297" s="42"/>
      <c r="P297" s="42"/>
      <c r="Q297" s="42"/>
      <c r="R297" s="42"/>
      <c r="S297" s="42"/>
      <c r="T297" s="42"/>
      <c r="U297" s="42"/>
      <c r="V297" s="42"/>
      <c r="W297" s="42"/>
      <c r="X297" s="42"/>
      <c r="Y297" s="42"/>
      <c r="Z297" s="42"/>
      <c r="AA297" s="42"/>
      <c r="AB297" s="42"/>
      <c r="AC297" s="42"/>
      <c r="AD297" s="42"/>
      <c r="AE297" s="42"/>
      <c r="AF297" s="44"/>
    </row>
    <row r="298" spans="1:32" s="45" customFormat="1" x14ac:dyDescent="0.2">
      <c r="A298" s="49"/>
      <c r="B298" s="42"/>
      <c r="C298" s="42"/>
      <c r="D298" s="42"/>
      <c r="E298" s="42"/>
      <c r="F298" s="42"/>
      <c r="G298" s="42"/>
      <c r="H298" s="43"/>
      <c r="I298" s="42"/>
      <c r="J298" s="42"/>
      <c r="K298" s="42"/>
      <c r="L298" s="42"/>
      <c r="M298" s="42"/>
      <c r="N298" s="42"/>
      <c r="O298" s="42"/>
      <c r="P298" s="42"/>
      <c r="Q298" s="42"/>
      <c r="R298" s="42"/>
      <c r="S298" s="42"/>
      <c r="T298" s="42"/>
      <c r="U298" s="42"/>
      <c r="V298" s="42"/>
      <c r="W298" s="42"/>
      <c r="X298" s="42"/>
      <c r="Y298" s="42"/>
      <c r="Z298" s="42"/>
      <c r="AA298" s="42"/>
      <c r="AB298" s="42"/>
      <c r="AC298" s="42"/>
      <c r="AD298" s="42"/>
      <c r="AE298" s="42"/>
      <c r="AF298" s="44"/>
    </row>
    <row r="299" spans="1:32" s="45" customFormat="1" x14ac:dyDescent="0.2">
      <c r="A299" s="49"/>
      <c r="B299" s="42"/>
      <c r="C299" s="42"/>
      <c r="D299" s="42"/>
      <c r="E299" s="42"/>
      <c r="F299" s="42"/>
      <c r="G299" s="42"/>
      <c r="H299" s="43"/>
      <c r="I299" s="42"/>
      <c r="J299" s="42"/>
      <c r="K299" s="42"/>
      <c r="L299" s="42"/>
      <c r="M299" s="42"/>
      <c r="N299" s="42"/>
      <c r="O299" s="42"/>
      <c r="P299" s="42"/>
      <c r="Q299" s="42"/>
      <c r="R299" s="42"/>
      <c r="S299" s="42"/>
      <c r="T299" s="42"/>
      <c r="U299" s="42"/>
      <c r="V299" s="42"/>
      <c r="W299" s="42"/>
      <c r="X299" s="42"/>
      <c r="Y299" s="42"/>
      <c r="Z299" s="42"/>
      <c r="AA299" s="42"/>
      <c r="AB299" s="42"/>
      <c r="AC299" s="42"/>
      <c r="AD299" s="42"/>
      <c r="AE299" s="42"/>
      <c r="AF299" s="44"/>
    </row>
    <row r="300" spans="1:32" s="45" customFormat="1" x14ac:dyDescent="0.2">
      <c r="A300" s="49"/>
      <c r="B300" s="42"/>
      <c r="C300" s="42"/>
      <c r="D300" s="42"/>
      <c r="E300" s="42"/>
      <c r="F300" s="42"/>
      <c r="G300" s="42"/>
      <c r="H300" s="43"/>
      <c r="I300" s="42"/>
      <c r="J300" s="42"/>
      <c r="K300" s="42"/>
      <c r="L300" s="42"/>
      <c r="M300" s="42"/>
      <c r="N300" s="42"/>
      <c r="O300" s="42"/>
      <c r="P300" s="42"/>
      <c r="Q300" s="42"/>
      <c r="R300" s="42"/>
      <c r="S300" s="42"/>
      <c r="T300" s="42"/>
      <c r="U300" s="42"/>
      <c r="V300" s="42"/>
      <c r="W300" s="42"/>
      <c r="X300" s="42"/>
      <c r="Y300" s="42"/>
      <c r="Z300" s="42"/>
      <c r="AA300" s="42"/>
      <c r="AB300" s="42"/>
      <c r="AC300" s="42"/>
      <c r="AD300" s="42"/>
      <c r="AE300" s="42"/>
      <c r="AF300" s="44"/>
    </row>
    <row r="301" spans="1:32" s="45" customFormat="1" x14ac:dyDescent="0.2">
      <c r="A301" s="49"/>
      <c r="B301" s="42"/>
      <c r="C301" s="42"/>
      <c r="D301" s="42"/>
      <c r="E301" s="42"/>
      <c r="F301" s="42"/>
      <c r="G301" s="42"/>
      <c r="H301" s="43"/>
      <c r="I301" s="42"/>
      <c r="J301" s="42"/>
      <c r="K301" s="42"/>
      <c r="L301" s="42"/>
      <c r="M301" s="42"/>
      <c r="N301" s="42"/>
      <c r="O301" s="42"/>
      <c r="P301" s="42"/>
      <c r="Q301" s="42"/>
      <c r="R301" s="42"/>
      <c r="S301" s="42"/>
      <c r="T301" s="42"/>
      <c r="U301" s="42"/>
      <c r="V301" s="42"/>
      <c r="W301" s="42"/>
      <c r="X301" s="42"/>
      <c r="Y301" s="42"/>
      <c r="Z301" s="42"/>
      <c r="AA301" s="42"/>
      <c r="AB301" s="42"/>
      <c r="AC301" s="42"/>
      <c r="AD301" s="42"/>
      <c r="AE301" s="42"/>
      <c r="AF301" s="44"/>
    </row>
    <row r="302" spans="1:32" s="45" customFormat="1" x14ac:dyDescent="0.2">
      <c r="A302" s="49"/>
      <c r="B302" s="42"/>
      <c r="C302" s="42"/>
      <c r="D302" s="42"/>
      <c r="E302" s="42"/>
      <c r="F302" s="42"/>
      <c r="G302" s="42"/>
      <c r="H302" s="43"/>
      <c r="I302" s="42"/>
      <c r="J302" s="42"/>
      <c r="K302" s="42"/>
      <c r="L302" s="42"/>
      <c r="M302" s="42"/>
      <c r="N302" s="42"/>
      <c r="O302" s="42"/>
      <c r="P302" s="42"/>
      <c r="Q302" s="42"/>
      <c r="R302" s="42"/>
      <c r="S302" s="42"/>
      <c r="T302" s="42"/>
      <c r="U302" s="42"/>
      <c r="V302" s="42"/>
      <c r="W302" s="42"/>
      <c r="X302" s="42"/>
      <c r="Y302" s="42"/>
      <c r="Z302" s="42"/>
      <c r="AA302" s="42"/>
      <c r="AB302" s="42"/>
      <c r="AC302" s="42"/>
      <c r="AD302" s="42"/>
      <c r="AE302" s="42"/>
      <c r="AF302" s="44"/>
    </row>
    <row r="303" spans="1:32" s="45" customFormat="1" x14ac:dyDescent="0.2">
      <c r="A303" s="49"/>
      <c r="B303" s="42"/>
      <c r="C303" s="42"/>
      <c r="D303" s="42"/>
      <c r="E303" s="42"/>
      <c r="F303" s="42"/>
      <c r="G303" s="42"/>
      <c r="H303" s="43"/>
      <c r="I303" s="42"/>
      <c r="J303" s="42"/>
      <c r="K303" s="42"/>
      <c r="L303" s="42"/>
      <c r="M303" s="42"/>
      <c r="N303" s="42"/>
      <c r="O303" s="42"/>
      <c r="P303" s="42"/>
      <c r="Q303" s="42"/>
      <c r="R303" s="42"/>
      <c r="S303" s="42"/>
      <c r="T303" s="42"/>
      <c r="U303" s="42"/>
      <c r="V303" s="42"/>
      <c r="W303" s="42"/>
      <c r="X303" s="42"/>
      <c r="Y303" s="42"/>
      <c r="Z303" s="42"/>
      <c r="AA303" s="42"/>
      <c r="AB303" s="42"/>
      <c r="AC303" s="42"/>
      <c r="AD303" s="42"/>
      <c r="AE303" s="42"/>
      <c r="AF303" s="44"/>
    </row>
    <row r="304" spans="1:32" s="45" customFormat="1" x14ac:dyDescent="0.2">
      <c r="A304" s="49"/>
      <c r="B304" s="42"/>
      <c r="C304" s="42"/>
      <c r="D304" s="42"/>
      <c r="E304" s="42"/>
      <c r="F304" s="42"/>
      <c r="G304" s="42"/>
      <c r="H304" s="43"/>
      <c r="I304" s="42"/>
      <c r="J304" s="42"/>
      <c r="K304" s="42"/>
      <c r="L304" s="42"/>
      <c r="M304" s="42"/>
      <c r="N304" s="42"/>
      <c r="O304" s="42"/>
      <c r="P304" s="42"/>
      <c r="Q304" s="42"/>
      <c r="R304" s="42"/>
      <c r="S304" s="42"/>
      <c r="T304" s="42"/>
      <c r="U304" s="42"/>
      <c r="V304" s="42"/>
      <c r="W304" s="42"/>
      <c r="X304" s="42"/>
      <c r="Y304" s="42"/>
      <c r="Z304" s="42"/>
      <c r="AA304" s="42"/>
      <c r="AB304" s="42"/>
      <c r="AC304" s="42"/>
      <c r="AD304" s="42"/>
      <c r="AE304" s="42"/>
      <c r="AF304" s="44"/>
    </row>
    <row r="305" spans="1:32" s="45" customFormat="1" x14ac:dyDescent="0.2">
      <c r="A305" s="49"/>
      <c r="B305" s="42"/>
      <c r="C305" s="42"/>
      <c r="D305" s="42"/>
      <c r="E305" s="42"/>
      <c r="F305" s="42"/>
      <c r="G305" s="42"/>
      <c r="H305" s="43"/>
      <c r="I305" s="42"/>
      <c r="J305" s="42"/>
      <c r="K305" s="42"/>
      <c r="L305" s="42"/>
      <c r="M305" s="42"/>
      <c r="N305" s="42"/>
      <c r="O305" s="42"/>
      <c r="P305" s="42"/>
      <c r="Q305" s="42"/>
      <c r="R305" s="42"/>
      <c r="S305" s="42"/>
      <c r="T305" s="42"/>
      <c r="U305" s="42"/>
      <c r="V305" s="42"/>
      <c r="W305" s="42"/>
      <c r="X305" s="42"/>
      <c r="Y305" s="42"/>
      <c r="Z305" s="42"/>
      <c r="AA305" s="42"/>
      <c r="AB305" s="42"/>
      <c r="AC305" s="42"/>
      <c r="AD305" s="42"/>
      <c r="AE305" s="42"/>
      <c r="AF305" s="44"/>
    </row>
    <row r="306" spans="1:32" s="45" customFormat="1" x14ac:dyDescent="0.2">
      <c r="A306" s="49"/>
      <c r="B306" s="42"/>
      <c r="C306" s="42"/>
      <c r="D306" s="42"/>
      <c r="E306" s="42"/>
      <c r="F306" s="42"/>
      <c r="G306" s="42"/>
      <c r="H306" s="43"/>
      <c r="I306" s="42"/>
      <c r="J306" s="42"/>
      <c r="K306" s="42"/>
      <c r="L306" s="42"/>
      <c r="M306" s="42"/>
      <c r="N306" s="42"/>
      <c r="O306" s="42"/>
      <c r="P306" s="42"/>
      <c r="Q306" s="42"/>
      <c r="R306" s="42"/>
      <c r="S306" s="42"/>
      <c r="T306" s="42"/>
      <c r="U306" s="42"/>
      <c r="V306" s="42"/>
      <c r="W306" s="42"/>
      <c r="X306" s="42"/>
      <c r="Y306" s="42"/>
      <c r="Z306" s="42"/>
      <c r="AA306" s="42"/>
      <c r="AB306" s="42"/>
      <c r="AC306" s="42"/>
      <c r="AD306" s="42"/>
      <c r="AE306" s="42"/>
      <c r="AF306" s="44"/>
    </row>
    <row r="307" spans="1:32" s="45" customFormat="1" x14ac:dyDescent="0.2">
      <c r="A307" s="49"/>
      <c r="B307" s="42"/>
      <c r="C307" s="42"/>
      <c r="D307" s="42"/>
      <c r="E307" s="42"/>
      <c r="F307" s="42"/>
      <c r="G307" s="42"/>
      <c r="H307" s="43"/>
      <c r="I307" s="42"/>
      <c r="J307" s="42"/>
      <c r="K307" s="42"/>
      <c r="L307" s="42"/>
      <c r="M307" s="42"/>
      <c r="N307" s="42"/>
      <c r="O307" s="42"/>
      <c r="P307" s="42"/>
      <c r="Q307" s="42"/>
      <c r="R307" s="42"/>
      <c r="S307" s="42"/>
      <c r="T307" s="42"/>
      <c r="U307" s="42"/>
      <c r="V307" s="42"/>
      <c r="W307" s="42"/>
      <c r="X307" s="42"/>
      <c r="Y307" s="42"/>
      <c r="Z307" s="42"/>
      <c r="AA307" s="42"/>
      <c r="AB307" s="42"/>
      <c r="AC307" s="42"/>
      <c r="AD307" s="42"/>
      <c r="AE307" s="42"/>
      <c r="AF307" s="44"/>
    </row>
    <row r="308" spans="1:32" s="45" customFormat="1" x14ac:dyDescent="0.2">
      <c r="A308" s="49"/>
      <c r="B308" s="42"/>
      <c r="C308" s="42"/>
      <c r="D308" s="42"/>
      <c r="E308" s="42"/>
      <c r="F308" s="42"/>
      <c r="G308" s="42"/>
      <c r="H308" s="43"/>
      <c r="I308" s="42"/>
      <c r="J308" s="42"/>
      <c r="K308" s="42"/>
      <c r="L308" s="42"/>
      <c r="M308" s="42"/>
      <c r="N308" s="42"/>
      <c r="O308" s="42"/>
      <c r="P308" s="42"/>
      <c r="Q308" s="42"/>
      <c r="R308" s="42"/>
      <c r="S308" s="42"/>
      <c r="T308" s="42"/>
      <c r="U308" s="42"/>
      <c r="V308" s="42"/>
      <c r="W308" s="42"/>
      <c r="X308" s="42"/>
      <c r="Y308" s="42"/>
      <c r="Z308" s="42"/>
      <c r="AA308" s="42"/>
      <c r="AB308" s="42"/>
      <c r="AC308" s="42"/>
      <c r="AD308" s="42"/>
      <c r="AE308" s="42"/>
      <c r="AF308" s="44"/>
    </row>
    <row r="309" spans="1:32" s="45" customFormat="1" x14ac:dyDescent="0.2">
      <c r="A309" s="49"/>
      <c r="B309" s="42"/>
      <c r="C309" s="42"/>
      <c r="D309" s="42"/>
      <c r="E309" s="42"/>
      <c r="F309" s="42"/>
      <c r="G309" s="42"/>
      <c r="H309" s="43"/>
      <c r="I309" s="42"/>
      <c r="J309" s="42"/>
      <c r="K309" s="42"/>
      <c r="L309" s="42"/>
      <c r="M309" s="42"/>
      <c r="N309" s="42"/>
      <c r="O309" s="42"/>
      <c r="P309" s="42"/>
      <c r="Q309" s="42"/>
      <c r="R309" s="42"/>
      <c r="S309" s="42"/>
      <c r="T309" s="42"/>
      <c r="U309" s="42"/>
      <c r="V309" s="42"/>
      <c r="W309" s="42"/>
      <c r="X309" s="42"/>
      <c r="Y309" s="42"/>
      <c r="Z309" s="42"/>
      <c r="AA309" s="42"/>
      <c r="AB309" s="42"/>
      <c r="AC309" s="42"/>
      <c r="AD309" s="42"/>
      <c r="AE309" s="42"/>
      <c r="AF309" s="44"/>
    </row>
    <row r="310" spans="1:32" s="45" customFormat="1" x14ac:dyDescent="0.2">
      <c r="A310" s="49"/>
      <c r="B310" s="42"/>
      <c r="C310" s="42"/>
      <c r="D310" s="42"/>
      <c r="E310" s="42"/>
      <c r="F310" s="42"/>
      <c r="G310" s="42"/>
      <c r="H310" s="43"/>
      <c r="I310" s="42"/>
      <c r="J310" s="42"/>
      <c r="K310" s="42"/>
      <c r="L310" s="42"/>
      <c r="M310" s="42"/>
      <c r="N310" s="42"/>
      <c r="O310" s="42"/>
      <c r="P310" s="42"/>
      <c r="Q310" s="42"/>
      <c r="R310" s="42"/>
      <c r="S310" s="42"/>
      <c r="T310" s="42"/>
      <c r="U310" s="42"/>
      <c r="V310" s="42"/>
      <c r="W310" s="42"/>
      <c r="X310" s="42"/>
      <c r="Y310" s="42"/>
      <c r="Z310" s="42"/>
      <c r="AA310" s="42"/>
      <c r="AB310" s="42"/>
      <c r="AC310" s="42"/>
      <c r="AD310" s="42"/>
      <c r="AE310" s="42"/>
      <c r="AF310" s="44"/>
    </row>
    <row r="311" spans="1:32" s="45" customFormat="1" x14ac:dyDescent="0.2">
      <c r="A311" s="49"/>
      <c r="B311" s="42"/>
      <c r="C311" s="42"/>
      <c r="D311" s="42"/>
      <c r="E311" s="42"/>
      <c r="F311" s="42"/>
      <c r="G311" s="42"/>
      <c r="H311" s="43"/>
      <c r="I311" s="42"/>
      <c r="J311" s="42"/>
      <c r="K311" s="42"/>
      <c r="L311" s="42"/>
      <c r="M311" s="42"/>
      <c r="N311" s="42"/>
      <c r="O311" s="42"/>
      <c r="P311" s="42"/>
      <c r="Q311" s="42"/>
      <c r="R311" s="42"/>
      <c r="S311" s="42"/>
      <c r="T311" s="42"/>
      <c r="U311" s="42"/>
      <c r="V311" s="42"/>
      <c r="W311" s="42"/>
      <c r="X311" s="42"/>
      <c r="Y311" s="42"/>
      <c r="Z311" s="42"/>
      <c r="AA311" s="42"/>
      <c r="AB311" s="42"/>
      <c r="AC311" s="42"/>
      <c r="AD311" s="42"/>
      <c r="AE311" s="42"/>
      <c r="AF311" s="44"/>
    </row>
    <row r="312" spans="1:32" s="45" customFormat="1" x14ac:dyDescent="0.2">
      <c r="A312" s="49"/>
      <c r="B312" s="42"/>
      <c r="C312" s="42"/>
      <c r="D312" s="42"/>
      <c r="E312" s="42"/>
      <c r="F312" s="42"/>
      <c r="G312" s="42"/>
      <c r="H312" s="43"/>
      <c r="I312" s="42"/>
      <c r="J312" s="42"/>
      <c r="K312" s="42"/>
      <c r="L312" s="42"/>
      <c r="M312" s="42"/>
      <c r="N312" s="42"/>
      <c r="O312" s="42"/>
      <c r="P312" s="42"/>
      <c r="Q312" s="42"/>
      <c r="R312" s="42"/>
      <c r="S312" s="42"/>
      <c r="T312" s="42"/>
      <c r="U312" s="42"/>
      <c r="V312" s="42"/>
      <c r="W312" s="42"/>
      <c r="X312" s="42"/>
      <c r="Y312" s="42"/>
      <c r="Z312" s="42"/>
      <c r="AA312" s="42"/>
      <c r="AB312" s="42"/>
      <c r="AC312" s="42"/>
      <c r="AD312" s="42"/>
      <c r="AE312" s="42"/>
      <c r="AF312" s="44"/>
    </row>
    <row r="313" spans="1:32" s="45" customFormat="1" x14ac:dyDescent="0.2">
      <c r="A313" s="49"/>
      <c r="B313" s="42"/>
      <c r="C313" s="42"/>
      <c r="D313" s="42"/>
      <c r="E313" s="42"/>
      <c r="F313" s="42"/>
      <c r="G313" s="42"/>
      <c r="H313" s="43"/>
      <c r="I313" s="42"/>
      <c r="J313" s="42"/>
      <c r="K313" s="42"/>
      <c r="L313" s="42"/>
      <c r="M313" s="42"/>
      <c r="N313" s="42"/>
      <c r="O313" s="42"/>
      <c r="P313" s="42"/>
      <c r="Q313" s="42"/>
      <c r="R313" s="42"/>
      <c r="S313" s="42"/>
      <c r="T313" s="42"/>
      <c r="U313" s="42"/>
      <c r="V313" s="42"/>
      <c r="W313" s="42"/>
      <c r="X313" s="42"/>
      <c r="Y313" s="42"/>
      <c r="Z313" s="42"/>
      <c r="AA313" s="42"/>
      <c r="AB313" s="42"/>
      <c r="AC313" s="42"/>
      <c r="AD313" s="42"/>
      <c r="AE313" s="42"/>
      <c r="AF313" s="44"/>
    </row>
    <row r="314" spans="1:32" s="45" customFormat="1" x14ac:dyDescent="0.2">
      <c r="A314" s="49"/>
      <c r="B314" s="42"/>
      <c r="C314" s="42"/>
      <c r="D314" s="42"/>
      <c r="E314" s="42"/>
      <c r="F314" s="42"/>
      <c r="G314" s="42"/>
      <c r="H314" s="43"/>
      <c r="I314" s="42"/>
      <c r="J314" s="42"/>
      <c r="K314" s="42"/>
      <c r="L314" s="42"/>
      <c r="M314" s="42"/>
      <c r="N314" s="42"/>
      <c r="O314" s="42"/>
      <c r="P314" s="42"/>
      <c r="Q314" s="42"/>
      <c r="R314" s="42"/>
      <c r="S314" s="42"/>
      <c r="T314" s="42"/>
      <c r="U314" s="42"/>
      <c r="V314" s="42"/>
      <c r="W314" s="42"/>
      <c r="X314" s="42"/>
      <c r="Y314" s="42"/>
      <c r="Z314" s="42"/>
      <c r="AA314" s="42"/>
      <c r="AB314" s="42"/>
      <c r="AC314" s="42"/>
      <c r="AD314" s="42"/>
      <c r="AE314" s="42"/>
      <c r="AF314" s="44"/>
    </row>
    <row r="315" spans="1:32" s="45" customFormat="1" x14ac:dyDescent="0.2">
      <c r="A315" s="49"/>
      <c r="B315" s="42"/>
      <c r="C315" s="42"/>
      <c r="D315" s="42"/>
      <c r="E315" s="42"/>
      <c r="F315" s="42"/>
      <c r="G315" s="42"/>
      <c r="H315" s="43"/>
      <c r="I315" s="42"/>
      <c r="J315" s="42"/>
      <c r="K315" s="42"/>
      <c r="L315" s="42"/>
      <c r="M315" s="42"/>
      <c r="N315" s="42"/>
      <c r="O315" s="42"/>
      <c r="P315" s="42"/>
      <c r="Q315" s="42"/>
      <c r="R315" s="42"/>
      <c r="S315" s="42"/>
      <c r="T315" s="42"/>
      <c r="U315" s="42"/>
      <c r="V315" s="42"/>
      <c r="W315" s="42"/>
      <c r="X315" s="42"/>
      <c r="Y315" s="42"/>
      <c r="Z315" s="42"/>
      <c r="AA315" s="42"/>
      <c r="AB315" s="42"/>
      <c r="AC315" s="42"/>
      <c r="AD315" s="42"/>
      <c r="AE315" s="42"/>
      <c r="AF315" s="44"/>
    </row>
    <row r="316" spans="1:32" s="45" customFormat="1" x14ac:dyDescent="0.2">
      <c r="A316" s="49"/>
      <c r="B316" s="42"/>
      <c r="C316" s="42"/>
      <c r="D316" s="42"/>
      <c r="E316" s="42"/>
      <c r="F316" s="42"/>
      <c r="G316" s="42"/>
      <c r="H316" s="43"/>
      <c r="I316" s="42"/>
      <c r="J316" s="42"/>
      <c r="K316" s="42"/>
      <c r="L316" s="42"/>
      <c r="M316" s="42"/>
      <c r="N316" s="42"/>
      <c r="O316" s="42"/>
      <c r="P316" s="42"/>
      <c r="Q316" s="42"/>
      <c r="R316" s="42"/>
      <c r="S316" s="42"/>
      <c r="T316" s="42"/>
      <c r="U316" s="42"/>
      <c r="V316" s="42"/>
      <c r="W316" s="42"/>
      <c r="X316" s="42"/>
      <c r="Y316" s="42"/>
      <c r="Z316" s="42"/>
      <c r="AA316" s="42"/>
      <c r="AB316" s="42"/>
      <c r="AC316" s="42"/>
      <c r="AD316" s="42"/>
      <c r="AE316" s="42"/>
      <c r="AF316" s="44"/>
    </row>
    <row r="317" spans="1:32" s="45" customFormat="1" x14ac:dyDescent="0.2">
      <c r="A317" s="49"/>
      <c r="B317" s="42"/>
      <c r="C317" s="42"/>
      <c r="D317" s="42"/>
      <c r="E317" s="42"/>
      <c r="F317" s="42"/>
      <c r="G317" s="42"/>
      <c r="H317" s="43"/>
      <c r="I317" s="42"/>
      <c r="J317" s="42"/>
      <c r="K317" s="42"/>
      <c r="L317" s="42"/>
      <c r="M317" s="42"/>
      <c r="N317" s="42"/>
      <c r="O317" s="42"/>
      <c r="P317" s="42"/>
      <c r="Q317" s="42"/>
      <c r="R317" s="42"/>
      <c r="S317" s="42"/>
      <c r="T317" s="42"/>
      <c r="U317" s="42"/>
      <c r="V317" s="42"/>
      <c r="W317" s="42"/>
      <c r="X317" s="42"/>
      <c r="Y317" s="42"/>
      <c r="Z317" s="42"/>
      <c r="AA317" s="42"/>
      <c r="AB317" s="42"/>
      <c r="AC317" s="42"/>
      <c r="AD317" s="42"/>
      <c r="AE317" s="42"/>
      <c r="AF317" s="44"/>
    </row>
    <row r="318" spans="1:32" s="45" customFormat="1" x14ac:dyDescent="0.2">
      <c r="A318" s="49"/>
      <c r="B318" s="42"/>
      <c r="C318" s="42"/>
      <c r="D318" s="42"/>
      <c r="E318" s="42"/>
      <c r="F318" s="42"/>
      <c r="G318" s="42"/>
      <c r="H318" s="43"/>
      <c r="I318" s="42"/>
      <c r="J318" s="42"/>
      <c r="K318" s="42"/>
      <c r="L318" s="42"/>
      <c r="M318" s="42"/>
      <c r="N318" s="42"/>
      <c r="O318" s="42"/>
      <c r="P318" s="42"/>
      <c r="Q318" s="42"/>
      <c r="R318" s="42"/>
      <c r="S318" s="42"/>
      <c r="T318" s="42"/>
      <c r="U318" s="42"/>
      <c r="V318" s="42"/>
      <c r="W318" s="42"/>
      <c r="X318" s="42"/>
      <c r="Y318" s="42"/>
      <c r="Z318" s="42"/>
      <c r="AA318" s="42"/>
      <c r="AB318" s="42"/>
      <c r="AC318" s="42"/>
      <c r="AD318" s="42"/>
      <c r="AE318" s="42"/>
      <c r="AF318" s="44"/>
    </row>
    <row r="319" spans="1:32" s="45" customFormat="1" x14ac:dyDescent="0.2">
      <c r="A319" s="49"/>
      <c r="B319" s="42"/>
      <c r="C319" s="42"/>
      <c r="D319" s="42"/>
      <c r="E319" s="42"/>
      <c r="F319" s="42"/>
      <c r="G319" s="42"/>
      <c r="H319" s="43"/>
      <c r="I319" s="42"/>
      <c r="J319" s="42"/>
      <c r="K319" s="42"/>
      <c r="L319" s="42"/>
      <c r="M319" s="42"/>
      <c r="N319" s="42"/>
      <c r="O319" s="42"/>
      <c r="P319" s="42"/>
      <c r="Q319" s="42"/>
      <c r="R319" s="42"/>
      <c r="S319" s="42"/>
      <c r="T319" s="42"/>
      <c r="U319" s="42"/>
      <c r="V319" s="42"/>
      <c r="W319" s="42"/>
      <c r="X319" s="42"/>
      <c r="Y319" s="42"/>
      <c r="Z319" s="42"/>
      <c r="AA319" s="42"/>
      <c r="AB319" s="42"/>
      <c r="AC319" s="42"/>
      <c r="AD319" s="42"/>
      <c r="AE319" s="42"/>
      <c r="AF319" s="44"/>
    </row>
    <row r="320" spans="1:32" s="45" customFormat="1" x14ac:dyDescent="0.2">
      <c r="A320" s="49"/>
      <c r="B320" s="42"/>
      <c r="C320" s="42"/>
      <c r="D320" s="42"/>
      <c r="E320" s="42"/>
      <c r="F320" s="42"/>
      <c r="G320" s="42"/>
      <c r="H320" s="43"/>
      <c r="I320" s="42"/>
      <c r="J320" s="42"/>
      <c r="K320" s="42"/>
      <c r="L320" s="42"/>
      <c r="M320" s="42"/>
      <c r="N320" s="42"/>
      <c r="O320" s="42"/>
      <c r="P320" s="42"/>
      <c r="Q320" s="42"/>
      <c r="R320" s="42"/>
      <c r="S320" s="42"/>
      <c r="T320" s="42"/>
      <c r="U320" s="42"/>
      <c r="V320" s="42"/>
      <c r="W320" s="42"/>
      <c r="X320" s="42"/>
      <c r="Y320" s="42"/>
      <c r="Z320" s="42"/>
      <c r="AA320" s="42"/>
      <c r="AB320" s="42"/>
      <c r="AC320" s="42"/>
      <c r="AD320" s="42"/>
      <c r="AE320" s="42"/>
      <c r="AF320" s="44"/>
    </row>
    <row r="321" spans="1:32" s="45" customFormat="1" x14ac:dyDescent="0.2">
      <c r="A321" s="49"/>
      <c r="B321" s="42"/>
      <c r="C321" s="42"/>
      <c r="D321" s="42"/>
      <c r="E321" s="42"/>
      <c r="F321" s="42"/>
      <c r="G321" s="42"/>
      <c r="H321" s="43"/>
      <c r="I321" s="42"/>
      <c r="J321" s="42"/>
      <c r="K321" s="42"/>
      <c r="L321" s="42"/>
      <c r="M321" s="42"/>
      <c r="N321" s="42"/>
      <c r="O321" s="42"/>
      <c r="P321" s="42"/>
      <c r="Q321" s="42"/>
      <c r="R321" s="42"/>
      <c r="S321" s="42"/>
      <c r="T321" s="42"/>
      <c r="U321" s="42"/>
      <c r="V321" s="42"/>
      <c r="W321" s="42"/>
      <c r="X321" s="42"/>
      <c r="Y321" s="42"/>
      <c r="Z321" s="42"/>
      <c r="AA321" s="42"/>
      <c r="AB321" s="42"/>
      <c r="AC321" s="42"/>
      <c r="AD321" s="42"/>
      <c r="AE321" s="42"/>
      <c r="AF321" s="44"/>
    </row>
    <row r="322" spans="1:32" s="45" customFormat="1" x14ac:dyDescent="0.2">
      <c r="A322" s="49"/>
      <c r="B322" s="42"/>
      <c r="C322" s="42"/>
      <c r="D322" s="42"/>
      <c r="E322" s="42"/>
      <c r="F322" s="42"/>
      <c r="G322" s="42"/>
      <c r="H322" s="43"/>
      <c r="I322" s="42"/>
      <c r="J322" s="42"/>
      <c r="K322" s="42"/>
      <c r="L322" s="42"/>
      <c r="M322" s="42"/>
      <c r="N322" s="42"/>
      <c r="O322" s="42"/>
      <c r="P322" s="42"/>
      <c r="Q322" s="42"/>
      <c r="R322" s="42"/>
      <c r="S322" s="42"/>
      <c r="T322" s="42"/>
      <c r="U322" s="42"/>
      <c r="V322" s="42"/>
      <c r="W322" s="42"/>
      <c r="X322" s="42"/>
      <c r="Y322" s="42"/>
      <c r="Z322" s="42"/>
      <c r="AA322" s="42"/>
      <c r="AB322" s="42"/>
      <c r="AC322" s="42"/>
      <c r="AD322" s="42"/>
      <c r="AE322" s="42"/>
      <c r="AF322" s="44"/>
    </row>
    <row r="323" spans="1:32" s="45" customFormat="1" x14ac:dyDescent="0.2">
      <c r="A323" s="49"/>
      <c r="B323" s="42"/>
      <c r="C323" s="42"/>
      <c r="D323" s="42"/>
      <c r="E323" s="42"/>
      <c r="F323" s="42"/>
      <c r="G323" s="42"/>
      <c r="H323" s="43"/>
      <c r="I323" s="42"/>
      <c r="J323" s="42"/>
      <c r="K323" s="42"/>
      <c r="L323" s="42"/>
      <c r="M323" s="42"/>
      <c r="N323" s="42"/>
      <c r="O323" s="42"/>
      <c r="P323" s="42"/>
      <c r="Q323" s="42"/>
      <c r="R323" s="42"/>
      <c r="S323" s="42"/>
      <c r="T323" s="42"/>
      <c r="U323" s="42"/>
      <c r="V323" s="42"/>
      <c r="W323" s="42"/>
      <c r="X323" s="42"/>
      <c r="Y323" s="42"/>
      <c r="Z323" s="42"/>
      <c r="AA323" s="42"/>
      <c r="AB323" s="42"/>
      <c r="AC323" s="42"/>
      <c r="AD323" s="42"/>
      <c r="AE323" s="42"/>
      <c r="AF323" s="44"/>
    </row>
    <row r="324" spans="1:32" s="45" customFormat="1" x14ac:dyDescent="0.2">
      <c r="A324" s="49"/>
      <c r="B324" s="42"/>
      <c r="C324" s="42"/>
      <c r="D324" s="42"/>
      <c r="E324" s="42"/>
      <c r="F324" s="42"/>
      <c r="G324" s="42"/>
      <c r="H324" s="43"/>
      <c r="I324" s="42"/>
      <c r="J324" s="42"/>
      <c r="K324" s="42"/>
      <c r="L324" s="42"/>
      <c r="M324" s="42"/>
      <c r="N324" s="42"/>
      <c r="O324" s="42"/>
      <c r="P324" s="42"/>
      <c r="Q324" s="42"/>
      <c r="R324" s="42"/>
      <c r="S324" s="42"/>
      <c r="T324" s="42"/>
      <c r="U324" s="42"/>
      <c r="V324" s="42"/>
      <c r="W324" s="42"/>
      <c r="X324" s="42"/>
      <c r="Y324" s="42"/>
      <c r="Z324" s="42"/>
      <c r="AA324" s="42"/>
      <c r="AB324" s="42"/>
      <c r="AC324" s="42"/>
      <c r="AD324" s="42"/>
      <c r="AE324" s="42"/>
      <c r="AF324" s="44"/>
    </row>
    <row r="325" spans="1:32" s="45" customFormat="1" x14ac:dyDescent="0.2">
      <c r="A325" s="49"/>
      <c r="B325" s="42"/>
      <c r="C325" s="42"/>
      <c r="D325" s="42"/>
      <c r="E325" s="42"/>
      <c r="F325" s="42"/>
      <c r="G325" s="42"/>
      <c r="H325" s="43"/>
      <c r="I325" s="42"/>
      <c r="J325" s="42"/>
      <c r="K325" s="42"/>
      <c r="L325" s="42"/>
      <c r="M325" s="42"/>
      <c r="N325" s="42"/>
      <c r="O325" s="42"/>
      <c r="P325" s="42"/>
      <c r="Q325" s="42"/>
      <c r="R325" s="42"/>
      <c r="S325" s="42"/>
      <c r="T325" s="42"/>
      <c r="U325" s="42"/>
      <c r="V325" s="42"/>
      <c r="W325" s="42"/>
      <c r="X325" s="42"/>
      <c r="Y325" s="42"/>
      <c r="Z325" s="42"/>
      <c r="AA325" s="42"/>
      <c r="AB325" s="42"/>
      <c r="AC325" s="42"/>
      <c r="AD325" s="42"/>
      <c r="AE325" s="42"/>
      <c r="AF325" s="44"/>
    </row>
    <row r="326" spans="1:32" s="45" customFormat="1" x14ac:dyDescent="0.2">
      <c r="A326" s="49"/>
      <c r="B326" s="42"/>
      <c r="C326" s="42"/>
      <c r="D326" s="42"/>
      <c r="E326" s="42"/>
      <c r="F326" s="42"/>
      <c r="G326" s="42"/>
      <c r="H326" s="43"/>
      <c r="I326" s="42"/>
      <c r="J326" s="42"/>
      <c r="K326" s="42"/>
      <c r="L326" s="42"/>
      <c r="M326" s="42"/>
      <c r="N326" s="42"/>
      <c r="O326" s="42"/>
      <c r="P326" s="42"/>
      <c r="Q326" s="42"/>
      <c r="R326" s="42"/>
      <c r="S326" s="42"/>
      <c r="T326" s="42"/>
      <c r="U326" s="42"/>
      <c r="V326" s="42"/>
      <c r="W326" s="42"/>
      <c r="X326" s="42"/>
      <c r="Y326" s="42"/>
      <c r="Z326" s="42"/>
      <c r="AA326" s="42"/>
      <c r="AB326" s="42"/>
      <c r="AC326" s="42"/>
      <c r="AD326" s="42"/>
      <c r="AE326" s="42"/>
      <c r="AF326" s="44"/>
    </row>
    <row r="327" spans="1:32" s="45" customFormat="1" x14ac:dyDescent="0.2">
      <c r="A327" s="49"/>
      <c r="B327" s="42"/>
      <c r="C327" s="42"/>
      <c r="D327" s="42"/>
      <c r="E327" s="42"/>
      <c r="F327" s="42"/>
      <c r="G327" s="42"/>
      <c r="H327" s="43"/>
      <c r="I327" s="42"/>
      <c r="J327" s="42"/>
      <c r="K327" s="42"/>
      <c r="L327" s="42"/>
      <c r="M327" s="42"/>
      <c r="N327" s="42"/>
      <c r="O327" s="42"/>
      <c r="P327" s="42"/>
      <c r="Q327" s="42"/>
      <c r="R327" s="42"/>
      <c r="S327" s="42"/>
      <c r="T327" s="42"/>
      <c r="U327" s="42"/>
      <c r="V327" s="42"/>
      <c r="W327" s="42"/>
      <c r="X327" s="42"/>
      <c r="Y327" s="42"/>
      <c r="Z327" s="42"/>
      <c r="AA327" s="42"/>
      <c r="AB327" s="42"/>
      <c r="AC327" s="42"/>
      <c r="AD327" s="42"/>
      <c r="AE327" s="42"/>
      <c r="AF327" s="44"/>
    </row>
    <row r="328" spans="1:32" s="45" customFormat="1" x14ac:dyDescent="0.2">
      <c r="A328" s="49"/>
      <c r="B328" s="42"/>
      <c r="C328" s="42"/>
      <c r="D328" s="42"/>
      <c r="E328" s="42"/>
      <c r="F328" s="42"/>
      <c r="G328" s="42"/>
      <c r="H328" s="43"/>
      <c r="I328" s="42"/>
      <c r="J328" s="42"/>
      <c r="K328" s="42"/>
      <c r="L328" s="42"/>
      <c r="M328" s="42"/>
      <c r="N328" s="42"/>
      <c r="O328" s="42"/>
      <c r="P328" s="42"/>
      <c r="Q328" s="42"/>
      <c r="R328" s="42"/>
      <c r="S328" s="42"/>
      <c r="T328" s="42"/>
      <c r="U328" s="42"/>
      <c r="V328" s="42"/>
      <c r="W328" s="42"/>
      <c r="X328" s="42"/>
      <c r="Y328" s="42"/>
      <c r="Z328" s="42"/>
      <c r="AA328" s="42"/>
      <c r="AB328" s="42"/>
      <c r="AC328" s="42"/>
      <c r="AD328" s="42"/>
      <c r="AE328" s="42"/>
      <c r="AF328" s="44"/>
    </row>
    <row r="329" spans="1:32" s="45" customFormat="1" x14ac:dyDescent="0.2">
      <c r="A329" s="49"/>
      <c r="B329" s="42"/>
      <c r="C329" s="42"/>
      <c r="D329" s="42"/>
      <c r="E329" s="42"/>
      <c r="F329" s="42"/>
      <c r="G329" s="42"/>
      <c r="H329" s="43"/>
      <c r="I329" s="42"/>
      <c r="J329" s="42"/>
      <c r="K329" s="42"/>
      <c r="L329" s="42"/>
      <c r="M329" s="42"/>
      <c r="N329" s="42"/>
      <c r="O329" s="42"/>
      <c r="P329" s="42"/>
      <c r="Q329" s="42"/>
      <c r="R329" s="42"/>
      <c r="S329" s="42"/>
      <c r="T329" s="42"/>
      <c r="U329" s="42"/>
      <c r="V329" s="42"/>
      <c r="W329" s="42"/>
      <c r="X329" s="42"/>
      <c r="Y329" s="42"/>
      <c r="Z329" s="42"/>
      <c r="AA329" s="42"/>
      <c r="AB329" s="42"/>
      <c r="AC329" s="42"/>
      <c r="AD329" s="42"/>
      <c r="AE329" s="42"/>
      <c r="AF329" s="44"/>
    </row>
    <row r="330" spans="1:32" s="45" customFormat="1" x14ac:dyDescent="0.2">
      <c r="A330" s="49"/>
      <c r="B330" s="42"/>
      <c r="C330" s="42"/>
      <c r="D330" s="42"/>
      <c r="E330" s="42"/>
      <c r="F330" s="42"/>
      <c r="G330" s="42"/>
      <c r="H330" s="43"/>
      <c r="I330" s="42"/>
      <c r="J330" s="42"/>
      <c r="K330" s="42"/>
      <c r="L330" s="42"/>
      <c r="M330" s="42"/>
      <c r="N330" s="42"/>
      <c r="O330" s="42"/>
      <c r="P330" s="42"/>
      <c r="Q330" s="42"/>
      <c r="R330" s="42"/>
      <c r="S330" s="42"/>
      <c r="T330" s="42"/>
      <c r="U330" s="42"/>
      <c r="V330" s="42"/>
      <c r="W330" s="42"/>
      <c r="X330" s="42"/>
      <c r="Y330" s="42"/>
      <c r="Z330" s="42"/>
      <c r="AA330" s="42"/>
      <c r="AB330" s="42"/>
      <c r="AC330" s="42"/>
      <c r="AD330" s="42"/>
      <c r="AE330" s="42"/>
      <c r="AF330" s="44"/>
    </row>
    <row r="331" spans="1:32" s="45" customFormat="1" x14ac:dyDescent="0.2">
      <c r="A331" s="49"/>
      <c r="B331" s="42"/>
      <c r="C331" s="42"/>
      <c r="D331" s="42"/>
      <c r="E331" s="42"/>
      <c r="F331" s="42"/>
      <c r="G331" s="42"/>
      <c r="H331" s="43"/>
      <c r="I331" s="42"/>
      <c r="J331" s="42"/>
      <c r="K331" s="42"/>
      <c r="L331" s="42"/>
      <c r="M331" s="42"/>
      <c r="N331" s="42"/>
      <c r="O331" s="42"/>
      <c r="P331" s="42"/>
      <c r="Q331" s="42"/>
      <c r="R331" s="42"/>
      <c r="S331" s="42"/>
      <c r="T331" s="42"/>
      <c r="U331" s="42"/>
      <c r="V331" s="42"/>
      <c r="W331" s="42"/>
      <c r="X331" s="42"/>
      <c r="Y331" s="42"/>
      <c r="Z331" s="42"/>
      <c r="AA331" s="42"/>
      <c r="AB331" s="42"/>
      <c r="AC331" s="42"/>
      <c r="AD331" s="42"/>
      <c r="AE331" s="42"/>
      <c r="AF331" s="44"/>
    </row>
    <row r="332" spans="1:32" s="45" customFormat="1" x14ac:dyDescent="0.2">
      <c r="A332" s="49"/>
      <c r="B332" s="42"/>
      <c r="C332" s="42"/>
      <c r="D332" s="42"/>
      <c r="E332" s="42"/>
      <c r="F332" s="42"/>
      <c r="G332" s="42"/>
      <c r="H332" s="43"/>
      <c r="I332" s="42"/>
      <c r="J332" s="42"/>
      <c r="K332" s="42"/>
      <c r="L332" s="42"/>
      <c r="M332" s="42"/>
      <c r="N332" s="42"/>
      <c r="O332" s="42"/>
      <c r="P332" s="42"/>
      <c r="Q332" s="42"/>
      <c r="R332" s="42"/>
      <c r="S332" s="42"/>
      <c r="T332" s="42"/>
      <c r="U332" s="42"/>
      <c r="V332" s="42"/>
      <c r="W332" s="42"/>
      <c r="X332" s="42"/>
      <c r="Y332" s="42"/>
      <c r="Z332" s="42"/>
      <c r="AA332" s="42"/>
      <c r="AB332" s="42"/>
      <c r="AC332" s="42"/>
      <c r="AD332" s="42"/>
      <c r="AE332" s="42"/>
      <c r="AF332" s="44"/>
    </row>
    <row r="333" spans="1:32" s="45" customFormat="1" x14ac:dyDescent="0.2">
      <c r="A333" s="49"/>
      <c r="B333" s="42"/>
      <c r="C333" s="42"/>
      <c r="D333" s="42"/>
      <c r="E333" s="42"/>
      <c r="F333" s="42"/>
      <c r="G333" s="42"/>
      <c r="H333" s="43"/>
      <c r="I333" s="42"/>
      <c r="J333" s="42"/>
      <c r="K333" s="42"/>
      <c r="L333" s="42"/>
      <c r="M333" s="42"/>
      <c r="N333" s="42"/>
      <c r="O333" s="42"/>
      <c r="P333" s="42"/>
      <c r="Q333" s="42"/>
      <c r="R333" s="42"/>
      <c r="S333" s="42"/>
      <c r="T333" s="42"/>
      <c r="U333" s="42"/>
      <c r="V333" s="42"/>
      <c r="W333" s="42"/>
      <c r="X333" s="42"/>
      <c r="Y333" s="42"/>
      <c r="Z333" s="42"/>
      <c r="AA333" s="42"/>
      <c r="AB333" s="42"/>
      <c r="AC333" s="42"/>
      <c r="AD333" s="42"/>
      <c r="AE333" s="42"/>
      <c r="AF333" s="44"/>
    </row>
    <row r="334" spans="1:32" s="45" customFormat="1" x14ac:dyDescent="0.2">
      <c r="A334" s="49"/>
      <c r="B334" s="42"/>
      <c r="C334" s="42"/>
      <c r="D334" s="42"/>
      <c r="E334" s="42"/>
      <c r="F334" s="42"/>
      <c r="G334" s="42"/>
      <c r="H334" s="43"/>
      <c r="I334" s="42"/>
      <c r="J334" s="42"/>
      <c r="K334" s="42"/>
      <c r="L334" s="42"/>
      <c r="M334" s="42"/>
      <c r="N334" s="42"/>
      <c r="O334" s="42"/>
      <c r="P334" s="42"/>
      <c r="Q334" s="42"/>
      <c r="R334" s="42"/>
      <c r="S334" s="42"/>
      <c r="T334" s="42"/>
      <c r="U334" s="42"/>
      <c r="V334" s="42"/>
      <c r="W334" s="42"/>
      <c r="X334" s="42"/>
      <c r="Y334" s="42"/>
      <c r="Z334" s="42"/>
      <c r="AA334" s="42"/>
      <c r="AB334" s="42"/>
      <c r="AC334" s="42"/>
      <c r="AD334" s="42"/>
      <c r="AE334" s="42"/>
      <c r="AF334" s="44"/>
    </row>
    <row r="335" spans="1:32" s="45" customFormat="1" x14ac:dyDescent="0.2">
      <c r="A335" s="49"/>
      <c r="B335" s="42"/>
      <c r="C335" s="42"/>
      <c r="D335" s="42"/>
      <c r="E335" s="42"/>
      <c r="F335" s="42"/>
      <c r="G335" s="42"/>
      <c r="H335" s="43"/>
      <c r="I335" s="42"/>
      <c r="J335" s="42"/>
      <c r="K335" s="42"/>
      <c r="L335" s="42"/>
      <c r="M335" s="42"/>
      <c r="N335" s="42"/>
      <c r="O335" s="42"/>
      <c r="P335" s="42"/>
      <c r="Q335" s="42"/>
      <c r="R335" s="42"/>
      <c r="S335" s="42"/>
      <c r="T335" s="42"/>
      <c r="U335" s="42"/>
      <c r="V335" s="42"/>
      <c r="W335" s="42"/>
      <c r="X335" s="42"/>
      <c r="Y335" s="42"/>
      <c r="Z335" s="42"/>
      <c r="AA335" s="42"/>
      <c r="AB335" s="42"/>
      <c r="AC335" s="42"/>
      <c r="AD335" s="42"/>
      <c r="AE335" s="42"/>
      <c r="AF335" s="44"/>
    </row>
    <row r="336" spans="1:32" s="45" customFormat="1" x14ac:dyDescent="0.2">
      <c r="A336" s="49"/>
      <c r="B336" s="42"/>
      <c r="C336" s="42"/>
      <c r="D336" s="42"/>
      <c r="E336" s="42"/>
      <c r="F336" s="42"/>
      <c r="G336" s="42"/>
      <c r="H336" s="43"/>
      <c r="I336" s="42"/>
      <c r="J336" s="42"/>
      <c r="K336" s="42"/>
      <c r="L336" s="42"/>
      <c r="M336" s="42"/>
      <c r="N336" s="42"/>
      <c r="O336" s="42"/>
      <c r="P336" s="42"/>
      <c r="Q336" s="42"/>
      <c r="R336" s="42"/>
      <c r="S336" s="42"/>
      <c r="T336" s="42"/>
      <c r="U336" s="42"/>
      <c r="V336" s="42"/>
      <c r="W336" s="42"/>
      <c r="X336" s="42"/>
      <c r="Y336" s="42"/>
      <c r="Z336" s="42"/>
      <c r="AA336" s="42"/>
      <c r="AB336" s="42"/>
      <c r="AC336" s="42"/>
      <c r="AD336" s="42"/>
      <c r="AE336" s="42"/>
      <c r="AF336" s="44"/>
    </row>
    <row r="337" spans="1:32" s="45" customFormat="1" x14ac:dyDescent="0.2">
      <c r="A337" s="49"/>
      <c r="B337" s="42"/>
      <c r="C337" s="42"/>
      <c r="D337" s="42"/>
      <c r="E337" s="42"/>
      <c r="F337" s="42"/>
      <c r="G337" s="42"/>
      <c r="H337" s="43"/>
      <c r="I337" s="42"/>
      <c r="J337" s="42"/>
      <c r="K337" s="42"/>
      <c r="L337" s="42"/>
      <c r="M337" s="42"/>
      <c r="N337" s="42"/>
      <c r="O337" s="42"/>
      <c r="P337" s="42"/>
      <c r="Q337" s="42"/>
      <c r="R337" s="42"/>
      <c r="S337" s="42"/>
      <c r="T337" s="42"/>
      <c r="U337" s="42"/>
      <c r="V337" s="42"/>
      <c r="W337" s="42"/>
      <c r="X337" s="42"/>
      <c r="Y337" s="42"/>
      <c r="Z337" s="42"/>
      <c r="AA337" s="42"/>
      <c r="AB337" s="42"/>
      <c r="AC337" s="42"/>
      <c r="AD337" s="42"/>
      <c r="AE337" s="42"/>
      <c r="AF337" s="44"/>
    </row>
    <row r="338" spans="1:32" s="45" customFormat="1" x14ac:dyDescent="0.2">
      <c r="A338" s="49"/>
      <c r="B338" s="42"/>
      <c r="C338" s="42"/>
      <c r="D338" s="42"/>
      <c r="E338" s="42"/>
      <c r="F338" s="42"/>
      <c r="G338" s="42"/>
      <c r="H338" s="43"/>
      <c r="I338" s="42"/>
      <c r="J338" s="42"/>
      <c r="K338" s="42"/>
      <c r="L338" s="42"/>
      <c r="M338" s="42"/>
      <c r="N338" s="42"/>
      <c r="O338" s="42"/>
      <c r="P338" s="42"/>
      <c r="Q338" s="42"/>
      <c r="R338" s="42"/>
      <c r="S338" s="42"/>
      <c r="T338" s="42"/>
      <c r="U338" s="42"/>
      <c r="V338" s="42"/>
      <c r="W338" s="42"/>
      <c r="X338" s="42"/>
      <c r="Y338" s="42"/>
      <c r="Z338" s="42"/>
      <c r="AA338" s="42"/>
      <c r="AB338" s="42"/>
      <c r="AC338" s="42"/>
      <c r="AD338" s="42"/>
      <c r="AE338" s="42"/>
      <c r="AF338" s="44"/>
    </row>
    <row r="339" spans="1:32" s="45" customFormat="1" x14ac:dyDescent="0.2">
      <c r="A339" s="49"/>
      <c r="B339" s="42"/>
      <c r="C339" s="42"/>
      <c r="D339" s="42"/>
      <c r="E339" s="42"/>
      <c r="F339" s="42"/>
      <c r="G339" s="42"/>
      <c r="H339" s="43"/>
      <c r="I339" s="42"/>
      <c r="J339" s="42"/>
      <c r="K339" s="42"/>
      <c r="L339" s="42"/>
      <c r="M339" s="42"/>
      <c r="N339" s="42"/>
      <c r="O339" s="42"/>
      <c r="P339" s="42"/>
      <c r="Q339" s="42"/>
      <c r="R339" s="42"/>
      <c r="S339" s="42"/>
      <c r="T339" s="42"/>
      <c r="U339" s="42"/>
      <c r="V339" s="42"/>
      <c r="W339" s="42"/>
      <c r="X339" s="42"/>
      <c r="Y339" s="42"/>
      <c r="Z339" s="42"/>
      <c r="AA339" s="42"/>
      <c r="AB339" s="42"/>
      <c r="AC339" s="42"/>
      <c r="AD339" s="42"/>
      <c r="AE339" s="42"/>
      <c r="AF339" s="44"/>
    </row>
    <row r="340" spans="1:32" s="45" customFormat="1" x14ac:dyDescent="0.2">
      <c r="A340" s="49"/>
      <c r="B340" s="42"/>
      <c r="C340" s="42"/>
      <c r="D340" s="42"/>
      <c r="E340" s="42"/>
      <c r="F340" s="42"/>
      <c r="G340" s="42"/>
      <c r="H340" s="43"/>
      <c r="I340" s="42"/>
      <c r="J340" s="42"/>
      <c r="K340" s="42"/>
      <c r="L340" s="42"/>
      <c r="M340" s="42"/>
      <c r="N340" s="42"/>
      <c r="O340" s="42"/>
      <c r="P340" s="42"/>
      <c r="Q340" s="42"/>
      <c r="R340" s="42"/>
      <c r="S340" s="42"/>
      <c r="T340" s="42"/>
      <c r="U340" s="42"/>
      <c r="V340" s="42"/>
      <c r="W340" s="42"/>
      <c r="X340" s="42"/>
      <c r="Y340" s="42"/>
      <c r="Z340" s="42"/>
      <c r="AA340" s="42"/>
      <c r="AB340" s="42"/>
      <c r="AC340" s="42"/>
      <c r="AD340" s="42"/>
      <c r="AE340" s="42"/>
      <c r="AF340" s="44"/>
    </row>
    <row r="341" spans="1:32" s="45" customFormat="1" x14ac:dyDescent="0.2">
      <c r="A341" s="49"/>
      <c r="B341" s="42"/>
      <c r="C341" s="42"/>
      <c r="D341" s="42"/>
      <c r="E341" s="42"/>
      <c r="F341" s="42"/>
      <c r="G341" s="42"/>
      <c r="H341" s="43"/>
      <c r="I341" s="42"/>
      <c r="J341" s="42"/>
      <c r="K341" s="42"/>
      <c r="L341" s="42"/>
      <c r="M341" s="42"/>
      <c r="N341" s="42"/>
      <c r="O341" s="42"/>
      <c r="P341" s="42"/>
      <c r="Q341" s="42"/>
      <c r="R341" s="42"/>
      <c r="S341" s="42"/>
      <c r="T341" s="42"/>
      <c r="U341" s="42"/>
      <c r="V341" s="42"/>
      <c r="W341" s="42"/>
      <c r="X341" s="42"/>
      <c r="Y341" s="42"/>
      <c r="Z341" s="42"/>
      <c r="AA341" s="42"/>
      <c r="AB341" s="42"/>
      <c r="AC341" s="42"/>
      <c r="AD341" s="42"/>
      <c r="AE341" s="42"/>
      <c r="AF341" s="44"/>
    </row>
    <row r="342" spans="1:32" s="45" customFormat="1" x14ac:dyDescent="0.2">
      <c r="A342" s="49"/>
      <c r="B342" s="42"/>
      <c r="C342" s="42"/>
      <c r="D342" s="42"/>
      <c r="E342" s="42"/>
      <c r="F342" s="42"/>
      <c r="G342" s="42"/>
      <c r="H342" s="43"/>
      <c r="I342" s="42"/>
      <c r="J342" s="42"/>
      <c r="K342" s="42"/>
      <c r="L342" s="42"/>
      <c r="M342" s="42"/>
      <c r="N342" s="42"/>
      <c r="O342" s="42"/>
      <c r="P342" s="42"/>
      <c r="Q342" s="42"/>
      <c r="R342" s="42"/>
      <c r="S342" s="42"/>
      <c r="T342" s="42"/>
      <c r="U342" s="42"/>
      <c r="V342" s="42"/>
      <c r="W342" s="42"/>
      <c r="X342" s="42"/>
      <c r="Y342" s="42"/>
      <c r="Z342" s="42"/>
      <c r="AA342" s="42"/>
      <c r="AB342" s="42"/>
      <c r="AC342" s="42"/>
      <c r="AD342" s="42"/>
      <c r="AE342" s="42"/>
      <c r="AF342" s="44"/>
    </row>
    <row r="343" spans="1:32" s="45" customFormat="1" x14ac:dyDescent="0.2">
      <c r="A343" s="49"/>
      <c r="B343" s="42"/>
      <c r="C343" s="42"/>
      <c r="D343" s="42"/>
      <c r="E343" s="42"/>
      <c r="F343" s="42"/>
      <c r="G343" s="42"/>
      <c r="H343" s="43"/>
      <c r="I343" s="42"/>
      <c r="J343" s="42"/>
      <c r="K343" s="42"/>
      <c r="L343" s="42"/>
      <c r="M343" s="42"/>
      <c r="N343" s="42"/>
      <c r="O343" s="42"/>
      <c r="P343" s="42"/>
      <c r="Q343" s="42"/>
      <c r="R343" s="42"/>
      <c r="S343" s="42"/>
      <c r="T343" s="42"/>
      <c r="U343" s="42"/>
      <c r="V343" s="42"/>
      <c r="W343" s="42"/>
      <c r="X343" s="42"/>
      <c r="Y343" s="42"/>
      <c r="Z343" s="42"/>
      <c r="AA343" s="42"/>
      <c r="AB343" s="42"/>
      <c r="AC343" s="42"/>
      <c r="AD343" s="42"/>
      <c r="AE343" s="42"/>
      <c r="AF343" s="44"/>
    </row>
    <row r="344" spans="1:32" s="45" customFormat="1" x14ac:dyDescent="0.2">
      <c r="A344" s="49"/>
      <c r="B344" s="42"/>
      <c r="C344" s="42"/>
      <c r="D344" s="42"/>
      <c r="E344" s="42"/>
      <c r="F344" s="42"/>
      <c r="G344" s="42"/>
      <c r="H344" s="43"/>
      <c r="I344" s="42"/>
      <c r="J344" s="42"/>
      <c r="K344" s="42"/>
      <c r="L344" s="42"/>
      <c r="M344" s="42"/>
      <c r="N344" s="42"/>
      <c r="O344" s="42"/>
      <c r="P344" s="42"/>
      <c r="Q344" s="42"/>
      <c r="R344" s="42"/>
      <c r="S344" s="42"/>
      <c r="T344" s="42"/>
      <c r="U344" s="42"/>
      <c r="V344" s="42"/>
      <c r="W344" s="42"/>
      <c r="X344" s="42"/>
      <c r="Y344" s="42"/>
      <c r="Z344" s="42"/>
      <c r="AA344" s="42"/>
      <c r="AB344" s="42"/>
      <c r="AC344" s="42"/>
      <c r="AD344" s="42"/>
      <c r="AE344" s="42"/>
      <c r="AF344" s="44"/>
    </row>
    <row r="345" spans="1:32" s="45" customFormat="1" x14ac:dyDescent="0.2">
      <c r="A345" s="49"/>
      <c r="B345" s="42"/>
      <c r="C345" s="42"/>
      <c r="D345" s="42"/>
      <c r="E345" s="42"/>
      <c r="F345" s="42"/>
      <c r="G345" s="42"/>
      <c r="H345" s="43"/>
      <c r="I345" s="42"/>
      <c r="J345" s="42"/>
      <c r="K345" s="42"/>
      <c r="L345" s="42"/>
      <c r="M345" s="42"/>
      <c r="N345" s="42"/>
      <c r="O345" s="42"/>
      <c r="P345" s="42"/>
      <c r="Q345" s="42"/>
      <c r="R345" s="42"/>
      <c r="S345" s="42"/>
      <c r="T345" s="42"/>
      <c r="U345" s="42"/>
      <c r="V345" s="42"/>
      <c r="W345" s="42"/>
      <c r="X345" s="42"/>
      <c r="Y345" s="42"/>
      <c r="Z345" s="42"/>
      <c r="AA345" s="42"/>
      <c r="AB345" s="42"/>
      <c r="AC345" s="42"/>
      <c r="AD345" s="42"/>
      <c r="AE345" s="42"/>
      <c r="AF345" s="44"/>
    </row>
    <row r="346" spans="1:32" s="45" customFormat="1" x14ac:dyDescent="0.2">
      <c r="A346" s="49"/>
      <c r="B346" s="42"/>
      <c r="C346" s="42"/>
      <c r="D346" s="42"/>
      <c r="E346" s="42"/>
      <c r="F346" s="42"/>
      <c r="G346" s="42"/>
      <c r="H346" s="43"/>
      <c r="I346" s="42"/>
      <c r="J346" s="42"/>
      <c r="K346" s="42"/>
      <c r="L346" s="42"/>
      <c r="M346" s="42"/>
      <c r="N346" s="42"/>
      <c r="O346" s="42"/>
      <c r="P346" s="42"/>
      <c r="Q346" s="42"/>
      <c r="R346" s="42"/>
      <c r="S346" s="42"/>
      <c r="T346" s="42"/>
      <c r="U346" s="42"/>
      <c r="V346" s="42"/>
      <c r="W346" s="42"/>
      <c r="X346" s="42"/>
      <c r="Y346" s="42"/>
      <c r="Z346" s="42"/>
      <c r="AA346" s="42"/>
      <c r="AB346" s="42"/>
      <c r="AC346" s="42"/>
      <c r="AD346" s="42"/>
      <c r="AE346" s="42"/>
      <c r="AF346" s="44"/>
    </row>
    <row r="347" spans="1:32" s="45" customFormat="1" x14ac:dyDescent="0.2">
      <c r="A347" s="49"/>
      <c r="B347" s="42"/>
      <c r="C347" s="42"/>
      <c r="D347" s="42"/>
      <c r="E347" s="42"/>
      <c r="F347" s="42"/>
      <c r="G347" s="42"/>
      <c r="H347" s="43"/>
      <c r="I347" s="42"/>
      <c r="J347" s="42"/>
      <c r="K347" s="42"/>
      <c r="L347" s="42"/>
      <c r="M347" s="42"/>
      <c r="N347" s="42"/>
      <c r="O347" s="42"/>
      <c r="P347" s="42"/>
      <c r="Q347" s="42"/>
      <c r="R347" s="42"/>
      <c r="S347" s="42"/>
      <c r="T347" s="42"/>
      <c r="U347" s="42"/>
      <c r="V347" s="42"/>
      <c r="W347" s="42"/>
      <c r="X347" s="42"/>
      <c r="Y347" s="42"/>
      <c r="Z347" s="42"/>
      <c r="AA347" s="42"/>
      <c r="AB347" s="42"/>
      <c r="AC347" s="42"/>
      <c r="AD347" s="42"/>
      <c r="AE347" s="42"/>
      <c r="AF347" s="44"/>
    </row>
    <row r="348" spans="1:32" s="45" customFormat="1" x14ac:dyDescent="0.2">
      <c r="A348" s="49"/>
      <c r="B348" s="42"/>
      <c r="C348" s="42"/>
      <c r="D348" s="42"/>
      <c r="E348" s="42"/>
      <c r="F348" s="42"/>
      <c r="G348" s="42"/>
      <c r="H348" s="43"/>
      <c r="I348" s="42"/>
      <c r="J348" s="42"/>
      <c r="K348" s="42"/>
      <c r="L348" s="42"/>
      <c r="M348" s="42"/>
      <c r="N348" s="42"/>
      <c r="O348" s="42"/>
      <c r="P348" s="42"/>
      <c r="Q348" s="42"/>
      <c r="R348" s="42"/>
      <c r="S348" s="42"/>
      <c r="T348" s="42"/>
      <c r="U348" s="42"/>
      <c r="V348" s="42"/>
      <c r="W348" s="42"/>
      <c r="X348" s="42"/>
      <c r="Y348" s="42"/>
      <c r="Z348" s="42"/>
      <c r="AA348" s="42"/>
      <c r="AB348" s="42"/>
      <c r="AC348" s="42"/>
      <c r="AD348" s="42"/>
      <c r="AE348" s="42"/>
      <c r="AF348" s="44"/>
    </row>
    <row r="349" spans="1:32" s="45" customFormat="1" x14ac:dyDescent="0.2">
      <c r="A349" s="49"/>
      <c r="B349" s="42"/>
      <c r="C349" s="42"/>
      <c r="D349" s="42"/>
      <c r="E349" s="42"/>
      <c r="F349" s="42"/>
      <c r="G349" s="42"/>
      <c r="H349" s="43"/>
      <c r="I349" s="42"/>
      <c r="J349" s="42"/>
      <c r="K349" s="42"/>
      <c r="L349" s="42"/>
      <c r="M349" s="42"/>
      <c r="N349" s="42"/>
      <c r="O349" s="42"/>
      <c r="P349" s="42"/>
      <c r="Q349" s="42"/>
      <c r="R349" s="42"/>
      <c r="S349" s="42"/>
      <c r="T349" s="42"/>
      <c r="U349" s="42"/>
      <c r="V349" s="42"/>
      <c r="W349" s="42"/>
      <c r="X349" s="42"/>
      <c r="Y349" s="42"/>
      <c r="Z349" s="42"/>
      <c r="AA349" s="42"/>
      <c r="AB349" s="42"/>
      <c r="AC349" s="42"/>
      <c r="AD349" s="42"/>
      <c r="AE349" s="42"/>
      <c r="AF349" s="44"/>
    </row>
    <row r="350" spans="1:32" s="45" customFormat="1" x14ac:dyDescent="0.2">
      <c r="A350" s="49"/>
      <c r="B350" s="42"/>
      <c r="C350" s="42"/>
      <c r="D350" s="42"/>
      <c r="E350" s="42"/>
      <c r="F350" s="42"/>
      <c r="G350" s="42"/>
      <c r="H350" s="43"/>
      <c r="I350" s="42"/>
      <c r="J350" s="42"/>
      <c r="K350" s="42"/>
      <c r="L350" s="42"/>
      <c r="M350" s="42"/>
      <c r="N350" s="42"/>
      <c r="O350" s="42"/>
      <c r="P350" s="42"/>
      <c r="Q350" s="42"/>
      <c r="R350" s="42"/>
      <c r="S350" s="42"/>
      <c r="T350" s="42"/>
      <c r="U350" s="42"/>
      <c r="V350" s="42"/>
      <c r="W350" s="42"/>
      <c r="X350" s="42"/>
      <c r="Y350" s="42"/>
      <c r="Z350" s="42"/>
      <c r="AA350" s="42"/>
      <c r="AB350" s="42"/>
      <c r="AC350" s="42"/>
      <c r="AD350" s="42"/>
      <c r="AE350" s="42"/>
      <c r="AF350" s="44"/>
    </row>
    <row r="351" spans="1:32" s="45" customFormat="1" x14ac:dyDescent="0.2">
      <c r="A351" s="49"/>
      <c r="B351" s="42"/>
      <c r="C351" s="42"/>
      <c r="D351" s="42"/>
      <c r="E351" s="42"/>
      <c r="F351" s="42"/>
      <c r="G351" s="42"/>
      <c r="H351" s="43"/>
      <c r="I351" s="42"/>
      <c r="J351" s="42"/>
      <c r="K351" s="42"/>
      <c r="L351" s="42"/>
      <c r="M351" s="42"/>
      <c r="N351" s="42"/>
      <c r="O351" s="42"/>
      <c r="P351" s="42"/>
      <c r="Q351" s="42"/>
      <c r="R351" s="42"/>
      <c r="S351" s="42"/>
      <c r="T351" s="42"/>
      <c r="U351" s="42"/>
      <c r="V351" s="42"/>
      <c r="W351" s="42"/>
      <c r="X351" s="42"/>
      <c r="Y351" s="42"/>
      <c r="Z351" s="42"/>
      <c r="AA351" s="42"/>
      <c r="AB351" s="42"/>
      <c r="AC351" s="42"/>
      <c r="AD351" s="42"/>
      <c r="AE351" s="42"/>
      <c r="AF351" s="44"/>
    </row>
    <row r="352" spans="1:32" s="45" customFormat="1" x14ac:dyDescent="0.2">
      <c r="A352" s="49"/>
      <c r="B352" s="42"/>
      <c r="C352" s="42"/>
      <c r="D352" s="42"/>
      <c r="E352" s="42"/>
      <c r="F352" s="42"/>
      <c r="G352" s="42"/>
      <c r="H352" s="43"/>
      <c r="I352" s="42"/>
      <c r="J352" s="42"/>
      <c r="K352" s="42"/>
      <c r="L352" s="42"/>
      <c r="M352" s="42"/>
      <c r="N352" s="42"/>
      <c r="O352" s="42"/>
      <c r="P352" s="42"/>
      <c r="Q352" s="42"/>
      <c r="R352" s="42"/>
      <c r="S352" s="42"/>
      <c r="T352" s="42"/>
      <c r="U352" s="42"/>
      <c r="V352" s="42"/>
      <c r="W352" s="42"/>
      <c r="X352" s="42"/>
      <c r="Y352" s="42"/>
      <c r="Z352" s="42"/>
      <c r="AA352" s="42"/>
      <c r="AB352" s="42"/>
      <c r="AC352" s="42"/>
      <c r="AD352" s="42"/>
      <c r="AE352" s="42"/>
      <c r="AF352" s="44"/>
    </row>
    <row r="353" spans="1:32" s="45" customFormat="1" x14ac:dyDescent="0.2">
      <c r="A353" s="49"/>
      <c r="B353" s="42"/>
      <c r="C353" s="42"/>
      <c r="D353" s="42"/>
      <c r="E353" s="42"/>
      <c r="F353" s="42"/>
      <c r="G353" s="42"/>
      <c r="H353" s="43"/>
      <c r="I353" s="42"/>
      <c r="J353" s="42"/>
      <c r="K353" s="42"/>
      <c r="L353" s="42"/>
      <c r="M353" s="42"/>
      <c r="N353" s="42"/>
      <c r="O353" s="42"/>
      <c r="P353" s="42"/>
      <c r="Q353" s="42"/>
      <c r="R353" s="42"/>
      <c r="S353" s="42"/>
      <c r="T353" s="42"/>
      <c r="U353" s="42"/>
      <c r="V353" s="42"/>
      <c r="W353" s="42"/>
      <c r="X353" s="42"/>
      <c r="Y353" s="42"/>
      <c r="Z353" s="42"/>
      <c r="AA353" s="42"/>
      <c r="AB353" s="42"/>
      <c r="AC353" s="42"/>
      <c r="AD353" s="42"/>
      <c r="AE353" s="42"/>
      <c r="AF353" s="44"/>
    </row>
    <row r="354" spans="1:32" s="45" customFormat="1" x14ac:dyDescent="0.2">
      <c r="A354" s="49"/>
      <c r="B354" s="42"/>
      <c r="C354" s="42"/>
      <c r="D354" s="42"/>
      <c r="E354" s="42"/>
      <c r="F354" s="42"/>
      <c r="G354" s="42"/>
      <c r="H354" s="43"/>
      <c r="I354" s="42"/>
      <c r="J354" s="42"/>
      <c r="K354" s="42"/>
      <c r="L354" s="42"/>
      <c r="M354" s="42"/>
      <c r="N354" s="42"/>
      <c r="O354" s="42"/>
      <c r="P354" s="42"/>
      <c r="Q354" s="42"/>
      <c r="R354" s="42"/>
      <c r="S354" s="42"/>
      <c r="T354" s="42"/>
      <c r="U354" s="42"/>
      <c r="V354" s="42"/>
      <c r="W354" s="42"/>
      <c r="X354" s="42"/>
      <c r="Y354" s="42"/>
      <c r="Z354" s="42"/>
      <c r="AA354" s="42"/>
      <c r="AB354" s="42"/>
      <c r="AC354" s="42"/>
      <c r="AD354" s="42"/>
      <c r="AE354" s="42"/>
      <c r="AF354" s="44"/>
    </row>
    <row r="355" spans="1:32" s="45" customFormat="1" x14ac:dyDescent="0.2">
      <c r="A355" s="49"/>
      <c r="B355" s="42"/>
      <c r="C355" s="42"/>
      <c r="D355" s="42"/>
      <c r="E355" s="42"/>
      <c r="F355" s="42"/>
      <c r="G355" s="42"/>
      <c r="H355" s="43"/>
      <c r="I355" s="42"/>
      <c r="J355" s="42"/>
      <c r="K355" s="42"/>
      <c r="L355" s="42"/>
      <c r="M355" s="42"/>
      <c r="N355" s="42"/>
      <c r="O355" s="42"/>
      <c r="P355" s="42"/>
      <c r="Q355" s="42"/>
      <c r="R355" s="42"/>
      <c r="S355" s="42"/>
      <c r="T355" s="42"/>
      <c r="U355" s="42"/>
      <c r="V355" s="42"/>
      <c r="W355" s="42"/>
      <c r="X355" s="42"/>
      <c r="Y355" s="42"/>
      <c r="Z355" s="42"/>
      <c r="AA355" s="42"/>
      <c r="AB355" s="42"/>
      <c r="AC355" s="42"/>
      <c r="AD355" s="42"/>
      <c r="AE355" s="42"/>
      <c r="AF355" s="44"/>
    </row>
    <row r="356" spans="1:32" s="45" customFormat="1" x14ac:dyDescent="0.2">
      <c r="A356" s="49"/>
      <c r="B356" s="42"/>
      <c r="C356" s="42"/>
      <c r="D356" s="42"/>
      <c r="E356" s="42"/>
      <c r="F356" s="42"/>
      <c r="G356" s="42"/>
      <c r="H356" s="43"/>
      <c r="I356" s="42"/>
      <c r="J356" s="42"/>
      <c r="K356" s="42"/>
      <c r="L356" s="42"/>
      <c r="M356" s="42"/>
      <c r="N356" s="42"/>
      <c r="O356" s="42"/>
      <c r="P356" s="42"/>
      <c r="Q356" s="42"/>
      <c r="R356" s="42"/>
      <c r="S356" s="42"/>
      <c r="T356" s="42"/>
      <c r="U356" s="42"/>
      <c r="V356" s="42"/>
      <c r="W356" s="42"/>
      <c r="X356" s="42"/>
      <c r="Y356" s="42"/>
      <c r="Z356" s="42"/>
      <c r="AA356" s="42"/>
      <c r="AB356" s="42"/>
      <c r="AC356" s="42"/>
      <c r="AD356" s="42"/>
      <c r="AE356" s="42"/>
      <c r="AF356" s="44"/>
    </row>
    <row r="357" spans="1:32" s="45" customFormat="1" x14ac:dyDescent="0.2">
      <c r="A357" s="49"/>
      <c r="B357" s="42"/>
      <c r="C357" s="42"/>
      <c r="D357" s="42"/>
      <c r="E357" s="42"/>
      <c r="F357" s="42"/>
      <c r="G357" s="42"/>
      <c r="H357" s="43"/>
      <c r="I357" s="42"/>
      <c r="J357" s="42"/>
      <c r="K357" s="42"/>
      <c r="L357" s="42"/>
      <c r="M357" s="42"/>
      <c r="N357" s="42"/>
      <c r="O357" s="42"/>
      <c r="P357" s="42"/>
      <c r="Q357" s="42"/>
      <c r="R357" s="42"/>
      <c r="S357" s="42"/>
      <c r="T357" s="42"/>
      <c r="U357" s="42"/>
      <c r="V357" s="42"/>
      <c r="W357" s="42"/>
      <c r="X357" s="42"/>
      <c r="Y357" s="42"/>
      <c r="Z357" s="42"/>
      <c r="AA357" s="42"/>
      <c r="AB357" s="42"/>
      <c r="AC357" s="42"/>
      <c r="AD357" s="42"/>
      <c r="AE357" s="42"/>
      <c r="AF357" s="44"/>
    </row>
    <row r="358" spans="1:32" s="45" customFormat="1" x14ac:dyDescent="0.2">
      <c r="A358" s="49"/>
      <c r="B358" s="42"/>
      <c r="C358" s="42"/>
      <c r="D358" s="42"/>
      <c r="E358" s="42"/>
      <c r="F358" s="42"/>
      <c r="G358" s="42"/>
      <c r="H358" s="43"/>
      <c r="I358" s="42"/>
      <c r="J358" s="42"/>
      <c r="K358" s="42"/>
      <c r="L358" s="42"/>
      <c r="M358" s="42"/>
      <c r="N358" s="42"/>
      <c r="O358" s="42"/>
      <c r="P358" s="42"/>
      <c r="Q358" s="42"/>
      <c r="R358" s="42"/>
      <c r="S358" s="42"/>
      <c r="T358" s="42"/>
      <c r="U358" s="42"/>
      <c r="V358" s="42"/>
      <c r="W358" s="42"/>
      <c r="X358" s="42"/>
      <c r="Y358" s="42"/>
      <c r="Z358" s="42"/>
      <c r="AA358" s="42"/>
      <c r="AB358" s="42"/>
      <c r="AC358" s="42"/>
      <c r="AD358" s="42"/>
      <c r="AE358" s="42"/>
      <c r="AF358" s="44"/>
    </row>
    <row r="359" spans="1:32" s="45" customFormat="1" x14ac:dyDescent="0.2">
      <c r="A359" s="49"/>
      <c r="B359" s="42"/>
      <c r="C359" s="42"/>
      <c r="D359" s="42"/>
      <c r="E359" s="42"/>
      <c r="F359" s="42"/>
      <c r="G359" s="42"/>
      <c r="H359" s="43"/>
      <c r="I359" s="42"/>
      <c r="J359" s="42"/>
      <c r="K359" s="42"/>
      <c r="L359" s="42"/>
      <c r="M359" s="42"/>
      <c r="N359" s="42"/>
      <c r="O359" s="42"/>
      <c r="P359" s="42"/>
      <c r="Q359" s="42"/>
      <c r="R359" s="42"/>
      <c r="S359" s="42"/>
      <c r="T359" s="42"/>
      <c r="U359" s="42"/>
      <c r="V359" s="42"/>
      <c r="W359" s="42"/>
      <c r="X359" s="42"/>
      <c r="Y359" s="42"/>
      <c r="Z359" s="42"/>
      <c r="AA359" s="42"/>
      <c r="AB359" s="42"/>
      <c r="AC359" s="42"/>
      <c r="AD359" s="42"/>
      <c r="AE359" s="42"/>
      <c r="AF359" s="44"/>
    </row>
    <row r="360" spans="1:32" s="45" customFormat="1" x14ac:dyDescent="0.2">
      <c r="A360" s="49"/>
      <c r="B360" s="42"/>
      <c r="C360" s="42"/>
      <c r="D360" s="42"/>
      <c r="E360" s="42"/>
      <c r="F360" s="42"/>
      <c r="G360" s="42"/>
      <c r="H360" s="43"/>
      <c r="I360" s="42"/>
      <c r="J360" s="42"/>
      <c r="K360" s="42"/>
      <c r="L360" s="42"/>
      <c r="M360" s="42"/>
      <c r="N360" s="42"/>
      <c r="O360" s="42"/>
      <c r="P360" s="42"/>
      <c r="Q360" s="42"/>
      <c r="R360" s="42"/>
      <c r="S360" s="42"/>
      <c r="T360" s="42"/>
      <c r="U360" s="42"/>
      <c r="V360" s="42"/>
      <c r="W360" s="42"/>
      <c r="X360" s="42"/>
      <c r="Y360" s="42"/>
      <c r="Z360" s="42"/>
      <c r="AA360" s="42"/>
      <c r="AB360" s="42"/>
      <c r="AC360" s="42"/>
      <c r="AD360" s="42"/>
      <c r="AE360" s="42"/>
      <c r="AF360" s="44"/>
    </row>
    <row r="361" spans="1:32" s="45" customFormat="1" x14ac:dyDescent="0.2">
      <c r="A361" s="49"/>
      <c r="B361" s="42"/>
      <c r="C361" s="42"/>
      <c r="D361" s="42"/>
      <c r="E361" s="42"/>
      <c r="F361" s="42"/>
      <c r="G361" s="42"/>
      <c r="H361" s="43"/>
      <c r="I361" s="42"/>
      <c r="J361" s="42"/>
      <c r="K361" s="42"/>
      <c r="L361" s="42"/>
      <c r="M361" s="42"/>
      <c r="N361" s="42"/>
      <c r="O361" s="42"/>
      <c r="P361" s="42"/>
      <c r="Q361" s="42"/>
      <c r="R361" s="42"/>
      <c r="S361" s="42"/>
      <c r="T361" s="42"/>
      <c r="U361" s="42"/>
      <c r="V361" s="42"/>
      <c r="W361" s="42"/>
      <c r="X361" s="42"/>
      <c r="Y361" s="42"/>
      <c r="Z361" s="42"/>
      <c r="AA361" s="42"/>
      <c r="AB361" s="42"/>
      <c r="AC361" s="42"/>
      <c r="AD361" s="42"/>
      <c r="AE361" s="42"/>
      <c r="AF361" s="44"/>
    </row>
    <row r="362" spans="1:32" s="45" customFormat="1" x14ac:dyDescent="0.2">
      <c r="A362" s="49"/>
      <c r="B362" s="42"/>
      <c r="C362" s="42"/>
      <c r="D362" s="42"/>
      <c r="E362" s="42"/>
      <c r="F362" s="42"/>
      <c r="G362" s="42"/>
      <c r="H362" s="43"/>
      <c r="I362" s="42"/>
      <c r="J362" s="42"/>
      <c r="K362" s="42"/>
      <c r="L362" s="42"/>
      <c r="M362" s="42"/>
      <c r="N362" s="42"/>
      <c r="O362" s="42"/>
      <c r="P362" s="42"/>
      <c r="Q362" s="42"/>
      <c r="R362" s="42"/>
      <c r="S362" s="42"/>
      <c r="T362" s="42"/>
      <c r="U362" s="42"/>
      <c r="V362" s="42"/>
      <c r="W362" s="42"/>
      <c r="X362" s="42"/>
      <c r="Y362" s="42"/>
      <c r="Z362" s="42"/>
      <c r="AA362" s="42"/>
      <c r="AB362" s="42"/>
      <c r="AC362" s="42"/>
      <c r="AD362" s="42"/>
      <c r="AE362" s="42"/>
      <c r="AF362" s="44"/>
    </row>
    <row r="363" spans="1:32" s="45" customFormat="1" x14ac:dyDescent="0.2">
      <c r="A363" s="49"/>
      <c r="B363" s="42"/>
      <c r="C363" s="42"/>
      <c r="D363" s="42"/>
      <c r="E363" s="42"/>
      <c r="F363" s="42"/>
      <c r="G363" s="42"/>
      <c r="H363" s="43"/>
      <c r="I363" s="42"/>
      <c r="J363" s="42"/>
      <c r="K363" s="42"/>
      <c r="L363" s="42"/>
      <c r="M363" s="42"/>
      <c r="N363" s="42"/>
      <c r="O363" s="42"/>
      <c r="P363" s="42"/>
      <c r="Q363" s="42"/>
      <c r="R363" s="42"/>
      <c r="S363" s="42"/>
      <c r="T363" s="42"/>
      <c r="U363" s="42"/>
      <c r="V363" s="42"/>
      <c r="W363" s="42"/>
      <c r="X363" s="42"/>
      <c r="Y363" s="42"/>
      <c r="Z363" s="42"/>
      <c r="AA363" s="42"/>
      <c r="AB363" s="42"/>
      <c r="AC363" s="42"/>
      <c r="AD363" s="42"/>
      <c r="AE363" s="42"/>
      <c r="AF363" s="44"/>
    </row>
    <row r="364" spans="1:32" s="45" customFormat="1" x14ac:dyDescent="0.2">
      <c r="A364" s="49"/>
      <c r="B364" s="42"/>
      <c r="C364" s="42"/>
      <c r="D364" s="42"/>
      <c r="E364" s="42"/>
      <c r="F364" s="42"/>
      <c r="G364" s="42"/>
      <c r="H364" s="43"/>
      <c r="I364" s="42"/>
      <c r="J364" s="42"/>
      <c r="K364" s="42"/>
      <c r="L364" s="42"/>
      <c r="M364" s="42"/>
      <c r="N364" s="42"/>
      <c r="O364" s="42"/>
      <c r="P364" s="42"/>
      <c r="Q364" s="42"/>
      <c r="R364" s="42"/>
      <c r="S364" s="42"/>
      <c r="T364" s="42"/>
      <c r="U364" s="42"/>
      <c r="V364" s="42"/>
      <c r="W364" s="42"/>
      <c r="X364" s="42"/>
      <c r="Y364" s="42"/>
      <c r="Z364" s="42"/>
      <c r="AA364" s="42"/>
      <c r="AB364" s="42"/>
      <c r="AC364" s="42"/>
      <c r="AD364" s="42"/>
      <c r="AE364" s="42"/>
      <c r="AF364" s="44"/>
    </row>
    <row r="365" spans="1:32" s="45" customFormat="1" x14ac:dyDescent="0.2">
      <c r="A365" s="49"/>
      <c r="B365" s="42"/>
      <c r="C365" s="42"/>
      <c r="D365" s="42"/>
      <c r="E365" s="42"/>
      <c r="F365" s="42"/>
      <c r="G365" s="42"/>
      <c r="H365" s="43"/>
      <c r="I365" s="42"/>
      <c r="J365" s="42"/>
      <c r="K365" s="42"/>
      <c r="L365" s="42"/>
      <c r="M365" s="42"/>
      <c r="N365" s="42"/>
      <c r="O365" s="42"/>
      <c r="P365" s="42"/>
      <c r="Q365" s="42"/>
      <c r="R365" s="42"/>
      <c r="S365" s="42"/>
      <c r="T365" s="42"/>
      <c r="U365" s="42"/>
      <c r="V365" s="42"/>
      <c r="W365" s="42"/>
      <c r="X365" s="42"/>
      <c r="Y365" s="42"/>
      <c r="Z365" s="42"/>
      <c r="AA365" s="42"/>
      <c r="AB365" s="42"/>
      <c r="AC365" s="42"/>
      <c r="AD365" s="42"/>
      <c r="AE365" s="42"/>
      <c r="AF365" s="44"/>
    </row>
    <row r="366" spans="1:32" s="45" customFormat="1" x14ac:dyDescent="0.2">
      <c r="A366" s="49"/>
      <c r="B366" s="42"/>
      <c r="C366" s="42"/>
      <c r="D366" s="42"/>
      <c r="E366" s="42"/>
      <c r="F366" s="42"/>
      <c r="G366" s="42"/>
      <c r="H366" s="43"/>
      <c r="I366" s="42"/>
      <c r="J366" s="42"/>
      <c r="K366" s="42"/>
      <c r="L366" s="42"/>
      <c r="M366" s="42"/>
      <c r="N366" s="42"/>
      <c r="O366" s="42"/>
      <c r="P366" s="42"/>
      <c r="Q366" s="42"/>
      <c r="R366" s="42"/>
      <c r="S366" s="42"/>
      <c r="T366" s="42"/>
      <c r="U366" s="42"/>
      <c r="V366" s="42"/>
      <c r="W366" s="42"/>
      <c r="X366" s="42"/>
      <c r="Y366" s="42"/>
      <c r="Z366" s="42"/>
      <c r="AA366" s="42"/>
      <c r="AB366" s="42"/>
      <c r="AC366" s="42"/>
      <c r="AD366" s="42"/>
      <c r="AE366" s="42"/>
      <c r="AF366" s="44"/>
    </row>
    <row r="367" spans="1:32" s="45" customFormat="1" x14ac:dyDescent="0.2">
      <c r="A367" s="49"/>
      <c r="B367" s="42"/>
      <c r="C367" s="42"/>
      <c r="D367" s="42"/>
      <c r="E367" s="42"/>
      <c r="F367" s="42"/>
      <c r="G367" s="42"/>
      <c r="H367" s="43"/>
      <c r="I367" s="42"/>
      <c r="J367" s="42"/>
      <c r="K367" s="42"/>
      <c r="L367" s="42"/>
      <c r="M367" s="42"/>
      <c r="N367" s="42"/>
      <c r="O367" s="42"/>
      <c r="P367" s="42"/>
      <c r="Q367" s="42"/>
      <c r="R367" s="42"/>
      <c r="S367" s="42"/>
      <c r="T367" s="42"/>
      <c r="U367" s="42"/>
      <c r="V367" s="42"/>
      <c r="W367" s="42"/>
      <c r="X367" s="42"/>
      <c r="Y367" s="42"/>
      <c r="Z367" s="42"/>
      <c r="AA367" s="42"/>
      <c r="AB367" s="42"/>
      <c r="AC367" s="42"/>
      <c r="AD367" s="42"/>
      <c r="AE367" s="42"/>
      <c r="AF367" s="44"/>
    </row>
    <row r="368" spans="1:32" s="45" customFormat="1" x14ac:dyDescent="0.2">
      <c r="A368" s="49"/>
      <c r="B368" s="42"/>
      <c r="C368" s="42"/>
      <c r="D368" s="42"/>
      <c r="E368" s="42"/>
      <c r="F368" s="42"/>
      <c r="G368" s="42"/>
      <c r="H368" s="43"/>
      <c r="I368" s="42"/>
      <c r="J368" s="42"/>
      <c r="K368" s="42"/>
      <c r="L368" s="42"/>
      <c r="M368" s="42"/>
      <c r="N368" s="42"/>
      <c r="O368" s="42"/>
      <c r="P368" s="42"/>
      <c r="Q368" s="42"/>
      <c r="R368" s="42"/>
      <c r="S368" s="42"/>
      <c r="T368" s="42"/>
      <c r="U368" s="42"/>
      <c r="V368" s="42"/>
      <c r="W368" s="42"/>
      <c r="X368" s="42"/>
      <c r="Y368" s="42"/>
      <c r="Z368" s="42"/>
      <c r="AA368" s="42"/>
      <c r="AB368" s="42"/>
      <c r="AC368" s="42"/>
      <c r="AD368" s="42"/>
      <c r="AE368" s="42"/>
      <c r="AF368" s="44"/>
    </row>
    <row r="369" spans="1:32" s="45" customFormat="1" x14ac:dyDescent="0.2">
      <c r="A369" s="49"/>
      <c r="B369" s="42"/>
      <c r="C369" s="42"/>
      <c r="D369" s="42"/>
      <c r="E369" s="42"/>
      <c r="F369" s="42"/>
      <c r="G369" s="42"/>
      <c r="H369" s="43"/>
      <c r="I369" s="42"/>
      <c r="J369" s="42"/>
      <c r="K369" s="42"/>
      <c r="L369" s="42"/>
      <c r="M369" s="42"/>
      <c r="N369" s="42"/>
      <c r="O369" s="42"/>
      <c r="P369" s="42"/>
      <c r="Q369" s="42"/>
      <c r="R369" s="42"/>
      <c r="S369" s="42"/>
      <c r="T369" s="42"/>
      <c r="U369" s="42"/>
      <c r="V369" s="42"/>
      <c r="W369" s="42"/>
      <c r="X369" s="42"/>
      <c r="Y369" s="42"/>
      <c r="Z369" s="42"/>
      <c r="AA369" s="42"/>
      <c r="AB369" s="42"/>
      <c r="AC369" s="42"/>
      <c r="AD369" s="42"/>
      <c r="AE369" s="42"/>
      <c r="AF369" s="44"/>
    </row>
    <row r="370" spans="1:32" s="45" customFormat="1" x14ac:dyDescent="0.2">
      <c r="A370" s="49"/>
      <c r="B370" s="42"/>
      <c r="C370" s="42"/>
      <c r="D370" s="42"/>
      <c r="E370" s="42"/>
      <c r="F370" s="42"/>
      <c r="G370" s="42"/>
      <c r="H370" s="43"/>
      <c r="I370" s="42"/>
      <c r="J370" s="42"/>
      <c r="K370" s="42"/>
      <c r="L370" s="42"/>
      <c r="M370" s="42"/>
      <c r="N370" s="42"/>
      <c r="O370" s="42"/>
      <c r="P370" s="42"/>
      <c r="Q370" s="42"/>
      <c r="R370" s="42"/>
      <c r="S370" s="42"/>
      <c r="T370" s="42"/>
      <c r="U370" s="42"/>
      <c r="V370" s="42"/>
      <c r="W370" s="42"/>
      <c r="X370" s="42"/>
      <c r="Y370" s="42"/>
      <c r="Z370" s="42"/>
      <c r="AA370" s="42"/>
      <c r="AB370" s="42"/>
      <c r="AC370" s="42"/>
      <c r="AD370" s="42"/>
      <c r="AE370" s="42"/>
      <c r="AF370" s="44"/>
    </row>
    <row r="371" spans="1:32" s="45" customFormat="1" x14ac:dyDescent="0.2">
      <c r="A371" s="49"/>
      <c r="B371" s="42"/>
      <c r="C371" s="42"/>
      <c r="D371" s="42"/>
      <c r="E371" s="42"/>
      <c r="F371" s="42"/>
      <c r="G371" s="42"/>
      <c r="H371" s="43"/>
      <c r="I371" s="42"/>
      <c r="J371" s="42"/>
      <c r="K371" s="42"/>
      <c r="L371" s="42"/>
      <c r="M371" s="42"/>
      <c r="N371" s="42"/>
      <c r="O371" s="42"/>
      <c r="P371" s="42"/>
      <c r="Q371" s="42"/>
      <c r="R371" s="42"/>
      <c r="S371" s="42"/>
      <c r="T371" s="42"/>
      <c r="U371" s="42"/>
      <c r="V371" s="42"/>
      <c r="W371" s="42"/>
      <c r="X371" s="42"/>
      <c r="Y371" s="42"/>
      <c r="Z371" s="42"/>
      <c r="AA371" s="42"/>
      <c r="AB371" s="42"/>
      <c r="AC371" s="42"/>
      <c r="AD371" s="42"/>
      <c r="AE371" s="42"/>
      <c r="AF371" s="44"/>
    </row>
    <row r="372" spans="1:32" s="45" customFormat="1" x14ac:dyDescent="0.2">
      <c r="A372" s="49"/>
      <c r="B372" s="42"/>
      <c r="C372" s="42"/>
      <c r="D372" s="42"/>
      <c r="E372" s="42"/>
      <c r="F372" s="42"/>
      <c r="G372" s="42"/>
      <c r="H372" s="43"/>
      <c r="I372" s="42"/>
      <c r="J372" s="42"/>
      <c r="K372" s="42"/>
      <c r="L372" s="42"/>
      <c r="M372" s="42"/>
      <c r="N372" s="42"/>
      <c r="O372" s="42"/>
      <c r="P372" s="42"/>
      <c r="Q372" s="42"/>
      <c r="R372" s="42"/>
      <c r="S372" s="42"/>
      <c r="T372" s="42"/>
      <c r="U372" s="42"/>
      <c r="V372" s="42"/>
      <c r="W372" s="42"/>
      <c r="X372" s="42"/>
      <c r="Y372" s="42"/>
      <c r="Z372" s="42"/>
      <c r="AA372" s="42"/>
      <c r="AB372" s="42"/>
      <c r="AC372" s="42"/>
      <c r="AD372" s="42"/>
      <c r="AE372" s="42"/>
      <c r="AF372" s="44"/>
    </row>
    <row r="373" spans="1:32" s="45" customFormat="1" x14ac:dyDescent="0.2">
      <c r="A373" s="49"/>
      <c r="B373" s="42"/>
      <c r="C373" s="42"/>
      <c r="D373" s="42"/>
      <c r="E373" s="42"/>
      <c r="F373" s="42"/>
      <c r="G373" s="42"/>
      <c r="H373" s="43"/>
      <c r="I373" s="42"/>
      <c r="J373" s="42"/>
      <c r="K373" s="42"/>
      <c r="L373" s="42"/>
      <c r="M373" s="42"/>
      <c r="N373" s="42"/>
      <c r="O373" s="42"/>
      <c r="P373" s="42"/>
      <c r="Q373" s="42"/>
      <c r="R373" s="42"/>
      <c r="S373" s="42"/>
      <c r="T373" s="42"/>
      <c r="U373" s="42"/>
      <c r="V373" s="42"/>
      <c r="W373" s="42"/>
      <c r="X373" s="42"/>
      <c r="Y373" s="42"/>
      <c r="Z373" s="42"/>
      <c r="AA373" s="42"/>
      <c r="AB373" s="42"/>
      <c r="AC373" s="42"/>
      <c r="AD373" s="42"/>
      <c r="AE373" s="42"/>
      <c r="AF373" s="44"/>
    </row>
    <row r="374" spans="1:32" s="45" customFormat="1" x14ac:dyDescent="0.2">
      <c r="A374" s="49"/>
      <c r="B374" s="42"/>
      <c r="C374" s="42"/>
      <c r="D374" s="42"/>
      <c r="E374" s="42"/>
      <c r="F374" s="42"/>
      <c r="G374" s="42"/>
      <c r="H374" s="43"/>
      <c r="I374" s="42"/>
      <c r="J374" s="42"/>
      <c r="K374" s="42"/>
      <c r="L374" s="42"/>
      <c r="M374" s="42"/>
      <c r="N374" s="42"/>
      <c r="O374" s="42"/>
      <c r="P374" s="42"/>
      <c r="Q374" s="42"/>
      <c r="R374" s="42"/>
      <c r="S374" s="42"/>
      <c r="T374" s="42"/>
      <c r="U374" s="42"/>
      <c r="V374" s="42"/>
      <c r="W374" s="42"/>
      <c r="X374" s="42"/>
      <c r="Y374" s="42"/>
      <c r="Z374" s="42"/>
      <c r="AA374" s="42"/>
      <c r="AB374" s="42"/>
      <c r="AC374" s="42"/>
      <c r="AD374" s="42"/>
      <c r="AE374" s="42"/>
      <c r="AF374" s="44"/>
    </row>
    <row r="375" spans="1:32" s="45" customFormat="1" x14ac:dyDescent="0.2">
      <c r="A375" s="49"/>
      <c r="B375" s="42"/>
      <c r="C375" s="42"/>
      <c r="D375" s="42"/>
      <c r="E375" s="42"/>
      <c r="F375" s="42"/>
      <c r="G375" s="42"/>
      <c r="H375" s="43"/>
      <c r="I375" s="42"/>
      <c r="J375" s="42"/>
      <c r="K375" s="42"/>
      <c r="L375" s="42"/>
      <c r="M375" s="42"/>
      <c r="N375" s="42"/>
      <c r="O375" s="42"/>
      <c r="P375" s="42"/>
      <c r="Q375" s="42"/>
      <c r="R375" s="42"/>
      <c r="S375" s="42"/>
      <c r="T375" s="42"/>
      <c r="U375" s="42"/>
      <c r="V375" s="42"/>
      <c r="W375" s="42"/>
      <c r="X375" s="42"/>
      <c r="Y375" s="42"/>
      <c r="Z375" s="42"/>
      <c r="AA375" s="42"/>
      <c r="AB375" s="42"/>
      <c r="AC375" s="42"/>
      <c r="AD375" s="42"/>
      <c r="AE375" s="42"/>
      <c r="AF375" s="44"/>
    </row>
    <row r="376" spans="1:32" s="45" customFormat="1" x14ac:dyDescent="0.2">
      <c r="A376" s="49"/>
      <c r="B376" s="42"/>
      <c r="C376" s="42"/>
      <c r="D376" s="42"/>
      <c r="E376" s="42"/>
      <c r="F376" s="42"/>
      <c r="G376" s="42"/>
      <c r="H376" s="43"/>
      <c r="I376" s="42"/>
      <c r="J376" s="42"/>
      <c r="K376" s="42"/>
      <c r="L376" s="42"/>
      <c r="M376" s="42"/>
      <c r="N376" s="42"/>
      <c r="O376" s="42"/>
      <c r="P376" s="42"/>
      <c r="Q376" s="42"/>
      <c r="R376" s="42"/>
      <c r="S376" s="42"/>
      <c r="T376" s="42"/>
      <c r="U376" s="42"/>
      <c r="V376" s="42"/>
      <c r="W376" s="42"/>
      <c r="X376" s="42"/>
      <c r="Y376" s="42"/>
      <c r="Z376" s="42"/>
      <c r="AA376" s="42"/>
      <c r="AB376" s="42"/>
      <c r="AC376" s="42"/>
      <c r="AD376" s="42"/>
      <c r="AE376" s="42"/>
      <c r="AF376" s="44"/>
    </row>
    <row r="377" spans="1:32" s="45" customFormat="1" x14ac:dyDescent="0.2">
      <c r="A377" s="49"/>
      <c r="B377" s="42"/>
      <c r="C377" s="42"/>
      <c r="D377" s="42"/>
      <c r="E377" s="42"/>
      <c r="F377" s="42"/>
      <c r="G377" s="42"/>
      <c r="H377" s="43"/>
      <c r="I377" s="42"/>
      <c r="J377" s="42"/>
      <c r="K377" s="42"/>
      <c r="L377" s="42"/>
      <c r="M377" s="42"/>
      <c r="N377" s="42"/>
      <c r="O377" s="42"/>
      <c r="P377" s="42"/>
      <c r="Q377" s="42"/>
      <c r="R377" s="42"/>
      <c r="S377" s="42"/>
      <c r="T377" s="42"/>
      <c r="U377" s="42"/>
      <c r="V377" s="42"/>
      <c r="W377" s="42"/>
      <c r="X377" s="42"/>
      <c r="Y377" s="42"/>
      <c r="Z377" s="42"/>
      <c r="AA377" s="42"/>
      <c r="AB377" s="42"/>
      <c r="AC377" s="42"/>
      <c r="AD377" s="42"/>
      <c r="AE377" s="42"/>
      <c r="AF377" s="44"/>
    </row>
    <row r="378" spans="1:32" s="45" customFormat="1" x14ac:dyDescent="0.2">
      <c r="A378" s="49"/>
      <c r="B378" s="42"/>
      <c r="C378" s="42"/>
      <c r="D378" s="42"/>
      <c r="E378" s="42"/>
      <c r="F378" s="42"/>
      <c r="G378" s="42"/>
      <c r="H378" s="43"/>
      <c r="I378" s="42"/>
      <c r="J378" s="42"/>
      <c r="K378" s="42"/>
      <c r="L378" s="42"/>
      <c r="M378" s="42"/>
      <c r="N378" s="42"/>
      <c r="O378" s="42"/>
      <c r="P378" s="42"/>
      <c r="Q378" s="42"/>
      <c r="R378" s="42"/>
      <c r="S378" s="42"/>
      <c r="T378" s="42"/>
      <c r="U378" s="42"/>
      <c r="V378" s="42"/>
      <c r="W378" s="42"/>
      <c r="X378" s="42"/>
      <c r="Y378" s="42"/>
      <c r="Z378" s="42"/>
      <c r="AA378" s="42"/>
      <c r="AB378" s="42"/>
      <c r="AC378" s="42"/>
      <c r="AD378" s="42"/>
      <c r="AE378" s="42"/>
      <c r="AF378" s="44"/>
    </row>
    <row r="379" spans="1:32" s="45" customFormat="1" x14ac:dyDescent="0.2">
      <c r="A379" s="49"/>
      <c r="B379" s="42"/>
      <c r="C379" s="42"/>
      <c r="D379" s="42"/>
      <c r="E379" s="42"/>
      <c r="F379" s="42"/>
      <c r="G379" s="42"/>
      <c r="H379" s="43"/>
      <c r="I379" s="42"/>
      <c r="J379" s="42"/>
      <c r="K379" s="42"/>
      <c r="L379" s="42"/>
      <c r="M379" s="42"/>
      <c r="N379" s="42"/>
      <c r="O379" s="42"/>
      <c r="P379" s="42"/>
      <c r="Q379" s="42"/>
      <c r="R379" s="42"/>
      <c r="S379" s="42"/>
      <c r="T379" s="42"/>
      <c r="U379" s="42"/>
      <c r="V379" s="42"/>
      <c r="W379" s="42"/>
      <c r="X379" s="42"/>
      <c r="Y379" s="42"/>
      <c r="Z379" s="42"/>
      <c r="AA379" s="42"/>
      <c r="AB379" s="42"/>
      <c r="AC379" s="42"/>
      <c r="AD379" s="42"/>
      <c r="AE379" s="42"/>
      <c r="AF379" s="44"/>
    </row>
    <row r="380" spans="1:32" s="45" customFormat="1" x14ac:dyDescent="0.2">
      <c r="A380" s="49"/>
      <c r="B380" s="42"/>
      <c r="C380" s="42"/>
      <c r="D380" s="42"/>
      <c r="E380" s="42"/>
      <c r="F380" s="42"/>
      <c r="G380" s="42"/>
      <c r="H380" s="43"/>
      <c r="I380" s="42"/>
      <c r="J380" s="42"/>
      <c r="K380" s="42"/>
      <c r="L380" s="42"/>
      <c r="M380" s="42"/>
      <c r="N380" s="42"/>
      <c r="O380" s="42"/>
      <c r="P380" s="42"/>
      <c r="Q380" s="42"/>
      <c r="R380" s="42"/>
      <c r="S380" s="42"/>
      <c r="T380" s="42"/>
      <c r="U380" s="42"/>
      <c r="V380" s="42"/>
      <c r="W380" s="42"/>
      <c r="X380" s="42"/>
      <c r="Y380" s="42"/>
      <c r="Z380" s="42"/>
      <c r="AA380" s="42"/>
      <c r="AB380" s="42"/>
      <c r="AC380" s="42"/>
      <c r="AD380" s="42"/>
      <c r="AE380" s="42"/>
      <c r="AF380" s="44"/>
    </row>
    <row r="381" spans="1:32" s="45" customFormat="1" x14ac:dyDescent="0.2">
      <c r="A381" s="49"/>
      <c r="B381" s="42"/>
      <c r="C381" s="42"/>
      <c r="D381" s="42"/>
      <c r="E381" s="42"/>
      <c r="F381" s="42"/>
      <c r="G381" s="42"/>
      <c r="H381" s="43"/>
      <c r="I381" s="42"/>
      <c r="J381" s="42"/>
      <c r="K381" s="42"/>
      <c r="L381" s="42"/>
      <c r="M381" s="42"/>
      <c r="N381" s="42"/>
      <c r="O381" s="42"/>
      <c r="P381" s="42"/>
      <c r="Q381" s="42"/>
      <c r="R381" s="42"/>
      <c r="S381" s="42"/>
      <c r="T381" s="42"/>
      <c r="U381" s="42"/>
      <c r="V381" s="42"/>
      <c r="W381" s="42"/>
      <c r="X381" s="42"/>
      <c r="Y381" s="42"/>
      <c r="Z381" s="42"/>
      <c r="AA381" s="42"/>
      <c r="AB381" s="42"/>
      <c r="AC381" s="42"/>
      <c r="AD381" s="42"/>
      <c r="AE381" s="42"/>
      <c r="AF381" s="44"/>
    </row>
    <row r="382" spans="1:32" s="45" customFormat="1" x14ac:dyDescent="0.2">
      <c r="A382" s="49"/>
      <c r="B382" s="42"/>
      <c r="C382" s="42"/>
      <c r="D382" s="42"/>
      <c r="E382" s="42"/>
      <c r="F382" s="42"/>
      <c r="G382" s="42"/>
      <c r="H382" s="43"/>
      <c r="I382" s="42"/>
      <c r="J382" s="42"/>
      <c r="K382" s="42"/>
      <c r="L382" s="42"/>
      <c r="M382" s="42"/>
      <c r="N382" s="42"/>
      <c r="O382" s="42"/>
      <c r="P382" s="42"/>
      <c r="Q382" s="42"/>
      <c r="R382" s="42"/>
      <c r="S382" s="42"/>
      <c r="T382" s="42"/>
      <c r="U382" s="42"/>
      <c r="V382" s="42"/>
      <c r="W382" s="42"/>
      <c r="X382" s="42"/>
      <c r="Y382" s="42"/>
      <c r="Z382" s="42"/>
      <c r="AA382" s="42"/>
      <c r="AB382" s="42"/>
      <c r="AC382" s="42"/>
      <c r="AD382" s="42"/>
      <c r="AE382" s="42"/>
      <c r="AF382" s="44"/>
    </row>
    <row r="383" spans="1:32" s="45" customFormat="1" x14ac:dyDescent="0.2">
      <c r="A383" s="49"/>
      <c r="B383" s="42"/>
      <c r="C383" s="42"/>
      <c r="D383" s="42"/>
      <c r="E383" s="42"/>
      <c r="F383" s="42"/>
      <c r="G383" s="42"/>
      <c r="H383" s="43"/>
      <c r="I383" s="42"/>
      <c r="J383" s="42"/>
      <c r="K383" s="42"/>
      <c r="L383" s="42"/>
      <c r="M383" s="42"/>
      <c r="N383" s="42"/>
      <c r="O383" s="42"/>
      <c r="P383" s="42"/>
      <c r="Q383" s="42"/>
      <c r="R383" s="42"/>
      <c r="S383" s="42"/>
      <c r="T383" s="42"/>
      <c r="U383" s="42"/>
      <c r="V383" s="42"/>
      <c r="W383" s="42"/>
      <c r="X383" s="42"/>
      <c r="Y383" s="42"/>
      <c r="Z383" s="42"/>
      <c r="AA383" s="42"/>
      <c r="AB383" s="42"/>
      <c r="AC383" s="42"/>
      <c r="AD383" s="42"/>
      <c r="AE383" s="42"/>
      <c r="AF383" s="44"/>
    </row>
    <row r="384" spans="1:32" s="45" customFormat="1" x14ac:dyDescent="0.2">
      <c r="A384" s="49"/>
      <c r="B384" s="42"/>
      <c r="C384" s="42"/>
      <c r="D384" s="42"/>
      <c r="E384" s="42"/>
      <c r="F384" s="42"/>
      <c r="G384" s="42"/>
      <c r="H384" s="43"/>
      <c r="I384" s="42"/>
      <c r="J384" s="42"/>
      <c r="K384" s="42"/>
      <c r="L384" s="42"/>
      <c r="M384" s="42"/>
      <c r="N384" s="42"/>
      <c r="O384" s="42"/>
      <c r="P384" s="42"/>
      <c r="Q384" s="42"/>
      <c r="R384" s="42"/>
      <c r="S384" s="42"/>
      <c r="T384" s="42"/>
      <c r="U384" s="42"/>
      <c r="V384" s="42"/>
      <c r="W384" s="42"/>
      <c r="X384" s="42"/>
      <c r="Y384" s="42"/>
      <c r="Z384" s="42"/>
      <c r="AA384" s="42"/>
      <c r="AB384" s="42"/>
      <c r="AC384" s="42"/>
      <c r="AD384" s="42"/>
      <c r="AE384" s="42"/>
      <c r="AF384" s="44"/>
    </row>
    <row r="385" spans="1:32" s="45" customFormat="1" x14ac:dyDescent="0.2">
      <c r="A385" s="49"/>
      <c r="B385" s="42"/>
      <c r="C385" s="42"/>
      <c r="D385" s="42"/>
      <c r="E385" s="42"/>
      <c r="F385" s="42"/>
      <c r="G385" s="42"/>
      <c r="H385" s="43"/>
      <c r="I385" s="42"/>
      <c r="J385" s="42"/>
      <c r="K385" s="42"/>
      <c r="L385" s="42"/>
      <c r="M385" s="42"/>
      <c r="N385" s="42"/>
      <c r="O385" s="42"/>
      <c r="P385" s="42"/>
      <c r="Q385" s="42"/>
      <c r="R385" s="42"/>
      <c r="S385" s="42"/>
      <c r="T385" s="42"/>
      <c r="U385" s="42"/>
      <c r="V385" s="42"/>
      <c r="W385" s="42"/>
      <c r="X385" s="42"/>
      <c r="Y385" s="42"/>
      <c r="Z385" s="42"/>
      <c r="AA385" s="42"/>
      <c r="AB385" s="42"/>
      <c r="AC385" s="42"/>
      <c r="AD385" s="42"/>
      <c r="AE385" s="42"/>
      <c r="AF385" s="44"/>
    </row>
    <row r="386" spans="1:32" s="45" customFormat="1" x14ac:dyDescent="0.2">
      <c r="A386" s="49"/>
      <c r="B386" s="42"/>
      <c r="C386" s="42"/>
      <c r="D386" s="42"/>
      <c r="E386" s="42"/>
      <c r="F386" s="42"/>
      <c r="G386" s="42"/>
      <c r="H386" s="43"/>
      <c r="I386" s="42"/>
      <c r="J386" s="42"/>
      <c r="K386" s="42"/>
      <c r="L386" s="42"/>
      <c r="M386" s="42"/>
      <c r="N386" s="42"/>
      <c r="O386" s="42"/>
      <c r="P386" s="42"/>
      <c r="Q386" s="42"/>
      <c r="R386" s="42"/>
      <c r="S386" s="42"/>
      <c r="T386" s="42"/>
      <c r="U386" s="42"/>
      <c r="V386" s="42"/>
      <c r="W386" s="42"/>
      <c r="X386" s="42"/>
      <c r="Y386" s="42"/>
      <c r="Z386" s="42"/>
      <c r="AA386" s="42"/>
      <c r="AB386" s="42"/>
      <c r="AC386" s="42"/>
      <c r="AD386" s="42"/>
      <c r="AE386" s="42"/>
      <c r="AF386" s="44"/>
    </row>
    <row r="387" spans="1:32" s="45" customFormat="1" x14ac:dyDescent="0.2">
      <c r="A387" s="49"/>
      <c r="B387" s="42"/>
      <c r="C387" s="42"/>
      <c r="D387" s="42"/>
      <c r="E387" s="42"/>
      <c r="F387" s="42"/>
      <c r="G387" s="42"/>
      <c r="H387" s="43"/>
      <c r="I387" s="42"/>
      <c r="J387" s="42"/>
      <c r="K387" s="42"/>
      <c r="L387" s="42"/>
      <c r="M387" s="42"/>
      <c r="N387" s="42"/>
      <c r="O387" s="42"/>
      <c r="P387" s="42"/>
      <c r="Q387" s="42"/>
      <c r="R387" s="42"/>
      <c r="S387" s="42"/>
      <c r="T387" s="42"/>
      <c r="U387" s="42"/>
      <c r="V387" s="42"/>
      <c r="W387" s="42"/>
      <c r="X387" s="42"/>
      <c r="Y387" s="42"/>
      <c r="Z387" s="42"/>
      <c r="AA387" s="42"/>
      <c r="AB387" s="42"/>
      <c r="AC387" s="42"/>
      <c r="AD387" s="42"/>
      <c r="AE387" s="42"/>
      <c r="AF387" s="44"/>
    </row>
    <row r="388" spans="1:32" s="45" customFormat="1" x14ac:dyDescent="0.2">
      <c r="A388" s="49"/>
      <c r="B388" s="42"/>
      <c r="C388" s="42"/>
      <c r="D388" s="42"/>
      <c r="E388" s="42"/>
      <c r="F388" s="42"/>
      <c r="G388" s="42"/>
      <c r="H388" s="43"/>
      <c r="I388" s="42"/>
      <c r="J388" s="42"/>
      <c r="K388" s="42"/>
      <c r="L388" s="42"/>
      <c r="M388" s="42"/>
      <c r="N388" s="42"/>
      <c r="O388" s="42"/>
      <c r="P388" s="42"/>
      <c r="Q388" s="42"/>
      <c r="R388" s="42"/>
      <c r="S388" s="42"/>
      <c r="T388" s="42"/>
      <c r="U388" s="42"/>
      <c r="V388" s="42"/>
      <c r="W388" s="42"/>
      <c r="X388" s="42"/>
      <c r="Y388" s="42"/>
      <c r="Z388" s="42"/>
      <c r="AA388" s="42"/>
      <c r="AB388" s="42"/>
      <c r="AC388" s="42"/>
      <c r="AD388" s="42"/>
      <c r="AE388" s="42"/>
      <c r="AF388" s="44"/>
    </row>
    <row r="389" spans="1:32" s="45" customFormat="1" x14ac:dyDescent="0.2">
      <c r="A389" s="49"/>
      <c r="B389" s="42"/>
      <c r="C389" s="42"/>
      <c r="D389" s="42"/>
      <c r="E389" s="42"/>
      <c r="F389" s="42"/>
      <c r="G389" s="42"/>
      <c r="H389" s="43"/>
      <c r="I389" s="42"/>
      <c r="J389" s="42"/>
      <c r="K389" s="42"/>
      <c r="L389" s="42"/>
      <c r="M389" s="42"/>
      <c r="N389" s="42"/>
      <c r="O389" s="42"/>
      <c r="P389" s="42"/>
      <c r="Q389" s="42"/>
      <c r="R389" s="42"/>
      <c r="S389" s="42"/>
      <c r="T389" s="42"/>
      <c r="U389" s="42"/>
      <c r="V389" s="42"/>
      <c r="W389" s="42"/>
      <c r="X389" s="42"/>
      <c r="Y389" s="42"/>
      <c r="Z389" s="42"/>
      <c r="AA389" s="42"/>
      <c r="AB389" s="42"/>
      <c r="AC389" s="42"/>
      <c r="AD389" s="42"/>
      <c r="AE389" s="42"/>
      <c r="AF389" s="44"/>
    </row>
    <row r="390" spans="1:32" s="45" customFormat="1" x14ac:dyDescent="0.2">
      <c r="A390" s="49"/>
      <c r="B390" s="42"/>
      <c r="C390" s="42"/>
      <c r="D390" s="42"/>
      <c r="E390" s="42"/>
      <c r="F390" s="42"/>
      <c r="G390" s="42"/>
      <c r="H390" s="43"/>
      <c r="I390" s="42"/>
      <c r="J390" s="42"/>
      <c r="K390" s="42"/>
      <c r="L390" s="42"/>
      <c r="M390" s="42"/>
      <c r="N390" s="42"/>
      <c r="O390" s="42"/>
      <c r="P390" s="42"/>
      <c r="Q390" s="42"/>
      <c r="R390" s="42"/>
      <c r="S390" s="42"/>
      <c r="T390" s="42"/>
      <c r="U390" s="42"/>
      <c r="V390" s="42"/>
      <c r="W390" s="42"/>
      <c r="X390" s="42"/>
      <c r="Y390" s="42"/>
      <c r="Z390" s="42"/>
      <c r="AA390" s="42"/>
      <c r="AB390" s="42"/>
      <c r="AC390" s="42"/>
      <c r="AD390" s="42"/>
      <c r="AE390" s="42"/>
      <c r="AF390" s="44"/>
    </row>
    <row r="391" spans="1:32" s="45" customFormat="1" x14ac:dyDescent="0.2">
      <c r="A391" s="49"/>
      <c r="B391" s="42"/>
      <c r="C391" s="42"/>
      <c r="D391" s="42"/>
      <c r="E391" s="42"/>
      <c r="F391" s="42"/>
      <c r="G391" s="42"/>
      <c r="H391" s="43"/>
      <c r="I391" s="42"/>
      <c r="J391" s="42"/>
      <c r="K391" s="42"/>
      <c r="L391" s="42"/>
      <c r="M391" s="42"/>
      <c r="N391" s="42"/>
      <c r="O391" s="42"/>
      <c r="P391" s="42"/>
      <c r="Q391" s="42"/>
      <c r="R391" s="42"/>
      <c r="S391" s="42"/>
      <c r="T391" s="42"/>
      <c r="U391" s="42"/>
      <c r="V391" s="42"/>
      <c r="W391" s="42"/>
      <c r="X391" s="42"/>
      <c r="Y391" s="42"/>
      <c r="Z391" s="42"/>
      <c r="AA391" s="42"/>
      <c r="AB391" s="42"/>
      <c r="AC391" s="42"/>
      <c r="AD391" s="42"/>
      <c r="AE391" s="42"/>
      <c r="AF391" s="44"/>
    </row>
    <row r="392" spans="1:32" s="45" customFormat="1" x14ac:dyDescent="0.2">
      <c r="A392" s="49"/>
      <c r="B392" s="42"/>
      <c r="C392" s="42"/>
      <c r="D392" s="42"/>
      <c r="E392" s="42"/>
      <c r="F392" s="42"/>
      <c r="G392" s="42"/>
      <c r="H392" s="43"/>
      <c r="I392" s="42"/>
      <c r="J392" s="42"/>
      <c r="K392" s="42"/>
      <c r="L392" s="42"/>
      <c r="M392" s="42"/>
      <c r="N392" s="42"/>
      <c r="O392" s="42"/>
      <c r="P392" s="42"/>
      <c r="Q392" s="42"/>
      <c r="R392" s="42"/>
      <c r="S392" s="42"/>
      <c r="T392" s="42"/>
      <c r="U392" s="42"/>
      <c r="V392" s="42"/>
      <c r="W392" s="42"/>
      <c r="X392" s="42"/>
      <c r="Y392" s="42"/>
      <c r="Z392" s="42"/>
      <c r="AA392" s="42"/>
      <c r="AB392" s="42"/>
      <c r="AC392" s="42"/>
      <c r="AD392" s="42"/>
      <c r="AE392" s="42"/>
      <c r="AF392" s="44"/>
    </row>
    <row r="393" spans="1:32" s="45" customFormat="1" x14ac:dyDescent="0.2">
      <c r="A393" s="49"/>
      <c r="B393" s="42"/>
      <c r="C393" s="42"/>
      <c r="D393" s="42"/>
      <c r="E393" s="42"/>
      <c r="F393" s="42"/>
      <c r="G393" s="42"/>
      <c r="H393" s="43"/>
      <c r="I393" s="42"/>
      <c r="J393" s="42"/>
      <c r="K393" s="42"/>
      <c r="L393" s="42"/>
      <c r="M393" s="42"/>
      <c r="N393" s="42"/>
      <c r="O393" s="42"/>
      <c r="P393" s="42"/>
      <c r="Q393" s="42"/>
      <c r="R393" s="42"/>
      <c r="S393" s="42"/>
      <c r="T393" s="42"/>
      <c r="U393" s="42"/>
      <c r="V393" s="42"/>
      <c r="W393" s="42"/>
      <c r="X393" s="42"/>
      <c r="Y393" s="42"/>
      <c r="Z393" s="42"/>
      <c r="AA393" s="42"/>
      <c r="AB393" s="42"/>
      <c r="AC393" s="42"/>
      <c r="AD393" s="42"/>
      <c r="AE393" s="42"/>
      <c r="AF393" s="44"/>
    </row>
    <row r="394" spans="1:32" s="45" customFormat="1" x14ac:dyDescent="0.2">
      <c r="A394" s="49"/>
      <c r="B394" s="42"/>
      <c r="C394" s="42"/>
      <c r="D394" s="42"/>
      <c r="E394" s="42"/>
      <c r="F394" s="42"/>
      <c r="G394" s="42"/>
      <c r="H394" s="43"/>
      <c r="I394" s="42"/>
      <c r="J394" s="42"/>
      <c r="K394" s="42"/>
      <c r="L394" s="42"/>
      <c r="M394" s="42"/>
      <c r="N394" s="42"/>
      <c r="O394" s="42"/>
      <c r="P394" s="42"/>
      <c r="Q394" s="42"/>
      <c r="R394" s="42"/>
      <c r="S394" s="42"/>
      <c r="T394" s="42"/>
      <c r="U394" s="42"/>
      <c r="V394" s="42"/>
      <c r="W394" s="42"/>
      <c r="X394" s="42"/>
      <c r="Y394" s="42"/>
      <c r="Z394" s="42"/>
      <c r="AA394" s="42"/>
      <c r="AB394" s="42"/>
      <c r="AC394" s="42"/>
      <c r="AD394" s="42"/>
      <c r="AE394" s="42"/>
      <c r="AF394" s="44"/>
    </row>
    <row r="395" spans="1:32" s="45" customFormat="1" x14ac:dyDescent="0.2">
      <c r="A395" s="49"/>
      <c r="B395" s="42"/>
      <c r="C395" s="42"/>
      <c r="D395" s="42"/>
      <c r="E395" s="42"/>
      <c r="F395" s="42"/>
      <c r="G395" s="42"/>
      <c r="H395" s="43"/>
      <c r="I395" s="42"/>
      <c r="J395" s="42"/>
      <c r="K395" s="42"/>
      <c r="L395" s="42"/>
      <c r="M395" s="42"/>
      <c r="N395" s="42"/>
      <c r="O395" s="42"/>
      <c r="P395" s="42"/>
      <c r="Q395" s="42"/>
      <c r="R395" s="42"/>
      <c r="S395" s="42"/>
      <c r="T395" s="42"/>
      <c r="U395" s="42"/>
      <c r="V395" s="42"/>
      <c r="W395" s="42"/>
      <c r="X395" s="42"/>
      <c r="Y395" s="42"/>
      <c r="Z395" s="42"/>
      <c r="AA395" s="42"/>
      <c r="AB395" s="42"/>
      <c r="AC395" s="42"/>
      <c r="AD395" s="42"/>
      <c r="AE395" s="42"/>
      <c r="AF395" s="44"/>
    </row>
    <row r="396" spans="1:32" s="45" customFormat="1" x14ac:dyDescent="0.2">
      <c r="A396" s="49"/>
      <c r="B396" s="42"/>
      <c r="C396" s="42"/>
      <c r="D396" s="42"/>
      <c r="E396" s="42"/>
      <c r="F396" s="42"/>
      <c r="G396" s="42"/>
      <c r="H396" s="43"/>
      <c r="I396" s="42"/>
      <c r="J396" s="42"/>
      <c r="K396" s="42"/>
      <c r="L396" s="42"/>
      <c r="M396" s="42"/>
      <c r="N396" s="42"/>
      <c r="O396" s="42"/>
      <c r="P396" s="42"/>
      <c r="Q396" s="42"/>
      <c r="R396" s="42"/>
      <c r="S396" s="42"/>
      <c r="T396" s="42"/>
      <c r="U396" s="42"/>
      <c r="V396" s="42"/>
      <c r="W396" s="42"/>
      <c r="X396" s="42"/>
      <c r="Y396" s="42"/>
      <c r="Z396" s="42"/>
      <c r="AA396" s="42"/>
      <c r="AB396" s="42"/>
      <c r="AC396" s="42"/>
      <c r="AD396" s="42"/>
      <c r="AE396" s="42"/>
      <c r="AF396" s="44"/>
    </row>
    <row r="397" spans="1:32" s="45" customFormat="1" x14ac:dyDescent="0.2">
      <c r="A397" s="49"/>
      <c r="B397" s="42"/>
      <c r="C397" s="42"/>
      <c r="D397" s="42"/>
      <c r="E397" s="42"/>
      <c r="F397" s="42"/>
      <c r="G397" s="42"/>
      <c r="H397" s="43"/>
      <c r="I397" s="42"/>
      <c r="J397" s="42"/>
      <c r="K397" s="42"/>
      <c r="L397" s="42"/>
      <c r="M397" s="42"/>
      <c r="N397" s="42"/>
      <c r="O397" s="42"/>
      <c r="P397" s="42"/>
      <c r="Q397" s="42"/>
      <c r="R397" s="42"/>
      <c r="S397" s="42"/>
      <c r="T397" s="42"/>
      <c r="U397" s="42"/>
      <c r="V397" s="42"/>
      <c r="W397" s="42"/>
      <c r="X397" s="42"/>
      <c r="Y397" s="42"/>
      <c r="Z397" s="42"/>
      <c r="AA397" s="42"/>
      <c r="AB397" s="42"/>
      <c r="AC397" s="42"/>
      <c r="AD397" s="42"/>
      <c r="AE397" s="42"/>
      <c r="AF397" s="44"/>
    </row>
    <row r="398" spans="1:32" s="45" customFormat="1" x14ac:dyDescent="0.2">
      <c r="A398" s="49"/>
      <c r="B398" s="42"/>
      <c r="C398" s="42"/>
      <c r="D398" s="42"/>
      <c r="E398" s="42"/>
      <c r="F398" s="42"/>
      <c r="G398" s="42"/>
      <c r="H398" s="43"/>
      <c r="I398" s="42"/>
      <c r="J398" s="42"/>
      <c r="K398" s="42"/>
      <c r="L398" s="42"/>
      <c r="M398" s="42"/>
      <c r="N398" s="42"/>
      <c r="O398" s="42"/>
      <c r="P398" s="42"/>
      <c r="Q398" s="42"/>
      <c r="R398" s="42"/>
      <c r="S398" s="42"/>
      <c r="T398" s="42"/>
      <c r="U398" s="42"/>
      <c r="V398" s="42"/>
      <c r="W398" s="42"/>
      <c r="X398" s="42"/>
      <c r="Y398" s="42"/>
      <c r="Z398" s="42"/>
      <c r="AA398" s="42"/>
      <c r="AB398" s="42"/>
      <c r="AC398" s="42"/>
      <c r="AD398" s="42"/>
      <c r="AE398" s="42"/>
      <c r="AF398" s="44"/>
    </row>
    <row r="399" spans="1:32" s="45" customFormat="1" x14ac:dyDescent="0.2">
      <c r="A399" s="49"/>
      <c r="B399" s="42"/>
      <c r="C399" s="42"/>
      <c r="D399" s="42"/>
      <c r="E399" s="42"/>
      <c r="F399" s="42"/>
      <c r="G399" s="42"/>
      <c r="H399" s="43"/>
      <c r="I399" s="42"/>
      <c r="J399" s="42"/>
      <c r="K399" s="42"/>
      <c r="L399" s="42"/>
      <c r="M399" s="42"/>
      <c r="N399" s="42"/>
      <c r="O399" s="42"/>
      <c r="P399" s="42"/>
      <c r="Q399" s="42"/>
      <c r="R399" s="42"/>
      <c r="S399" s="42"/>
      <c r="T399" s="42"/>
      <c r="U399" s="42"/>
      <c r="V399" s="42"/>
      <c r="W399" s="42"/>
      <c r="X399" s="42"/>
      <c r="Y399" s="42"/>
      <c r="Z399" s="42"/>
      <c r="AA399" s="42"/>
      <c r="AB399" s="42"/>
      <c r="AC399" s="42"/>
      <c r="AD399" s="42"/>
      <c r="AE399" s="42"/>
      <c r="AF399" s="44"/>
    </row>
    <row r="400" spans="1:32" s="45" customFormat="1" x14ac:dyDescent="0.2">
      <c r="A400" s="49"/>
      <c r="B400" s="42"/>
      <c r="C400" s="42"/>
      <c r="D400" s="42"/>
      <c r="E400" s="42"/>
      <c r="F400" s="42"/>
      <c r="G400" s="42"/>
      <c r="H400" s="43"/>
      <c r="I400" s="42"/>
      <c r="J400" s="42"/>
      <c r="K400" s="42"/>
      <c r="L400" s="42"/>
      <c r="M400" s="42"/>
      <c r="N400" s="42"/>
      <c r="O400" s="42"/>
      <c r="P400" s="42"/>
      <c r="Q400" s="42"/>
      <c r="R400" s="42"/>
      <c r="S400" s="42"/>
      <c r="T400" s="42"/>
      <c r="U400" s="42"/>
      <c r="V400" s="42"/>
      <c r="W400" s="42"/>
      <c r="X400" s="42"/>
      <c r="Y400" s="42"/>
      <c r="Z400" s="42"/>
      <c r="AA400" s="42"/>
      <c r="AB400" s="42"/>
      <c r="AC400" s="42"/>
      <c r="AD400" s="42"/>
      <c r="AE400" s="42"/>
      <c r="AF400" s="44"/>
    </row>
    <row r="401" spans="1:32" s="45" customFormat="1" x14ac:dyDescent="0.2">
      <c r="A401" s="49"/>
      <c r="B401" s="42"/>
      <c r="C401" s="42"/>
      <c r="D401" s="42"/>
      <c r="E401" s="42"/>
      <c r="F401" s="42"/>
      <c r="G401" s="42"/>
      <c r="H401" s="43"/>
      <c r="I401" s="42"/>
      <c r="J401" s="42"/>
      <c r="K401" s="42"/>
      <c r="L401" s="42"/>
      <c r="M401" s="42"/>
      <c r="N401" s="42"/>
      <c r="O401" s="42"/>
      <c r="P401" s="42"/>
      <c r="Q401" s="42"/>
      <c r="R401" s="42"/>
      <c r="S401" s="42"/>
      <c r="T401" s="42"/>
      <c r="U401" s="42"/>
      <c r="V401" s="42"/>
      <c r="W401" s="42"/>
      <c r="X401" s="42"/>
      <c r="Y401" s="42"/>
      <c r="Z401" s="42"/>
      <c r="AA401" s="42"/>
      <c r="AB401" s="42"/>
      <c r="AC401" s="42"/>
      <c r="AD401" s="42"/>
      <c r="AE401" s="42"/>
      <c r="AF401" s="44"/>
    </row>
    <row r="402" spans="1:32" s="45" customFormat="1" x14ac:dyDescent="0.2">
      <c r="A402" s="49"/>
      <c r="B402" s="42"/>
      <c r="C402" s="42"/>
      <c r="D402" s="42"/>
      <c r="E402" s="42"/>
      <c r="F402" s="42"/>
      <c r="G402" s="42"/>
      <c r="H402" s="43"/>
      <c r="I402" s="42"/>
      <c r="J402" s="42"/>
      <c r="K402" s="42"/>
      <c r="L402" s="42"/>
      <c r="M402" s="42"/>
      <c r="N402" s="42"/>
      <c r="O402" s="42"/>
      <c r="P402" s="42"/>
      <c r="Q402" s="42"/>
      <c r="R402" s="42"/>
      <c r="S402" s="42"/>
      <c r="T402" s="42"/>
      <c r="U402" s="42"/>
      <c r="V402" s="42"/>
      <c r="W402" s="42"/>
      <c r="X402" s="42"/>
      <c r="Y402" s="42"/>
      <c r="Z402" s="42"/>
      <c r="AA402" s="42"/>
      <c r="AB402" s="42"/>
      <c r="AC402" s="42"/>
      <c r="AD402" s="42"/>
      <c r="AE402" s="42"/>
      <c r="AF402" s="44"/>
    </row>
    <row r="403" spans="1:32" s="45" customFormat="1" x14ac:dyDescent="0.2">
      <c r="A403" s="49"/>
      <c r="B403" s="42"/>
      <c r="C403" s="42"/>
      <c r="D403" s="42"/>
      <c r="E403" s="42"/>
      <c r="F403" s="42"/>
      <c r="G403" s="42"/>
      <c r="H403" s="43"/>
      <c r="I403" s="42"/>
      <c r="J403" s="42"/>
      <c r="K403" s="42"/>
      <c r="L403" s="42"/>
      <c r="M403" s="42"/>
      <c r="N403" s="42"/>
      <c r="O403" s="42"/>
      <c r="P403" s="42"/>
      <c r="Q403" s="42"/>
      <c r="R403" s="42"/>
      <c r="S403" s="42"/>
      <c r="T403" s="42"/>
      <c r="U403" s="42"/>
      <c r="V403" s="42"/>
      <c r="W403" s="42"/>
      <c r="X403" s="42"/>
      <c r="Y403" s="42"/>
      <c r="Z403" s="42"/>
      <c r="AA403" s="42"/>
      <c r="AB403" s="42"/>
      <c r="AC403" s="42"/>
      <c r="AD403" s="42"/>
      <c r="AE403" s="42"/>
      <c r="AF403" s="44"/>
    </row>
    <row r="404" spans="1:32" s="45" customFormat="1" x14ac:dyDescent="0.2">
      <c r="A404" s="49"/>
      <c r="B404" s="42"/>
      <c r="C404" s="42"/>
      <c r="D404" s="42"/>
      <c r="E404" s="42"/>
      <c r="F404" s="42"/>
      <c r="G404" s="42"/>
      <c r="H404" s="43"/>
      <c r="I404" s="42"/>
      <c r="J404" s="42"/>
      <c r="K404" s="42"/>
      <c r="L404" s="42"/>
      <c r="M404" s="42"/>
      <c r="N404" s="42"/>
      <c r="O404" s="42"/>
      <c r="P404" s="42"/>
      <c r="Q404" s="42"/>
      <c r="R404" s="42"/>
      <c r="S404" s="42"/>
      <c r="T404" s="42"/>
      <c r="U404" s="42"/>
      <c r="V404" s="42"/>
      <c r="W404" s="42"/>
      <c r="X404" s="42"/>
      <c r="Y404" s="42"/>
      <c r="Z404" s="42"/>
      <c r="AA404" s="42"/>
      <c r="AB404" s="42"/>
      <c r="AC404" s="42"/>
      <c r="AD404" s="42"/>
      <c r="AE404" s="42"/>
      <c r="AF404" s="44"/>
    </row>
    <row r="405" spans="1:32" s="45" customFormat="1" x14ac:dyDescent="0.2">
      <c r="A405" s="49"/>
      <c r="B405" s="42"/>
      <c r="C405" s="42"/>
      <c r="D405" s="42"/>
      <c r="E405" s="42"/>
      <c r="F405" s="42"/>
      <c r="G405" s="42"/>
      <c r="H405" s="43"/>
      <c r="I405" s="42"/>
      <c r="J405" s="42"/>
      <c r="K405" s="42"/>
      <c r="L405" s="42"/>
      <c r="M405" s="42"/>
      <c r="N405" s="42"/>
      <c r="O405" s="42"/>
      <c r="P405" s="42"/>
      <c r="Q405" s="42"/>
      <c r="R405" s="42"/>
      <c r="S405" s="42"/>
      <c r="T405" s="42"/>
      <c r="U405" s="42"/>
      <c r="V405" s="42"/>
      <c r="W405" s="42"/>
      <c r="X405" s="42"/>
      <c r="Y405" s="42"/>
      <c r="Z405" s="42"/>
      <c r="AA405" s="42"/>
      <c r="AB405" s="42"/>
      <c r="AC405" s="42"/>
      <c r="AD405" s="42"/>
      <c r="AE405" s="42"/>
      <c r="AF405" s="44"/>
    </row>
    <row r="406" spans="1:32" s="45" customFormat="1" x14ac:dyDescent="0.2">
      <c r="A406" s="49"/>
      <c r="B406" s="42"/>
      <c r="C406" s="42"/>
      <c r="D406" s="42"/>
      <c r="E406" s="42"/>
      <c r="F406" s="42"/>
      <c r="G406" s="42"/>
      <c r="H406" s="43"/>
      <c r="I406" s="42"/>
      <c r="J406" s="42"/>
      <c r="K406" s="42"/>
      <c r="L406" s="42"/>
      <c r="M406" s="42"/>
      <c r="N406" s="42"/>
      <c r="O406" s="42"/>
      <c r="P406" s="42"/>
      <c r="Q406" s="42"/>
      <c r="R406" s="42"/>
      <c r="S406" s="42"/>
      <c r="T406" s="42"/>
      <c r="U406" s="42"/>
      <c r="V406" s="42"/>
      <c r="W406" s="42"/>
      <c r="X406" s="42"/>
      <c r="Y406" s="42"/>
      <c r="Z406" s="42"/>
      <c r="AA406" s="42"/>
      <c r="AB406" s="42"/>
      <c r="AC406" s="42"/>
      <c r="AD406" s="42"/>
      <c r="AE406" s="42"/>
      <c r="AF406" s="44"/>
    </row>
    <row r="407" spans="1:32" s="45" customFormat="1" x14ac:dyDescent="0.2">
      <c r="A407" s="49"/>
      <c r="B407" s="42"/>
      <c r="C407" s="42"/>
      <c r="D407" s="42"/>
      <c r="E407" s="42"/>
      <c r="F407" s="42"/>
      <c r="G407" s="42"/>
      <c r="H407" s="43"/>
      <c r="I407" s="42"/>
      <c r="J407" s="42"/>
      <c r="K407" s="42"/>
      <c r="L407" s="42"/>
      <c r="M407" s="42"/>
      <c r="N407" s="42"/>
      <c r="O407" s="42"/>
      <c r="P407" s="42"/>
      <c r="Q407" s="42"/>
      <c r="R407" s="42"/>
      <c r="S407" s="42"/>
      <c r="T407" s="42"/>
      <c r="U407" s="42"/>
      <c r="V407" s="42"/>
      <c r="W407" s="42"/>
      <c r="X407" s="42"/>
      <c r="Y407" s="42"/>
      <c r="Z407" s="42"/>
      <c r="AA407" s="42"/>
      <c r="AB407" s="42"/>
      <c r="AC407" s="42"/>
      <c r="AD407" s="42"/>
      <c r="AE407" s="42"/>
      <c r="AF407" s="44"/>
    </row>
    <row r="408" spans="1:32" s="45" customFormat="1" x14ac:dyDescent="0.2">
      <c r="A408" s="49"/>
      <c r="B408" s="42"/>
      <c r="C408" s="42"/>
      <c r="D408" s="42"/>
      <c r="E408" s="42"/>
      <c r="F408" s="42"/>
      <c r="G408" s="42"/>
      <c r="H408" s="43"/>
      <c r="I408" s="42"/>
      <c r="J408" s="42"/>
      <c r="K408" s="42"/>
      <c r="L408" s="42"/>
      <c r="M408" s="42"/>
      <c r="N408" s="42"/>
      <c r="O408" s="42"/>
      <c r="P408" s="42"/>
      <c r="Q408" s="42"/>
      <c r="R408" s="42"/>
      <c r="S408" s="42"/>
      <c r="T408" s="42"/>
      <c r="U408" s="42"/>
      <c r="V408" s="42"/>
      <c r="W408" s="42"/>
      <c r="X408" s="42"/>
      <c r="Y408" s="42"/>
      <c r="Z408" s="42"/>
      <c r="AA408" s="42"/>
      <c r="AB408" s="42"/>
      <c r="AC408" s="42"/>
      <c r="AD408" s="42"/>
      <c r="AE408" s="42"/>
      <c r="AF408" s="44"/>
    </row>
    <row r="409" spans="1:32" s="45" customFormat="1" x14ac:dyDescent="0.2">
      <c r="A409" s="49"/>
      <c r="B409" s="42"/>
      <c r="C409" s="42"/>
      <c r="D409" s="42"/>
      <c r="E409" s="42"/>
      <c r="F409" s="42"/>
      <c r="G409" s="42"/>
      <c r="H409" s="43"/>
      <c r="I409" s="42"/>
      <c r="J409" s="42"/>
      <c r="K409" s="42"/>
      <c r="L409" s="42"/>
      <c r="M409" s="42"/>
      <c r="N409" s="42"/>
      <c r="O409" s="42"/>
      <c r="P409" s="42"/>
      <c r="Q409" s="42"/>
      <c r="R409" s="42"/>
      <c r="S409" s="42"/>
      <c r="T409" s="42"/>
      <c r="U409" s="42"/>
      <c r="V409" s="42"/>
      <c r="W409" s="42"/>
      <c r="X409" s="42"/>
      <c r="Y409" s="42"/>
      <c r="Z409" s="42"/>
      <c r="AA409" s="42"/>
      <c r="AB409" s="42"/>
      <c r="AC409" s="42"/>
      <c r="AD409" s="42"/>
      <c r="AE409" s="42"/>
      <c r="AF409" s="44"/>
    </row>
    <row r="410" spans="1:32" s="45" customFormat="1" x14ac:dyDescent="0.2">
      <c r="A410" s="49"/>
      <c r="B410" s="42"/>
      <c r="C410" s="42"/>
      <c r="D410" s="42"/>
      <c r="E410" s="42"/>
      <c r="F410" s="42"/>
      <c r="G410" s="42"/>
      <c r="H410" s="43"/>
      <c r="I410" s="42"/>
      <c r="J410" s="42"/>
      <c r="K410" s="42"/>
      <c r="L410" s="42"/>
      <c r="M410" s="42"/>
      <c r="N410" s="42"/>
      <c r="O410" s="42"/>
      <c r="P410" s="42"/>
      <c r="Q410" s="42"/>
      <c r="R410" s="42"/>
      <c r="S410" s="42"/>
      <c r="T410" s="42"/>
      <c r="U410" s="42"/>
      <c r="V410" s="42"/>
      <c r="W410" s="42"/>
      <c r="X410" s="42"/>
      <c r="Y410" s="42"/>
      <c r="Z410" s="42"/>
      <c r="AA410" s="42"/>
      <c r="AB410" s="42"/>
      <c r="AC410" s="42"/>
      <c r="AD410" s="42"/>
      <c r="AE410" s="42"/>
      <c r="AF410" s="44"/>
    </row>
    <row r="411" spans="1:32" s="45" customFormat="1" x14ac:dyDescent="0.2">
      <c r="A411" s="49"/>
      <c r="B411" s="42"/>
      <c r="C411" s="42"/>
      <c r="D411" s="42"/>
      <c r="E411" s="42"/>
      <c r="F411" s="42"/>
      <c r="G411" s="42"/>
      <c r="H411" s="43"/>
      <c r="I411" s="42"/>
      <c r="J411" s="42"/>
      <c r="K411" s="42"/>
      <c r="L411" s="42"/>
      <c r="M411" s="42"/>
      <c r="N411" s="42"/>
      <c r="O411" s="42"/>
      <c r="P411" s="42"/>
      <c r="Q411" s="42"/>
      <c r="R411" s="42"/>
      <c r="S411" s="42"/>
      <c r="T411" s="42"/>
      <c r="U411" s="42"/>
      <c r="V411" s="42"/>
      <c r="W411" s="42"/>
      <c r="X411" s="42"/>
      <c r="Y411" s="42"/>
      <c r="Z411" s="42"/>
      <c r="AA411" s="42"/>
      <c r="AB411" s="42"/>
      <c r="AC411" s="42"/>
      <c r="AD411" s="42"/>
      <c r="AE411" s="42"/>
      <c r="AF411" s="44"/>
    </row>
    <row r="412" spans="1:32" s="45" customFormat="1" x14ac:dyDescent="0.2">
      <c r="A412" s="49"/>
      <c r="B412" s="42"/>
      <c r="C412" s="42"/>
      <c r="D412" s="42"/>
      <c r="E412" s="42"/>
      <c r="F412" s="42"/>
      <c r="G412" s="42"/>
      <c r="H412" s="43"/>
      <c r="I412" s="42"/>
      <c r="J412" s="42"/>
      <c r="K412" s="42"/>
      <c r="L412" s="42"/>
      <c r="M412" s="42"/>
      <c r="N412" s="42"/>
      <c r="O412" s="42"/>
      <c r="P412" s="42"/>
      <c r="Q412" s="42"/>
      <c r="R412" s="42"/>
      <c r="S412" s="42"/>
      <c r="T412" s="42"/>
      <c r="U412" s="42"/>
      <c r="V412" s="42"/>
      <c r="W412" s="42"/>
      <c r="X412" s="42"/>
      <c r="Y412" s="42"/>
      <c r="Z412" s="42"/>
      <c r="AA412" s="42"/>
      <c r="AB412" s="42"/>
      <c r="AC412" s="42"/>
      <c r="AD412" s="42"/>
      <c r="AE412" s="42"/>
      <c r="AF412" s="44"/>
    </row>
    <row r="413" spans="1:32" s="45" customFormat="1" x14ac:dyDescent="0.2">
      <c r="A413" s="49"/>
      <c r="B413" s="42"/>
      <c r="C413" s="42"/>
      <c r="D413" s="42"/>
      <c r="E413" s="42"/>
      <c r="F413" s="42"/>
      <c r="G413" s="42"/>
      <c r="H413" s="43"/>
      <c r="I413" s="42"/>
      <c r="J413" s="42"/>
      <c r="K413" s="42"/>
      <c r="L413" s="42"/>
      <c r="M413" s="42"/>
      <c r="N413" s="42"/>
      <c r="O413" s="42"/>
      <c r="P413" s="42"/>
      <c r="Q413" s="42"/>
      <c r="R413" s="42"/>
      <c r="S413" s="42"/>
      <c r="T413" s="42"/>
      <c r="U413" s="42"/>
      <c r="V413" s="42"/>
      <c r="W413" s="42"/>
      <c r="X413" s="42"/>
      <c r="Y413" s="42"/>
      <c r="Z413" s="42"/>
      <c r="AA413" s="42"/>
      <c r="AB413" s="42"/>
      <c r="AC413" s="42"/>
      <c r="AD413" s="42"/>
      <c r="AE413" s="42"/>
      <c r="AF413" s="44"/>
    </row>
    <row r="414" spans="1:32" s="45" customFormat="1" x14ac:dyDescent="0.2">
      <c r="A414" s="49"/>
      <c r="B414" s="42"/>
      <c r="C414" s="42"/>
      <c r="D414" s="42"/>
      <c r="E414" s="42"/>
      <c r="F414" s="42"/>
      <c r="G414" s="42"/>
      <c r="H414" s="43"/>
      <c r="I414" s="42"/>
      <c r="J414" s="42"/>
      <c r="K414" s="42"/>
      <c r="L414" s="42"/>
      <c r="M414" s="42"/>
      <c r="N414" s="42"/>
      <c r="O414" s="42"/>
      <c r="P414" s="42"/>
      <c r="Q414" s="42"/>
      <c r="R414" s="42"/>
      <c r="S414" s="42"/>
      <c r="T414" s="42"/>
      <c r="U414" s="42"/>
      <c r="V414" s="42"/>
      <c r="W414" s="42"/>
      <c r="X414" s="42"/>
      <c r="Y414" s="42"/>
      <c r="Z414" s="42"/>
      <c r="AA414" s="42"/>
      <c r="AB414" s="42"/>
      <c r="AC414" s="42"/>
      <c r="AD414" s="42"/>
      <c r="AE414" s="42"/>
      <c r="AF414" s="44"/>
    </row>
    <row r="415" spans="1:32" s="45" customFormat="1" x14ac:dyDescent="0.2">
      <c r="A415" s="49"/>
      <c r="B415" s="42"/>
      <c r="C415" s="42"/>
      <c r="D415" s="42"/>
      <c r="E415" s="42"/>
      <c r="F415" s="42"/>
      <c r="G415" s="42"/>
      <c r="H415" s="43"/>
      <c r="I415" s="42"/>
      <c r="J415" s="42"/>
      <c r="K415" s="42"/>
      <c r="L415" s="42"/>
      <c r="M415" s="42"/>
      <c r="N415" s="42"/>
      <c r="O415" s="42"/>
      <c r="P415" s="42"/>
      <c r="Q415" s="42"/>
      <c r="R415" s="42"/>
      <c r="S415" s="42"/>
      <c r="T415" s="42"/>
      <c r="U415" s="42"/>
      <c r="V415" s="42"/>
      <c r="W415" s="42"/>
      <c r="X415" s="42"/>
      <c r="Y415" s="42"/>
      <c r="Z415" s="42"/>
      <c r="AA415" s="42"/>
      <c r="AB415" s="42"/>
      <c r="AC415" s="42"/>
      <c r="AD415" s="42"/>
      <c r="AE415" s="42"/>
      <c r="AF415" s="44"/>
    </row>
    <row r="416" spans="1:32" s="45" customFormat="1" x14ac:dyDescent="0.2">
      <c r="A416" s="49"/>
      <c r="B416" s="42"/>
      <c r="C416" s="42"/>
      <c r="D416" s="42"/>
      <c r="E416" s="42"/>
      <c r="F416" s="42"/>
      <c r="G416" s="42"/>
      <c r="H416" s="43"/>
      <c r="I416" s="42"/>
      <c r="J416" s="42"/>
      <c r="K416" s="42"/>
      <c r="L416" s="42"/>
      <c r="M416" s="42"/>
      <c r="N416" s="42"/>
      <c r="O416" s="42"/>
      <c r="P416" s="42"/>
      <c r="Q416" s="42"/>
      <c r="R416" s="42"/>
      <c r="S416" s="42"/>
      <c r="T416" s="42"/>
      <c r="U416" s="42"/>
      <c r="V416" s="42"/>
      <c r="W416" s="42"/>
      <c r="X416" s="42"/>
      <c r="Y416" s="42"/>
      <c r="Z416" s="42"/>
      <c r="AA416" s="42"/>
      <c r="AB416" s="42"/>
      <c r="AC416" s="42"/>
      <c r="AD416" s="42"/>
      <c r="AE416" s="42"/>
      <c r="AF416" s="44"/>
    </row>
    <row r="417" spans="1:32" s="45" customFormat="1" x14ac:dyDescent="0.2">
      <c r="A417" s="49"/>
      <c r="B417" s="42"/>
      <c r="C417" s="42"/>
      <c r="D417" s="42"/>
      <c r="E417" s="42"/>
      <c r="F417" s="42"/>
      <c r="G417" s="42"/>
      <c r="H417" s="43"/>
      <c r="I417" s="42"/>
      <c r="J417" s="42"/>
      <c r="K417" s="42"/>
      <c r="L417" s="42"/>
      <c r="M417" s="42"/>
      <c r="N417" s="42"/>
      <c r="O417" s="42"/>
      <c r="P417" s="42"/>
      <c r="Q417" s="42"/>
      <c r="R417" s="42"/>
      <c r="S417" s="42"/>
      <c r="T417" s="42"/>
      <c r="U417" s="42"/>
      <c r="V417" s="42"/>
      <c r="W417" s="42"/>
      <c r="X417" s="42"/>
      <c r="Y417" s="42"/>
      <c r="Z417" s="42"/>
      <c r="AA417" s="42"/>
      <c r="AB417" s="42"/>
      <c r="AC417" s="42"/>
      <c r="AD417" s="42"/>
      <c r="AE417" s="42"/>
      <c r="AF417" s="44"/>
    </row>
    <row r="418" spans="1:32" s="45" customFormat="1" x14ac:dyDescent="0.2">
      <c r="A418" s="49"/>
      <c r="B418" s="42"/>
      <c r="C418" s="42"/>
      <c r="D418" s="42"/>
      <c r="E418" s="42"/>
      <c r="F418" s="42"/>
      <c r="G418" s="42"/>
      <c r="H418" s="43"/>
      <c r="I418" s="42"/>
      <c r="J418" s="42"/>
      <c r="K418" s="42"/>
      <c r="L418" s="42"/>
      <c r="M418" s="42"/>
      <c r="N418" s="42"/>
      <c r="O418" s="42"/>
      <c r="P418" s="42"/>
      <c r="Q418" s="42"/>
      <c r="R418" s="42"/>
      <c r="S418" s="42"/>
      <c r="T418" s="42"/>
      <c r="U418" s="42"/>
      <c r="V418" s="42"/>
      <c r="W418" s="42"/>
      <c r="X418" s="42"/>
      <c r="Y418" s="42"/>
      <c r="Z418" s="42"/>
      <c r="AA418" s="42"/>
      <c r="AB418" s="42"/>
      <c r="AC418" s="42"/>
      <c r="AD418" s="42"/>
      <c r="AE418" s="42"/>
      <c r="AF418" s="44"/>
    </row>
    <row r="419" spans="1:32" s="45" customFormat="1" x14ac:dyDescent="0.2">
      <c r="A419" s="49"/>
      <c r="B419" s="42"/>
      <c r="C419" s="42"/>
      <c r="D419" s="42"/>
      <c r="E419" s="42"/>
      <c r="F419" s="42"/>
      <c r="G419" s="42"/>
      <c r="H419" s="43"/>
      <c r="I419" s="42"/>
      <c r="J419" s="42"/>
      <c r="K419" s="42"/>
      <c r="L419" s="42"/>
      <c r="M419" s="42"/>
      <c r="N419" s="42"/>
      <c r="O419" s="42"/>
      <c r="P419" s="42"/>
      <c r="Q419" s="42"/>
      <c r="R419" s="42"/>
      <c r="S419" s="42"/>
      <c r="T419" s="42"/>
      <c r="U419" s="42"/>
      <c r="V419" s="42"/>
      <c r="W419" s="42"/>
      <c r="X419" s="42"/>
      <c r="Y419" s="42"/>
      <c r="Z419" s="42"/>
      <c r="AA419" s="42"/>
      <c r="AB419" s="42"/>
      <c r="AC419" s="42"/>
      <c r="AD419" s="42"/>
      <c r="AE419" s="42"/>
      <c r="AF419" s="44"/>
    </row>
    <row r="420" spans="1:32" s="45" customFormat="1" x14ac:dyDescent="0.2">
      <c r="A420" s="49"/>
      <c r="B420" s="42"/>
      <c r="C420" s="42"/>
      <c r="D420" s="42"/>
      <c r="E420" s="42"/>
      <c r="F420" s="42"/>
      <c r="G420" s="42"/>
      <c r="H420" s="43"/>
      <c r="I420" s="42"/>
      <c r="J420" s="42"/>
      <c r="K420" s="42"/>
      <c r="L420" s="42"/>
      <c r="M420" s="42"/>
      <c r="N420" s="42"/>
      <c r="O420" s="42"/>
      <c r="P420" s="42"/>
      <c r="Q420" s="42"/>
      <c r="R420" s="42"/>
      <c r="S420" s="42"/>
      <c r="T420" s="42"/>
      <c r="U420" s="42"/>
      <c r="V420" s="42"/>
      <c r="W420" s="42"/>
      <c r="X420" s="42"/>
      <c r="Y420" s="42"/>
      <c r="Z420" s="42"/>
      <c r="AA420" s="42"/>
      <c r="AB420" s="42"/>
      <c r="AC420" s="42"/>
      <c r="AD420" s="42"/>
      <c r="AE420" s="42"/>
      <c r="AF420" s="44"/>
    </row>
    <row r="421" spans="1:32" s="45" customFormat="1" x14ac:dyDescent="0.2">
      <c r="A421" s="49"/>
      <c r="B421" s="42"/>
      <c r="C421" s="42"/>
      <c r="D421" s="42"/>
      <c r="E421" s="42"/>
      <c r="F421" s="42"/>
      <c r="G421" s="42"/>
      <c r="H421" s="43"/>
      <c r="I421" s="42"/>
      <c r="J421" s="42"/>
      <c r="K421" s="42"/>
      <c r="L421" s="42"/>
      <c r="M421" s="42"/>
      <c r="N421" s="42"/>
      <c r="O421" s="42"/>
      <c r="P421" s="42"/>
      <c r="Q421" s="42"/>
      <c r="R421" s="42"/>
      <c r="S421" s="42"/>
      <c r="T421" s="42"/>
      <c r="U421" s="42"/>
      <c r="V421" s="42"/>
      <c r="W421" s="42"/>
      <c r="X421" s="42"/>
      <c r="Y421" s="42"/>
      <c r="Z421" s="42"/>
      <c r="AA421" s="42"/>
      <c r="AB421" s="42"/>
      <c r="AC421" s="42"/>
      <c r="AD421" s="42"/>
      <c r="AE421" s="42"/>
      <c r="AF421" s="44"/>
    </row>
    <row r="422" spans="1:32" s="45" customFormat="1" x14ac:dyDescent="0.2">
      <c r="A422" s="49"/>
      <c r="B422" s="42"/>
      <c r="C422" s="42"/>
      <c r="D422" s="42"/>
      <c r="E422" s="42"/>
      <c r="F422" s="42"/>
      <c r="G422" s="42"/>
      <c r="H422" s="43"/>
      <c r="I422" s="42"/>
      <c r="J422" s="42"/>
      <c r="K422" s="42"/>
      <c r="L422" s="42"/>
      <c r="M422" s="42"/>
      <c r="N422" s="42"/>
      <c r="O422" s="42"/>
      <c r="P422" s="42"/>
      <c r="Q422" s="42"/>
      <c r="R422" s="42"/>
      <c r="S422" s="42"/>
      <c r="T422" s="42"/>
      <c r="U422" s="42"/>
      <c r="V422" s="42"/>
      <c r="W422" s="42"/>
      <c r="X422" s="42"/>
      <c r="Y422" s="42"/>
      <c r="Z422" s="42"/>
      <c r="AA422" s="42"/>
      <c r="AB422" s="42"/>
      <c r="AC422" s="42"/>
      <c r="AD422" s="42"/>
      <c r="AE422" s="42"/>
      <c r="AF422" s="44"/>
    </row>
    <row r="423" spans="1:32" s="45" customFormat="1" x14ac:dyDescent="0.2">
      <c r="A423" s="49"/>
      <c r="B423" s="42"/>
      <c r="C423" s="42"/>
      <c r="D423" s="42"/>
      <c r="E423" s="42"/>
      <c r="F423" s="42"/>
      <c r="G423" s="42"/>
      <c r="H423" s="43"/>
      <c r="I423" s="42"/>
      <c r="J423" s="42"/>
      <c r="K423" s="42"/>
      <c r="L423" s="42"/>
      <c r="M423" s="42"/>
      <c r="N423" s="42"/>
      <c r="O423" s="42"/>
      <c r="P423" s="42"/>
      <c r="Q423" s="42"/>
      <c r="R423" s="42"/>
      <c r="S423" s="42"/>
      <c r="T423" s="42"/>
      <c r="U423" s="42"/>
      <c r="V423" s="42"/>
      <c r="W423" s="42"/>
      <c r="X423" s="42"/>
      <c r="Y423" s="42"/>
      <c r="Z423" s="42"/>
      <c r="AA423" s="42"/>
      <c r="AB423" s="42"/>
      <c r="AC423" s="42"/>
      <c r="AD423" s="42"/>
      <c r="AE423" s="42"/>
      <c r="AF423" s="44"/>
    </row>
    <row r="424" spans="1:32" s="45" customFormat="1" x14ac:dyDescent="0.2">
      <c r="A424" s="49"/>
      <c r="B424" s="42"/>
      <c r="C424" s="42"/>
      <c r="D424" s="42"/>
      <c r="E424" s="42"/>
      <c r="F424" s="42"/>
      <c r="G424" s="42"/>
      <c r="H424" s="43"/>
      <c r="I424" s="42"/>
      <c r="J424" s="42"/>
      <c r="K424" s="42"/>
      <c r="L424" s="42"/>
      <c r="M424" s="42"/>
      <c r="N424" s="42"/>
      <c r="O424" s="42"/>
      <c r="P424" s="42"/>
      <c r="Q424" s="42"/>
      <c r="R424" s="42"/>
      <c r="S424" s="42"/>
      <c r="T424" s="42"/>
      <c r="U424" s="42"/>
      <c r="V424" s="42"/>
      <c r="W424" s="42"/>
      <c r="X424" s="42"/>
      <c r="Y424" s="42"/>
      <c r="Z424" s="42"/>
      <c r="AA424" s="42"/>
      <c r="AB424" s="42"/>
      <c r="AC424" s="42"/>
      <c r="AD424" s="42"/>
      <c r="AE424" s="42"/>
      <c r="AF424" s="44"/>
    </row>
    <row r="425" spans="1:32" s="45" customFormat="1" x14ac:dyDescent="0.2">
      <c r="A425" s="49"/>
      <c r="B425" s="42"/>
      <c r="C425" s="42"/>
      <c r="D425" s="42"/>
      <c r="E425" s="42"/>
      <c r="F425" s="42"/>
      <c r="G425" s="42"/>
      <c r="H425" s="43"/>
      <c r="I425" s="42"/>
      <c r="J425" s="42"/>
      <c r="K425" s="42"/>
      <c r="L425" s="42"/>
      <c r="M425" s="42"/>
      <c r="N425" s="42"/>
      <c r="O425" s="42"/>
      <c r="P425" s="42"/>
      <c r="Q425" s="42"/>
      <c r="R425" s="42"/>
      <c r="S425" s="42"/>
      <c r="T425" s="42"/>
      <c r="U425" s="42"/>
      <c r="V425" s="42"/>
      <c r="W425" s="42"/>
      <c r="X425" s="42"/>
      <c r="Y425" s="42"/>
      <c r="Z425" s="42"/>
      <c r="AA425" s="42"/>
      <c r="AB425" s="42"/>
      <c r="AC425" s="42"/>
      <c r="AD425" s="42"/>
      <c r="AE425" s="42"/>
      <c r="AF425" s="44"/>
    </row>
    <row r="426" spans="1:32" s="45" customFormat="1" x14ac:dyDescent="0.2">
      <c r="A426" s="49"/>
      <c r="B426" s="42"/>
      <c r="C426" s="42"/>
      <c r="D426" s="42"/>
      <c r="E426" s="42"/>
      <c r="F426" s="42"/>
      <c r="G426" s="42"/>
      <c r="H426" s="43"/>
      <c r="I426" s="42"/>
      <c r="J426" s="42"/>
      <c r="K426" s="42"/>
      <c r="L426" s="42"/>
      <c r="M426" s="42"/>
      <c r="N426" s="42"/>
      <c r="O426" s="42"/>
      <c r="P426" s="42"/>
      <c r="Q426" s="42"/>
      <c r="R426" s="42"/>
      <c r="S426" s="42"/>
      <c r="T426" s="42"/>
      <c r="U426" s="42"/>
      <c r="V426" s="42"/>
      <c r="W426" s="42"/>
      <c r="X426" s="42"/>
      <c r="Y426" s="42"/>
      <c r="Z426" s="42"/>
      <c r="AA426" s="42"/>
      <c r="AB426" s="42"/>
      <c r="AC426" s="42"/>
      <c r="AD426" s="42"/>
      <c r="AE426" s="42"/>
      <c r="AF426" s="44"/>
    </row>
    <row r="427" spans="1:32" s="45" customFormat="1" x14ac:dyDescent="0.2">
      <c r="A427" s="49"/>
      <c r="B427" s="42"/>
      <c r="C427" s="42"/>
      <c r="D427" s="42"/>
      <c r="E427" s="42"/>
      <c r="F427" s="42"/>
      <c r="G427" s="42"/>
      <c r="H427" s="43"/>
      <c r="I427" s="42"/>
      <c r="J427" s="42"/>
      <c r="K427" s="42"/>
      <c r="L427" s="42"/>
      <c r="M427" s="42"/>
      <c r="N427" s="42"/>
      <c r="O427" s="42"/>
      <c r="P427" s="42"/>
      <c r="Q427" s="42"/>
      <c r="R427" s="42"/>
      <c r="S427" s="42"/>
      <c r="T427" s="42"/>
      <c r="U427" s="42"/>
      <c r="V427" s="42"/>
      <c r="W427" s="42"/>
      <c r="X427" s="42"/>
      <c r="Y427" s="42"/>
      <c r="Z427" s="42"/>
      <c r="AA427" s="42"/>
      <c r="AB427" s="42"/>
      <c r="AC427" s="42"/>
      <c r="AD427" s="42"/>
      <c r="AE427" s="42"/>
      <c r="AF427" s="44"/>
    </row>
    <row r="428" spans="1:32" s="45" customFormat="1" x14ac:dyDescent="0.2">
      <c r="A428" s="49"/>
      <c r="B428" s="42"/>
      <c r="C428" s="42"/>
      <c r="D428" s="42"/>
      <c r="E428" s="42"/>
      <c r="F428" s="42"/>
      <c r="G428" s="42"/>
      <c r="H428" s="43"/>
      <c r="I428" s="42"/>
      <c r="J428" s="42"/>
      <c r="K428" s="42"/>
      <c r="L428" s="42"/>
      <c r="M428" s="42"/>
      <c r="N428" s="42"/>
      <c r="O428" s="42"/>
      <c r="P428" s="42"/>
      <c r="Q428" s="42"/>
      <c r="R428" s="42"/>
      <c r="S428" s="42"/>
      <c r="T428" s="42"/>
      <c r="U428" s="42"/>
      <c r="V428" s="42"/>
      <c r="W428" s="42"/>
      <c r="X428" s="42"/>
      <c r="Y428" s="42"/>
      <c r="Z428" s="42"/>
      <c r="AA428" s="42"/>
      <c r="AB428" s="42"/>
      <c r="AC428" s="42"/>
      <c r="AD428" s="42"/>
      <c r="AE428" s="42"/>
      <c r="AF428" s="44"/>
    </row>
    <row r="429" spans="1:32" s="45" customFormat="1" x14ac:dyDescent="0.2">
      <c r="A429" s="49"/>
      <c r="B429" s="42"/>
      <c r="C429" s="42"/>
      <c r="D429" s="42"/>
      <c r="E429" s="42"/>
      <c r="F429" s="42"/>
      <c r="G429" s="42"/>
      <c r="H429" s="43"/>
      <c r="I429" s="42"/>
      <c r="J429" s="42"/>
      <c r="K429" s="42"/>
      <c r="L429" s="42"/>
      <c r="M429" s="42"/>
      <c r="N429" s="42"/>
      <c r="O429" s="42"/>
      <c r="P429" s="42"/>
      <c r="Q429" s="42"/>
      <c r="R429" s="42"/>
      <c r="S429" s="42"/>
      <c r="T429" s="42"/>
      <c r="U429" s="42"/>
      <c r="V429" s="42"/>
      <c r="W429" s="42"/>
      <c r="X429" s="42"/>
      <c r="Y429" s="42"/>
      <c r="Z429" s="42"/>
      <c r="AA429" s="42"/>
      <c r="AB429" s="42"/>
      <c r="AC429" s="42"/>
      <c r="AD429" s="42"/>
      <c r="AE429" s="42"/>
      <c r="AF429" s="44"/>
    </row>
    <row r="430" spans="1:32" s="45" customFormat="1" x14ac:dyDescent="0.2">
      <c r="A430" s="49"/>
      <c r="B430" s="42"/>
      <c r="C430" s="42"/>
      <c r="D430" s="42"/>
      <c r="E430" s="42"/>
      <c r="F430" s="42"/>
      <c r="G430" s="42"/>
      <c r="H430" s="43"/>
      <c r="I430" s="42"/>
      <c r="J430" s="42"/>
      <c r="K430" s="42"/>
      <c r="L430" s="42"/>
      <c r="M430" s="42"/>
      <c r="N430" s="42"/>
      <c r="O430" s="42"/>
      <c r="P430" s="42"/>
      <c r="Q430" s="42"/>
      <c r="R430" s="42"/>
      <c r="S430" s="42"/>
      <c r="T430" s="42"/>
      <c r="U430" s="42"/>
      <c r="V430" s="42"/>
      <c r="W430" s="42"/>
      <c r="X430" s="42"/>
      <c r="Y430" s="42"/>
      <c r="Z430" s="42"/>
      <c r="AA430" s="42"/>
      <c r="AB430" s="42"/>
      <c r="AC430" s="42"/>
      <c r="AD430" s="42"/>
      <c r="AE430" s="42"/>
      <c r="AF430" s="44"/>
    </row>
    <row r="431" spans="1:32" s="45" customFormat="1" x14ac:dyDescent="0.2">
      <c r="A431" s="49"/>
      <c r="B431" s="42"/>
      <c r="C431" s="42"/>
      <c r="D431" s="42"/>
      <c r="E431" s="42"/>
      <c r="F431" s="42"/>
      <c r="G431" s="42"/>
      <c r="H431" s="43"/>
      <c r="I431" s="42"/>
      <c r="J431" s="42"/>
      <c r="K431" s="42"/>
      <c r="L431" s="42"/>
      <c r="M431" s="42"/>
      <c r="N431" s="42"/>
      <c r="O431" s="42"/>
      <c r="P431" s="42"/>
      <c r="Q431" s="42"/>
      <c r="R431" s="42"/>
      <c r="S431" s="42"/>
      <c r="T431" s="42"/>
      <c r="U431" s="42"/>
      <c r="V431" s="42"/>
      <c r="W431" s="42"/>
      <c r="X431" s="42"/>
      <c r="Y431" s="42"/>
      <c r="Z431" s="42"/>
      <c r="AA431" s="42"/>
      <c r="AB431" s="42"/>
      <c r="AC431" s="42"/>
      <c r="AD431" s="42"/>
      <c r="AE431" s="42"/>
      <c r="AF431" s="44"/>
    </row>
    <row r="432" spans="1:32" s="45" customFormat="1" x14ac:dyDescent="0.2">
      <c r="A432" s="49"/>
      <c r="B432" s="42"/>
      <c r="C432" s="42"/>
      <c r="D432" s="42"/>
      <c r="E432" s="42"/>
      <c r="F432" s="42"/>
      <c r="G432" s="42"/>
      <c r="H432" s="43"/>
      <c r="I432" s="42"/>
      <c r="J432" s="42"/>
      <c r="K432" s="42"/>
      <c r="L432" s="42"/>
      <c r="M432" s="42"/>
      <c r="N432" s="42"/>
      <c r="O432" s="42"/>
      <c r="P432" s="42"/>
      <c r="Q432" s="42"/>
      <c r="R432" s="42"/>
      <c r="S432" s="42"/>
      <c r="T432" s="42"/>
      <c r="U432" s="42"/>
      <c r="V432" s="42"/>
      <c r="W432" s="42"/>
      <c r="X432" s="42"/>
      <c r="Y432" s="42"/>
      <c r="Z432" s="42"/>
      <c r="AA432" s="42"/>
      <c r="AB432" s="42"/>
      <c r="AC432" s="42"/>
      <c r="AD432" s="42"/>
      <c r="AE432" s="42"/>
      <c r="AF432" s="44"/>
    </row>
    <row r="433" spans="1:32" s="45" customFormat="1" x14ac:dyDescent="0.2">
      <c r="A433" s="49"/>
      <c r="B433" s="42"/>
      <c r="C433" s="42"/>
      <c r="D433" s="42"/>
      <c r="E433" s="42"/>
      <c r="F433" s="42"/>
      <c r="G433" s="42"/>
      <c r="H433" s="43"/>
      <c r="I433" s="42"/>
      <c r="J433" s="42"/>
      <c r="K433" s="42"/>
      <c r="L433" s="42"/>
      <c r="M433" s="42"/>
      <c r="N433" s="42"/>
      <c r="O433" s="42"/>
      <c r="P433" s="42"/>
      <c r="Q433" s="42"/>
      <c r="R433" s="42"/>
      <c r="S433" s="42"/>
      <c r="T433" s="42"/>
      <c r="U433" s="42"/>
      <c r="V433" s="42"/>
      <c r="W433" s="42"/>
      <c r="X433" s="42"/>
      <c r="Y433" s="42"/>
      <c r="Z433" s="42"/>
      <c r="AA433" s="42"/>
      <c r="AB433" s="42"/>
      <c r="AC433" s="42"/>
      <c r="AD433" s="42"/>
      <c r="AE433" s="42"/>
      <c r="AF433" s="44"/>
    </row>
    <row r="434" spans="1:32" s="45" customFormat="1" x14ac:dyDescent="0.2">
      <c r="A434" s="49"/>
      <c r="B434" s="42"/>
      <c r="C434" s="42"/>
      <c r="D434" s="42"/>
      <c r="E434" s="42"/>
      <c r="F434" s="42"/>
      <c r="G434" s="42"/>
      <c r="H434" s="43"/>
      <c r="I434" s="42"/>
      <c r="J434" s="42"/>
      <c r="K434" s="42"/>
      <c r="L434" s="42"/>
      <c r="M434" s="42"/>
      <c r="N434" s="42"/>
      <c r="O434" s="42"/>
      <c r="P434" s="42"/>
      <c r="Q434" s="42"/>
      <c r="R434" s="42"/>
      <c r="S434" s="42"/>
      <c r="T434" s="42"/>
      <c r="U434" s="42"/>
      <c r="V434" s="42"/>
      <c r="W434" s="42"/>
      <c r="X434" s="42"/>
      <c r="Y434" s="42"/>
      <c r="Z434" s="42"/>
      <c r="AA434" s="42"/>
      <c r="AB434" s="42"/>
      <c r="AC434" s="42"/>
      <c r="AD434" s="42"/>
      <c r="AE434" s="42"/>
      <c r="AF434" s="44"/>
    </row>
    <row r="435" spans="1:32" s="45" customFormat="1" x14ac:dyDescent="0.2">
      <c r="A435" s="49"/>
      <c r="B435" s="42"/>
      <c r="C435" s="42"/>
      <c r="D435" s="42"/>
      <c r="E435" s="42"/>
      <c r="F435" s="42"/>
      <c r="G435" s="42"/>
      <c r="H435" s="43"/>
      <c r="I435" s="42"/>
      <c r="J435" s="42"/>
      <c r="K435" s="42"/>
      <c r="L435" s="42"/>
      <c r="M435" s="42"/>
      <c r="N435" s="42"/>
      <c r="O435" s="42"/>
      <c r="P435" s="42"/>
      <c r="Q435" s="42"/>
      <c r="R435" s="42"/>
      <c r="S435" s="42"/>
      <c r="T435" s="42"/>
      <c r="U435" s="42"/>
      <c r="V435" s="42"/>
      <c r="W435" s="42"/>
      <c r="X435" s="42"/>
      <c r="Y435" s="42"/>
      <c r="Z435" s="42"/>
      <c r="AA435" s="42"/>
      <c r="AB435" s="42"/>
      <c r="AC435" s="42"/>
      <c r="AD435" s="42"/>
      <c r="AE435" s="42"/>
      <c r="AF435" s="44"/>
    </row>
    <row r="436" spans="1:32" s="45" customFormat="1" x14ac:dyDescent="0.2">
      <c r="A436" s="49"/>
      <c r="B436" s="42"/>
      <c r="C436" s="42"/>
      <c r="D436" s="42"/>
      <c r="E436" s="42"/>
      <c r="F436" s="42"/>
      <c r="G436" s="42"/>
      <c r="H436" s="43"/>
      <c r="I436" s="42"/>
      <c r="J436" s="42"/>
      <c r="K436" s="42"/>
      <c r="L436" s="42"/>
      <c r="M436" s="42"/>
      <c r="N436" s="42"/>
      <c r="O436" s="42"/>
      <c r="P436" s="42"/>
      <c r="Q436" s="42"/>
      <c r="R436" s="42"/>
      <c r="S436" s="42"/>
      <c r="T436" s="42"/>
      <c r="U436" s="42"/>
      <c r="V436" s="42"/>
      <c r="W436" s="42"/>
      <c r="X436" s="42"/>
      <c r="Y436" s="42"/>
      <c r="Z436" s="42"/>
      <c r="AA436" s="42"/>
      <c r="AB436" s="42"/>
      <c r="AC436" s="42"/>
      <c r="AD436" s="42"/>
      <c r="AE436" s="42"/>
      <c r="AF436" s="44"/>
    </row>
    <row r="437" spans="1:32" s="45" customFormat="1" x14ac:dyDescent="0.2">
      <c r="A437" s="49"/>
      <c r="B437" s="42"/>
      <c r="C437" s="42"/>
      <c r="D437" s="42"/>
      <c r="E437" s="42"/>
      <c r="F437" s="42"/>
      <c r="G437" s="42"/>
      <c r="H437" s="43"/>
      <c r="I437" s="42"/>
      <c r="J437" s="42"/>
      <c r="K437" s="42"/>
      <c r="L437" s="42"/>
      <c r="M437" s="42"/>
      <c r="N437" s="42"/>
      <c r="O437" s="42"/>
      <c r="P437" s="42"/>
      <c r="Q437" s="42"/>
      <c r="R437" s="42"/>
      <c r="S437" s="42"/>
      <c r="T437" s="42"/>
      <c r="U437" s="42"/>
      <c r="V437" s="42"/>
      <c r="W437" s="42"/>
      <c r="X437" s="42"/>
      <c r="Y437" s="42"/>
      <c r="Z437" s="42"/>
      <c r="AA437" s="42"/>
      <c r="AB437" s="42"/>
      <c r="AC437" s="42"/>
      <c r="AD437" s="42"/>
      <c r="AE437" s="42"/>
      <c r="AF437" s="44"/>
    </row>
    <row r="438" spans="1:32" s="45" customFormat="1" x14ac:dyDescent="0.2">
      <c r="A438" s="49"/>
      <c r="B438" s="42"/>
      <c r="C438" s="42"/>
      <c r="D438" s="42"/>
      <c r="E438" s="42"/>
      <c r="F438" s="42"/>
      <c r="G438" s="42"/>
      <c r="H438" s="43"/>
      <c r="I438" s="42"/>
      <c r="J438" s="42"/>
      <c r="K438" s="42"/>
      <c r="L438" s="42"/>
      <c r="M438" s="42"/>
      <c r="N438" s="42"/>
      <c r="O438" s="42"/>
      <c r="P438" s="42"/>
      <c r="Q438" s="42"/>
      <c r="R438" s="42"/>
      <c r="S438" s="42"/>
      <c r="T438" s="42"/>
      <c r="U438" s="42"/>
      <c r="V438" s="42"/>
      <c r="W438" s="42"/>
      <c r="X438" s="42"/>
      <c r="Y438" s="42"/>
      <c r="Z438" s="42"/>
      <c r="AA438" s="42"/>
      <c r="AB438" s="42"/>
      <c r="AC438" s="42"/>
      <c r="AD438" s="42"/>
      <c r="AE438" s="42"/>
      <c r="AF438" s="44"/>
    </row>
    <row r="439" spans="1:32" s="45" customFormat="1" x14ac:dyDescent="0.2">
      <c r="A439" s="49"/>
      <c r="B439" s="42"/>
      <c r="C439" s="42"/>
      <c r="D439" s="42"/>
      <c r="E439" s="42"/>
      <c r="F439" s="42"/>
      <c r="G439" s="42"/>
      <c r="H439" s="43"/>
      <c r="I439" s="42"/>
      <c r="J439" s="42"/>
      <c r="K439" s="42"/>
      <c r="L439" s="42"/>
      <c r="M439" s="42"/>
      <c r="N439" s="42"/>
      <c r="O439" s="42"/>
      <c r="P439" s="42"/>
      <c r="Q439" s="42"/>
      <c r="R439" s="42"/>
      <c r="S439" s="42"/>
      <c r="T439" s="42"/>
      <c r="U439" s="42"/>
      <c r="V439" s="42"/>
      <c r="W439" s="42"/>
      <c r="X439" s="42"/>
      <c r="Y439" s="42"/>
      <c r="Z439" s="42"/>
      <c r="AA439" s="42"/>
      <c r="AB439" s="42"/>
      <c r="AC439" s="42"/>
      <c r="AD439" s="42"/>
      <c r="AE439" s="42"/>
      <c r="AF439" s="44"/>
    </row>
    <row r="440" spans="1:32" s="45" customFormat="1" x14ac:dyDescent="0.2">
      <c r="A440" s="49"/>
      <c r="B440" s="42"/>
      <c r="C440" s="42"/>
      <c r="D440" s="42"/>
      <c r="E440" s="42"/>
      <c r="F440" s="42"/>
      <c r="G440" s="42"/>
      <c r="H440" s="43"/>
      <c r="I440" s="42"/>
      <c r="J440" s="42"/>
      <c r="K440" s="42"/>
      <c r="L440" s="42"/>
      <c r="M440" s="42"/>
      <c r="N440" s="42"/>
      <c r="O440" s="42"/>
      <c r="P440" s="42"/>
      <c r="Q440" s="42"/>
      <c r="R440" s="42"/>
      <c r="S440" s="42"/>
      <c r="T440" s="42"/>
      <c r="U440" s="42"/>
      <c r="V440" s="42"/>
      <c r="W440" s="42"/>
      <c r="X440" s="42"/>
      <c r="Y440" s="42"/>
      <c r="Z440" s="42"/>
      <c r="AA440" s="42"/>
      <c r="AB440" s="42"/>
      <c r="AC440" s="42"/>
      <c r="AD440" s="42"/>
      <c r="AE440" s="42"/>
      <c r="AF440" s="44"/>
    </row>
    <row r="441" spans="1:32" s="45" customFormat="1" x14ac:dyDescent="0.2">
      <c r="A441" s="49"/>
      <c r="B441" s="42"/>
      <c r="C441" s="42"/>
      <c r="D441" s="42"/>
      <c r="E441" s="42"/>
      <c r="F441" s="42"/>
      <c r="G441" s="42"/>
      <c r="H441" s="43"/>
      <c r="I441" s="42"/>
      <c r="J441" s="42"/>
      <c r="K441" s="42"/>
      <c r="L441" s="42"/>
      <c r="M441" s="42"/>
      <c r="N441" s="42"/>
      <c r="O441" s="42"/>
      <c r="P441" s="42"/>
      <c r="Q441" s="42"/>
      <c r="R441" s="42"/>
      <c r="S441" s="42"/>
      <c r="T441" s="42"/>
      <c r="U441" s="42"/>
      <c r="V441" s="42"/>
      <c r="W441" s="42"/>
      <c r="X441" s="42"/>
      <c r="Y441" s="42"/>
      <c r="Z441" s="42"/>
      <c r="AA441" s="42"/>
      <c r="AB441" s="42"/>
      <c r="AC441" s="42"/>
      <c r="AD441" s="42"/>
      <c r="AE441" s="42"/>
      <c r="AF441" s="44"/>
    </row>
    <row r="442" spans="1:32" s="45" customFormat="1" x14ac:dyDescent="0.2">
      <c r="A442" s="49"/>
      <c r="B442" s="42"/>
      <c r="C442" s="42"/>
      <c r="D442" s="42"/>
      <c r="E442" s="42"/>
      <c r="F442" s="42"/>
      <c r="G442" s="42"/>
      <c r="H442" s="43"/>
      <c r="I442" s="42"/>
      <c r="J442" s="42"/>
      <c r="K442" s="42"/>
      <c r="L442" s="42"/>
      <c r="M442" s="42"/>
      <c r="N442" s="42"/>
      <c r="O442" s="42"/>
      <c r="P442" s="42"/>
      <c r="Q442" s="42"/>
      <c r="R442" s="42"/>
      <c r="S442" s="42"/>
      <c r="T442" s="42"/>
      <c r="U442" s="42"/>
      <c r="V442" s="42"/>
      <c r="W442" s="42"/>
      <c r="X442" s="42"/>
      <c r="Y442" s="42"/>
      <c r="Z442" s="42"/>
      <c r="AA442" s="42"/>
      <c r="AB442" s="42"/>
      <c r="AC442" s="42"/>
      <c r="AD442" s="42"/>
      <c r="AE442" s="42"/>
      <c r="AF442" s="44"/>
    </row>
    <row r="443" spans="1:32" s="45" customFormat="1" x14ac:dyDescent="0.2">
      <c r="A443" s="49"/>
      <c r="B443" s="42"/>
      <c r="C443" s="42"/>
      <c r="D443" s="42"/>
      <c r="E443" s="42"/>
      <c r="F443" s="42"/>
      <c r="G443" s="42"/>
      <c r="H443" s="43"/>
      <c r="I443" s="42"/>
      <c r="J443" s="42"/>
      <c r="K443" s="42"/>
      <c r="L443" s="42"/>
      <c r="M443" s="42"/>
      <c r="N443" s="42"/>
      <c r="O443" s="42"/>
      <c r="P443" s="42"/>
      <c r="Q443" s="42"/>
      <c r="R443" s="42"/>
      <c r="S443" s="42"/>
      <c r="T443" s="42"/>
      <c r="U443" s="42"/>
      <c r="V443" s="42"/>
      <c r="W443" s="42"/>
      <c r="X443" s="42"/>
      <c r="Y443" s="42"/>
      <c r="Z443" s="42"/>
      <c r="AA443" s="42"/>
      <c r="AB443" s="42"/>
      <c r="AC443" s="42"/>
      <c r="AD443" s="42"/>
      <c r="AE443" s="42"/>
      <c r="AF443" s="44"/>
    </row>
    <row r="444" spans="1:32" s="45" customFormat="1" x14ac:dyDescent="0.2">
      <c r="A444" s="49"/>
      <c r="B444" s="42"/>
      <c r="C444" s="42"/>
      <c r="D444" s="42"/>
      <c r="E444" s="42"/>
      <c r="F444" s="42"/>
      <c r="G444" s="42"/>
      <c r="H444" s="43"/>
      <c r="I444" s="42"/>
      <c r="J444" s="42"/>
      <c r="K444" s="42"/>
      <c r="L444" s="42"/>
      <c r="M444" s="42"/>
      <c r="N444" s="42"/>
      <c r="O444" s="42"/>
      <c r="P444" s="42"/>
      <c r="Q444" s="42"/>
      <c r="R444" s="42"/>
      <c r="S444" s="42"/>
      <c r="T444" s="42"/>
      <c r="U444" s="42"/>
      <c r="V444" s="42"/>
      <c r="W444" s="42"/>
      <c r="X444" s="42"/>
      <c r="Y444" s="42"/>
      <c r="Z444" s="42"/>
      <c r="AA444" s="42"/>
      <c r="AB444" s="42"/>
      <c r="AC444" s="42"/>
      <c r="AD444" s="42"/>
      <c r="AE444" s="42"/>
      <c r="AF444" s="44"/>
    </row>
    <row r="445" spans="1:32" s="45" customFormat="1" x14ac:dyDescent="0.2">
      <c r="A445" s="49"/>
      <c r="B445" s="42"/>
      <c r="C445" s="42"/>
      <c r="D445" s="42"/>
      <c r="E445" s="42"/>
      <c r="F445" s="42"/>
      <c r="G445" s="42"/>
      <c r="H445" s="43"/>
      <c r="I445" s="42"/>
      <c r="J445" s="42"/>
      <c r="K445" s="42"/>
      <c r="L445" s="42"/>
      <c r="M445" s="42"/>
      <c r="N445" s="42"/>
      <c r="O445" s="42"/>
      <c r="P445" s="42"/>
      <c r="Q445" s="42"/>
      <c r="R445" s="42"/>
      <c r="S445" s="42"/>
      <c r="T445" s="42"/>
      <c r="U445" s="42"/>
      <c r="V445" s="42"/>
      <c r="W445" s="42"/>
      <c r="X445" s="42"/>
      <c r="Y445" s="42"/>
      <c r="Z445" s="42"/>
      <c r="AA445" s="42"/>
      <c r="AB445" s="42"/>
      <c r="AC445" s="42"/>
      <c r="AD445" s="42"/>
      <c r="AE445" s="42"/>
      <c r="AF445" s="44"/>
    </row>
    <row r="446" spans="1:32" s="45" customFormat="1" x14ac:dyDescent="0.2">
      <c r="A446" s="49"/>
      <c r="B446" s="42"/>
      <c r="C446" s="42"/>
      <c r="D446" s="42"/>
      <c r="E446" s="42"/>
      <c r="F446" s="42"/>
      <c r="G446" s="42"/>
      <c r="H446" s="43"/>
      <c r="I446" s="42"/>
      <c r="J446" s="42"/>
      <c r="K446" s="42"/>
      <c r="L446" s="42"/>
      <c r="M446" s="42"/>
      <c r="N446" s="42"/>
      <c r="O446" s="42"/>
      <c r="P446" s="42"/>
      <c r="Q446" s="42"/>
      <c r="R446" s="42"/>
      <c r="S446" s="42"/>
      <c r="T446" s="42"/>
      <c r="U446" s="42"/>
      <c r="V446" s="42"/>
      <c r="W446" s="42"/>
      <c r="X446" s="42"/>
      <c r="Y446" s="42"/>
      <c r="Z446" s="42"/>
      <c r="AA446" s="42"/>
      <c r="AB446" s="42"/>
      <c r="AC446" s="42"/>
      <c r="AD446" s="42"/>
      <c r="AE446" s="42"/>
      <c r="AF446" s="44"/>
    </row>
    <row r="447" spans="1:32" s="45" customFormat="1" x14ac:dyDescent="0.2">
      <c r="A447" s="49"/>
      <c r="B447" s="42"/>
      <c r="C447" s="42"/>
      <c r="D447" s="42"/>
      <c r="E447" s="42"/>
      <c r="F447" s="42"/>
      <c r="G447" s="42"/>
      <c r="H447" s="43"/>
      <c r="I447" s="42"/>
      <c r="J447" s="42"/>
      <c r="K447" s="42"/>
      <c r="L447" s="42"/>
      <c r="M447" s="42"/>
      <c r="N447" s="42"/>
      <c r="O447" s="42"/>
      <c r="P447" s="42"/>
      <c r="Q447" s="42"/>
      <c r="R447" s="42"/>
      <c r="S447" s="42"/>
      <c r="T447" s="42"/>
      <c r="U447" s="42"/>
      <c r="V447" s="42"/>
      <c r="W447" s="42"/>
      <c r="X447" s="42"/>
      <c r="Y447" s="42"/>
      <c r="Z447" s="42"/>
      <c r="AA447" s="42"/>
      <c r="AB447" s="42"/>
      <c r="AC447" s="42"/>
      <c r="AD447" s="42"/>
      <c r="AE447" s="42"/>
      <c r="AF447" s="44"/>
    </row>
    <row r="448" spans="1:32" s="45" customFormat="1" x14ac:dyDescent="0.2">
      <c r="A448" s="49"/>
      <c r="B448" s="42"/>
      <c r="C448" s="42"/>
      <c r="D448" s="42"/>
      <c r="E448" s="42"/>
      <c r="F448" s="42"/>
      <c r="G448" s="42"/>
      <c r="H448" s="43"/>
      <c r="I448" s="42"/>
      <c r="J448" s="42"/>
      <c r="K448" s="42"/>
      <c r="L448" s="42"/>
      <c r="M448" s="42"/>
      <c r="N448" s="42"/>
      <c r="O448" s="42"/>
      <c r="P448" s="42"/>
      <c r="Q448" s="42"/>
      <c r="R448" s="42"/>
      <c r="S448" s="42"/>
      <c r="T448" s="42"/>
      <c r="U448" s="42"/>
      <c r="V448" s="42"/>
      <c r="W448" s="42"/>
      <c r="X448" s="42"/>
      <c r="Y448" s="42"/>
      <c r="Z448" s="42"/>
      <c r="AA448" s="42"/>
      <c r="AB448" s="42"/>
      <c r="AC448" s="42"/>
      <c r="AD448" s="42"/>
      <c r="AE448" s="42"/>
      <c r="AF448" s="44"/>
    </row>
    <row r="449" spans="1:32" s="45" customFormat="1" x14ac:dyDescent="0.2">
      <c r="A449" s="49"/>
      <c r="B449" s="42"/>
      <c r="C449" s="42"/>
      <c r="D449" s="42"/>
      <c r="E449" s="42"/>
      <c r="F449" s="42"/>
      <c r="G449" s="42"/>
      <c r="H449" s="43"/>
      <c r="I449" s="42"/>
      <c r="J449" s="42"/>
      <c r="K449" s="42"/>
      <c r="L449" s="42"/>
      <c r="M449" s="42"/>
      <c r="N449" s="42"/>
      <c r="O449" s="42"/>
      <c r="P449" s="42"/>
      <c r="Q449" s="42"/>
      <c r="R449" s="42"/>
      <c r="S449" s="42"/>
      <c r="T449" s="42"/>
      <c r="U449" s="42"/>
      <c r="V449" s="42"/>
      <c r="W449" s="42"/>
      <c r="X449" s="42"/>
      <c r="Y449" s="42"/>
      <c r="Z449" s="42"/>
      <c r="AA449" s="42"/>
      <c r="AB449" s="42"/>
      <c r="AC449" s="42"/>
      <c r="AD449" s="42"/>
      <c r="AE449" s="42"/>
      <c r="AF449" s="44"/>
    </row>
    <row r="450" spans="1:32" s="45" customFormat="1" x14ac:dyDescent="0.2">
      <c r="A450" s="49"/>
      <c r="B450" s="42"/>
      <c r="C450" s="42"/>
      <c r="D450" s="42"/>
      <c r="E450" s="42"/>
      <c r="F450" s="42"/>
      <c r="G450" s="42"/>
      <c r="H450" s="43"/>
      <c r="I450" s="42"/>
      <c r="J450" s="42"/>
      <c r="K450" s="42"/>
      <c r="L450" s="42"/>
      <c r="M450" s="42"/>
      <c r="N450" s="42"/>
      <c r="O450" s="42"/>
      <c r="P450" s="42"/>
      <c r="Q450" s="42"/>
      <c r="R450" s="42"/>
      <c r="S450" s="42"/>
      <c r="T450" s="42"/>
      <c r="U450" s="42"/>
      <c r="V450" s="42"/>
      <c r="W450" s="42"/>
      <c r="X450" s="42"/>
      <c r="Y450" s="42"/>
      <c r="Z450" s="42"/>
      <c r="AA450" s="42"/>
      <c r="AB450" s="42"/>
      <c r="AC450" s="42"/>
      <c r="AD450" s="42"/>
      <c r="AE450" s="42"/>
      <c r="AF450" s="44"/>
    </row>
    <row r="451" spans="1:32" s="45" customFormat="1" x14ac:dyDescent="0.2">
      <c r="A451" s="49"/>
      <c r="B451" s="42"/>
      <c r="C451" s="42"/>
      <c r="D451" s="42"/>
      <c r="E451" s="42"/>
      <c r="F451" s="42"/>
      <c r="G451" s="42"/>
      <c r="H451" s="43"/>
      <c r="I451" s="42"/>
      <c r="J451" s="42"/>
      <c r="K451" s="42"/>
      <c r="L451" s="42"/>
      <c r="M451" s="42"/>
      <c r="N451" s="42"/>
      <c r="O451" s="42"/>
      <c r="P451" s="42"/>
      <c r="Q451" s="42"/>
      <c r="R451" s="42"/>
      <c r="S451" s="42"/>
      <c r="T451" s="42"/>
      <c r="U451" s="42"/>
      <c r="V451" s="42"/>
      <c r="W451" s="42"/>
      <c r="X451" s="42"/>
      <c r="Y451" s="42"/>
      <c r="Z451" s="42"/>
      <c r="AA451" s="42"/>
      <c r="AB451" s="42"/>
      <c r="AC451" s="42"/>
      <c r="AD451" s="42"/>
      <c r="AE451" s="42"/>
      <c r="AF451" s="44"/>
    </row>
    <row r="452" spans="1:32" s="45" customFormat="1" x14ac:dyDescent="0.2">
      <c r="A452" s="49"/>
      <c r="B452" s="42"/>
      <c r="C452" s="42"/>
      <c r="D452" s="42"/>
      <c r="E452" s="42"/>
      <c r="F452" s="42"/>
      <c r="G452" s="42"/>
      <c r="H452" s="43"/>
      <c r="I452" s="42"/>
      <c r="J452" s="42"/>
      <c r="K452" s="42"/>
      <c r="L452" s="42"/>
      <c r="M452" s="42"/>
      <c r="N452" s="42"/>
      <c r="O452" s="42"/>
      <c r="P452" s="42"/>
      <c r="Q452" s="42"/>
      <c r="R452" s="42"/>
      <c r="S452" s="42"/>
      <c r="T452" s="42"/>
      <c r="U452" s="42"/>
      <c r="V452" s="42"/>
      <c r="W452" s="42"/>
      <c r="X452" s="42"/>
      <c r="Y452" s="42"/>
      <c r="Z452" s="42"/>
      <c r="AA452" s="42"/>
      <c r="AB452" s="42"/>
      <c r="AC452" s="42"/>
      <c r="AD452" s="42"/>
      <c r="AE452" s="42"/>
      <c r="AF452" s="44"/>
    </row>
    <row r="453" spans="1:32" s="45" customFormat="1" x14ac:dyDescent="0.2">
      <c r="A453" s="49"/>
      <c r="B453" s="42"/>
      <c r="C453" s="42"/>
      <c r="D453" s="42"/>
      <c r="E453" s="42"/>
      <c r="F453" s="42"/>
      <c r="G453" s="42"/>
      <c r="H453" s="43"/>
      <c r="I453" s="42"/>
      <c r="J453" s="42"/>
      <c r="K453" s="42"/>
      <c r="L453" s="42"/>
      <c r="M453" s="42"/>
      <c r="N453" s="42"/>
      <c r="O453" s="42"/>
      <c r="P453" s="42"/>
      <c r="Q453" s="42"/>
      <c r="R453" s="42"/>
      <c r="S453" s="42"/>
      <c r="T453" s="42"/>
      <c r="U453" s="42"/>
      <c r="V453" s="42"/>
      <c r="W453" s="42"/>
      <c r="X453" s="42"/>
      <c r="Y453" s="42"/>
      <c r="Z453" s="42"/>
      <c r="AA453" s="42"/>
      <c r="AB453" s="42"/>
      <c r="AC453" s="42"/>
      <c r="AD453" s="42"/>
      <c r="AE453" s="42"/>
      <c r="AF453" s="44"/>
    </row>
    <row r="454" spans="1:32" s="45" customFormat="1" x14ac:dyDescent="0.2">
      <c r="A454" s="49"/>
      <c r="B454" s="42"/>
      <c r="C454" s="42"/>
      <c r="D454" s="42"/>
      <c r="E454" s="42"/>
      <c r="F454" s="42"/>
      <c r="G454" s="42"/>
      <c r="H454" s="43"/>
      <c r="I454" s="42"/>
      <c r="J454" s="42"/>
      <c r="K454" s="42"/>
      <c r="L454" s="42"/>
      <c r="M454" s="42"/>
      <c r="N454" s="42"/>
      <c r="O454" s="42"/>
      <c r="P454" s="42"/>
      <c r="Q454" s="42"/>
      <c r="R454" s="42"/>
      <c r="S454" s="42"/>
      <c r="T454" s="42"/>
      <c r="U454" s="42"/>
      <c r="V454" s="42"/>
      <c r="W454" s="42"/>
      <c r="X454" s="42"/>
      <c r="Y454" s="42"/>
      <c r="Z454" s="42"/>
      <c r="AA454" s="42"/>
      <c r="AB454" s="42"/>
      <c r="AC454" s="42"/>
      <c r="AD454" s="42"/>
      <c r="AE454" s="42"/>
      <c r="AF454" s="44"/>
    </row>
    <row r="455" spans="1:32" s="45" customFormat="1" x14ac:dyDescent="0.2">
      <c r="A455" s="49"/>
      <c r="B455" s="42"/>
      <c r="C455" s="42"/>
      <c r="D455" s="42"/>
      <c r="E455" s="42"/>
      <c r="F455" s="42"/>
      <c r="G455" s="42"/>
      <c r="H455" s="43"/>
      <c r="I455" s="42"/>
      <c r="J455" s="42"/>
      <c r="K455" s="42"/>
      <c r="L455" s="42"/>
      <c r="M455" s="42"/>
      <c r="N455" s="42"/>
      <c r="O455" s="42"/>
      <c r="P455" s="42"/>
      <c r="Q455" s="42"/>
      <c r="R455" s="42"/>
      <c r="S455" s="42"/>
      <c r="T455" s="42"/>
      <c r="U455" s="42"/>
      <c r="V455" s="42"/>
      <c r="W455" s="42"/>
      <c r="X455" s="42"/>
      <c r="Y455" s="42"/>
      <c r="Z455" s="42"/>
      <c r="AA455" s="42"/>
      <c r="AB455" s="42"/>
      <c r="AC455" s="42"/>
      <c r="AD455" s="42"/>
      <c r="AE455" s="42"/>
      <c r="AF455" s="44"/>
    </row>
    <row r="456" spans="1:32" s="45" customFormat="1" x14ac:dyDescent="0.2">
      <c r="A456" s="49"/>
      <c r="B456" s="42"/>
      <c r="C456" s="42"/>
      <c r="D456" s="42"/>
      <c r="E456" s="42"/>
      <c r="F456" s="42"/>
      <c r="G456" s="42"/>
      <c r="H456" s="43"/>
      <c r="I456" s="42"/>
      <c r="J456" s="42"/>
      <c r="K456" s="42"/>
      <c r="L456" s="42"/>
      <c r="M456" s="42"/>
      <c r="N456" s="42"/>
      <c r="O456" s="42"/>
      <c r="P456" s="42"/>
      <c r="Q456" s="42"/>
      <c r="R456" s="42"/>
      <c r="S456" s="42"/>
      <c r="T456" s="42"/>
      <c r="U456" s="42"/>
      <c r="V456" s="42"/>
      <c r="W456" s="42"/>
      <c r="X456" s="42"/>
      <c r="Y456" s="42"/>
      <c r="Z456" s="42"/>
      <c r="AA456" s="42"/>
      <c r="AB456" s="42"/>
      <c r="AC456" s="42"/>
      <c r="AD456" s="42"/>
      <c r="AE456" s="42"/>
      <c r="AF456" s="44"/>
    </row>
    <row r="457" spans="1:32" s="45" customFormat="1" x14ac:dyDescent="0.2">
      <c r="A457" s="49"/>
      <c r="B457" s="42"/>
      <c r="C457" s="42"/>
      <c r="D457" s="42"/>
      <c r="E457" s="42"/>
      <c r="F457" s="42"/>
      <c r="G457" s="42"/>
      <c r="H457" s="43"/>
      <c r="I457" s="42"/>
      <c r="J457" s="42"/>
      <c r="K457" s="42"/>
      <c r="L457" s="42"/>
      <c r="M457" s="42"/>
      <c r="N457" s="42"/>
      <c r="O457" s="42"/>
      <c r="P457" s="42"/>
      <c r="Q457" s="42"/>
      <c r="R457" s="42"/>
      <c r="S457" s="42"/>
      <c r="T457" s="42"/>
      <c r="U457" s="42"/>
      <c r="V457" s="42"/>
      <c r="W457" s="42"/>
      <c r="X457" s="42"/>
      <c r="Y457" s="42"/>
      <c r="Z457" s="42"/>
      <c r="AA457" s="42"/>
      <c r="AB457" s="42"/>
      <c r="AC457" s="42"/>
      <c r="AD457" s="42"/>
      <c r="AE457" s="42"/>
      <c r="AF457" s="44"/>
    </row>
    <row r="458" spans="1:32" s="45" customFormat="1" x14ac:dyDescent="0.2">
      <c r="A458" s="49"/>
      <c r="B458" s="42"/>
      <c r="C458" s="42"/>
      <c r="D458" s="42"/>
      <c r="E458" s="42"/>
      <c r="F458" s="42"/>
      <c r="G458" s="42"/>
      <c r="H458" s="43"/>
      <c r="I458" s="42"/>
      <c r="J458" s="42"/>
      <c r="K458" s="42"/>
      <c r="L458" s="42"/>
      <c r="M458" s="42"/>
      <c r="N458" s="42"/>
      <c r="O458" s="42"/>
      <c r="P458" s="42"/>
      <c r="Q458" s="42"/>
      <c r="R458" s="42"/>
      <c r="S458" s="42"/>
      <c r="T458" s="42"/>
      <c r="U458" s="42"/>
      <c r="V458" s="42"/>
      <c r="W458" s="42"/>
      <c r="X458" s="42"/>
      <c r="Y458" s="42"/>
      <c r="Z458" s="42"/>
      <c r="AA458" s="42"/>
      <c r="AB458" s="42"/>
      <c r="AC458" s="42"/>
      <c r="AD458" s="42"/>
      <c r="AE458" s="42"/>
      <c r="AF458" s="44"/>
    </row>
    <row r="459" spans="1:32" s="45" customFormat="1" x14ac:dyDescent="0.2">
      <c r="A459" s="49"/>
      <c r="B459" s="42"/>
      <c r="C459" s="42"/>
      <c r="D459" s="42"/>
      <c r="E459" s="42"/>
      <c r="F459" s="42"/>
      <c r="G459" s="42"/>
      <c r="H459" s="43"/>
      <c r="I459" s="42"/>
      <c r="J459" s="42"/>
      <c r="K459" s="42"/>
      <c r="L459" s="42"/>
      <c r="M459" s="42"/>
      <c r="N459" s="42"/>
      <c r="O459" s="42"/>
      <c r="P459" s="42"/>
      <c r="Q459" s="42"/>
      <c r="R459" s="42"/>
      <c r="S459" s="42"/>
      <c r="T459" s="42"/>
      <c r="U459" s="42"/>
      <c r="V459" s="42"/>
      <c r="W459" s="42"/>
      <c r="X459" s="42"/>
      <c r="Y459" s="42"/>
      <c r="Z459" s="42"/>
      <c r="AA459" s="42"/>
      <c r="AB459" s="42"/>
      <c r="AC459" s="42"/>
      <c r="AD459" s="42"/>
      <c r="AE459" s="42"/>
      <c r="AF459" s="44"/>
    </row>
    <row r="460" spans="1:32" s="45" customFormat="1" x14ac:dyDescent="0.2">
      <c r="A460" s="49"/>
      <c r="B460" s="42"/>
      <c r="C460" s="42"/>
      <c r="D460" s="42"/>
      <c r="E460" s="42"/>
      <c r="F460" s="42"/>
      <c r="G460" s="42"/>
      <c r="H460" s="43"/>
      <c r="I460" s="42"/>
      <c r="J460" s="42"/>
      <c r="K460" s="42"/>
      <c r="L460" s="42"/>
      <c r="M460" s="42"/>
      <c r="N460" s="42"/>
      <c r="O460" s="42"/>
      <c r="P460" s="42"/>
      <c r="Q460" s="42"/>
      <c r="R460" s="42"/>
      <c r="S460" s="42"/>
      <c r="T460" s="42"/>
      <c r="U460" s="42"/>
      <c r="V460" s="42"/>
      <c r="W460" s="42"/>
      <c r="X460" s="42"/>
      <c r="Y460" s="42"/>
      <c r="Z460" s="42"/>
      <c r="AA460" s="42"/>
      <c r="AB460" s="42"/>
      <c r="AC460" s="42"/>
      <c r="AD460" s="42"/>
      <c r="AE460" s="42"/>
      <c r="AF460" s="44"/>
    </row>
    <row r="461" spans="1:32" s="45" customFormat="1" x14ac:dyDescent="0.2">
      <c r="A461" s="49"/>
      <c r="B461" s="42"/>
      <c r="C461" s="42"/>
      <c r="D461" s="42"/>
      <c r="E461" s="42"/>
      <c r="F461" s="42"/>
      <c r="G461" s="42"/>
      <c r="H461" s="43"/>
      <c r="I461" s="42"/>
      <c r="J461" s="42"/>
      <c r="K461" s="42"/>
      <c r="L461" s="42"/>
      <c r="M461" s="42"/>
      <c r="N461" s="42"/>
      <c r="O461" s="42"/>
      <c r="P461" s="42"/>
      <c r="Q461" s="42"/>
      <c r="R461" s="42"/>
      <c r="S461" s="42"/>
      <c r="T461" s="42"/>
      <c r="U461" s="42"/>
      <c r="V461" s="42"/>
      <c r="W461" s="42"/>
      <c r="X461" s="42"/>
      <c r="Y461" s="42"/>
      <c r="Z461" s="42"/>
      <c r="AA461" s="42"/>
      <c r="AB461" s="42"/>
      <c r="AC461" s="42"/>
      <c r="AD461" s="42"/>
      <c r="AE461" s="42"/>
      <c r="AF461" s="44"/>
    </row>
    <row r="462" spans="1:32" s="45" customFormat="1" x14ac:dyDescent="0.2">
      <c r="A462" s="49"/>
      <c r="B462" s="42"/>
      <c r="C462" s="42"/>
      <c r="D462" s="42"/>
      <c r="E462" s="42"/>
      <c r="F462" s="42"/>
      <c r="G462" s="42"/>
      <c r="H462" s="43"/>
      <c r="I462" s="42"/>
      <c r="J462" s="42"/>
      <c r="K462" s="42"/>
      <c r="L462" s="42"/>
      <c r="M462" s="42"/>
      <c r="N462" s="42"/>
      <c r="O462" s="42"/>
      <c r="P462" s="42"/>
      <c r="Q462" s="42"/>
      <c r="R462" s="42"/>
      <c r="S462" s="42"/>
      <c r="T462" s="42"/>
      <c r="U462" s="42"/>
      <c r="V462" s="42"/>
      <c r="W462" s="42"/>
      <c r="X462" s="42"/>
      <c r="Y462" s="42"/>
      <c r="Z462" s="42"/>
      <c r="AA462" s="42"/>
      <c r="AB462" s="42"/>
      <c r="AC462" s="42"/>
      <c r="AD462" s="42"/>
      <c r="AE462" s="42"/>
      <c r="AF462" s="44"/>
    </row>
    <row r="463" spans="1:32" s="45" customFormat="1" x14ac:dyDescent="0.2">
      <c r="A463" s="49"/>
      <c r="B463" s="42"/>
      <c r="C463" s="42"/>
      <c r="D463" s="42"/>
      <c r="E463" s="42"/>
      <c r="F463" s="42"/>
      <c r="G463" s="42"/>
      <c r="H463" s="43"/>
      <c r="I463" s="42"/>
      <c r="J463" s="42"/>
      <c r="K463" s="42"/>
      <c r="L463" s="42"/>
      <c r="M463" s="42"/>
      <c r="N463" s="42"/>
      <c r="O463" s="42"/>
      <c r="P463" s="42"/>
      <c r="Q463" s="42"/>
      <c r="R463" s="42"/>
      <c r="S463" s="42"/>
      <c r="T463" s="42"/>
      <c r="U463" s="42"/>
      <c r="V463" s="42"/>
      <c r="W463" s="42"/>
      <c r="X463" s="42"/>
      <c r="Y463" s="42"/>
      <c r="Z463" s="42"/>
      <c r="AA463" s="42"/>
      <c r="AB463" s="42"/>
      <c r="AC463" s="42"/>
      <c r="AD463" s="42"/>
      <c r="AE463" s="42"/>
      <c r="AF463" s="44"/>
    </row>
    <row r="464" spans="1:32" s="45" customFormat="1" x14ac:dyDescent="0.2">
      <c r="A464" s="49"/>
      <c r="B464" s="42"/>
      <c r="C464" s="42"/>
      <c r="D464" s="42"/>
      <c r="E464" s="42"/>
      <c r="F464" s="42"/>
      <c r="G464" s="42"/>
      <c r="H464" s="43"/>
      <c r="I464" s="42"/>
      <c r="J464" s="42"/>
      <c r="K464" s="42"/>
      <c r="L464" s="42"/>
      <c r="M464" s="42"/>
      <c r="N464" s="42"/>
      <c r="O464" s="42"/>
      <c r="P464" s="42"/>
      <c r="Q464" s="42"/>
      <c r="R464" s="42"/>
      <c r="S464" s="42"/>
      <c r="T464" s="42"/>
      <c r="U464" s="42"/>
      <c r="V464" s="42"/>
      <c r="W464" s="42"/>
      <c r="X464" s="42"/>
      <c r="Y464" s="42"/>
      <c r="Z464" s="42"/>
      <c r="AA464" s="42"/>
      <c r="AB464" s="42"/>
      <c r="AC464" s="42"/>
      <c r="AD464" s="42"/>
      <c r="AE464" s="42"/>
      <c r="AF464" s="44"/>
    </row>
    <row r="465" spans="1:32" s="45" customFormat="1" x14ac:dyDescent="0.2">
      <c r="A465" s="49"/>
      <c r="B465" s="42"/>
      <c r="C465" s="42"/>
      <c r="D465" s="42"/>
      <c r="E465" s="42"/>
      <c r="F465" s="42"/>
      <c r="G465" s="42"/>
      <c r="H465" s="43"/>
      <c r="I465" s="42"/>
      <c r="J465" s="42"/>
      <c r="K465" s="42"/>
      <c r="L465" s="42"/>
      <c r="M465" s="42"/>
      <c r="N465" s="42"/>
      <c r="O465" s="42"/>
      <c r="P465" s="42"/>
      <c r="Q465" s="42"/>
      <c r="R465" s="42"/>
      <c r="S465" s="42"/>
      <c r="T465" s="42"/>
      <c r="U465" s="42"/>
      <c r="V465" s="42"/>
      <c r="W465" s="42"/>
      <c r="X465" s="42"/>
      <c r="Y465" s="42"/>
      <c r="Z465" s="42"/>
      <c r="AA465" s="42"/>
      <c r="AB465" s="42"/>
      <c r="AC465" s="42"/>
      <c r="AD465" s="42"/>
      <c r="AE465" s="42"/>
      <c r="AF465" s="44"/>
    </row>
    <row r="466" spans="1:32" s="45" customFormat="1" x14ac:dyDescent="0.2">
      <c r="A466" s="49"/>
      <c r="B466" s="42"/>
      <c r="C466" s="42"/>
      <c r="D466" s="42"/>
      <c r="E466" s="42"/>
      <c r="F466" s="42"/>
      <c r="G466" s="42"/>
      <c r="H466" s="43"/>
      <c r="I466" s="42"/>
      <c r="J466" s="42"/>
      <c r="K466" s="42"/>
      <c r="L466" s="42"/>
      <c r="M466" s="42"/>
      <c r="N466" s="42"/>
      <c r="O466" s="42"/>
      <c r="P466" s="42"/>
      <c r="Q466" s="42"/>
      <c r="R466" s="42"/>
      <c r="S466" s="42"/>
      <c r="T466" s="42"/>
      <c r="U466" s="42"/>
      <c r="V466" s="42"/>
      <c r="W466" s="42"/>
      <c r="X466" s="42"/>
      <c r="Y466" s="42"/>
      <c r="Z466" s="42"/>
      <c r="AA466" s="42"/>
      <c r="AB466" s="42"/>
      <c r="AC466" s="42"/>
      <c r="AD466" s="42"/>
      <c r="AE466" s="42"/>
      <c r="AF466" s="44"/>
    </row>
    <row r="467" spans="1:32" s="45" customFormat="1" x14ac:dyDescent="0.2">
      <c r="A467" s="49"/>
      <c r="B467" s="42"/>
      <c r="C467" s="42"/>
      <c r="D467" s="42"/>
      <c r="E467" s="42"/>
      <c r="F467" s="42"/>
      <c r="G467" s="42"/>
      <c r="H467" s="43"/>
      <c r="I467" s="42"/>
      <c r="J467" s="42"/>
      <c r="K467" s="42"/>
      <c r="L467" s="42"/>
      <c r="M467" s="42"/>
      <c r="N467" s="42"/>
      <c r="O467" s="42"/>
      <c r="P467" s="42"/>
      <c r="Q467" s="42"/>
      <c r="R467" s="42"/>
      <c r="S467" s="42"/>
      <c r="T467" s="42"/>
      <c r="U467" s="42"/>
      <c r="V467" s="42"/>
      <c r="W467" s="42"/>
      <c r="X467" s="42"/>
      <c r="Y467" s="42"/>
      <c r="Z467" s="42"/>
      <c r="AA467" s="42"/>
      <c r="AB467" s="42"/>
      <c r="AC467" s="42"/>
      <c r="AD467" s="42"/>
      <c r="AE467" s="42"/>
      <c r="AF467" s="44"/>
    </row>
    <row r="468" spans="1:32" s="45" customFormat="1" x14ac:dyDescent="0.2">
      <c r="A468" s="49"/>
      <c r="B468" s="42"/>
      <c r="C468" s="42"/>
      <c r="D468" s="42"/>
      <c r="E468" s="42"/>
      <c r="F468" s="42"/>
      <c r="G468" s="42"/>
      <c r="H468" s="43"/>
      <c r="I468" s="42"/>
      <c r="J468" s="42"/>
      <c r="K468" s="42"/>
      <c r="L468" s="42"/>
      <c r="M468" s="42"/>
      <c r="N468" s="42"/>
      <c r="O468" s="42"/>
      <c r="P468" s="42"/>
      <c r="Q468" s="42"/>
      <c r="R468" s="42"/>
      <c r="S468" s="42"/>
      <c r="T468" s="42"/>
      <c r="U468" s="42"/>
      <c r="V468" s="42"/>
      <c r="W468" s="42"/>
      <c r="X468" s="42"/>
      <c r="Y468" s="42"/>
      <c r="Z468" s="42"/>
      <c r="AA468" s="42"/>
      <c r="AB468" s="42"/>
      <c r="AC468" s="42"/>
      <c r="AD468" s="42"/>
      <c r="AE468" s="42"/>
      <c r="AF468" s="44"/>
    </row>
    <row r="469" spans="1:32" s="45" customFormat="1" x14ac:dyDescent="0.2">
      <c r="A469" s="49"/>
      <c r="B469" s="42"/>
      <c r="C469" s="42"/>
      <c r="D469" s="42"/>
      <c r="E469" s="42"/>
      <c r="F469" s="42"/>
      <c r="G469" s="42"/>
      <c r="H469" s="43"/>
      <c r="I469" s="42"/>
      <c r="J469" s="42"/>
      <c r="K469" s="42"/>
      <c r="L469" s="42"/>
      <c r="M469" s="42"/>
      <c r="N469" s="42"/>
      <c r="O469" s="42"/>
      <c r="P469" s="42"/>
      <c r="Q469" s="42"/>
      <c r="R469" s="42"/>
      <c r="S469" s="42"/>
      <c r="T469" s="42"/>
      <c r="U469" s="42"/>
      <c r="V469" s="42"/>
      <c r="W469" s="42"/>
      <c r="X469" s="42"/>
      <c r="Y469" s="42"/>
      <c r="Z469" s="42"/>
      <c r="AA469" s="42"/>
      <c r="AB469" s="42"/>
      <c r="AC469" s="42"/>
      <c r="AD469" s="42"/>
      <c r="AE469" s="42"/>
      <c r="AF469" s="44"/>
    </row>
    <row r="470" spans="1:32" s="45" customFormat="1" x14ac:dyDescent="0.2">
      <c r="A470" s="49"/>
      <c r="B470" s="42"/>
      <c r="C470" s="42"/>
      <c r="D470" s="42"/>
      <c r="E470" s="42"/>
      <c r="F470" s="42"/>
      <c r="G470" s="42"/>
      <c r="H470" s="43"/>
      <c r="I470" s="42"/>
      <c r="J470" s="42"/>
      <c r="K470" s="42"/>
      <c r="L470" s="42"/>
      <c r="M470" s="42"/>
      <c r="N470" s="42"/>
      <c r="O470" s="42"/>
      <c r="P470" s="42"/>
      <c r="Q470" s="42"/>
      <c r="R470" s="42"/>
      <c r="S470" s="42"/>
      <c r="T470" s="42"/>
      <c r="U470" s="42"/>
      <c r="V470" s="42"/>
      <c r="W470" s="42"/>
      <c r="X470" s="42"/>
      <c r="Y470" s="42"/>
      <c r="Z470" s="42"/>
      <c r="AA470" s="42"/>
      <c r="AB470" s="42"/>
      <c r="AC470" s="42"/>
      <c r="AD470" s="42"/>
      <c r="AE470" s="42"/>
      <c r="AF470" s="44"/>
    </row>
    <row r="471" spans="1:32" s="45" customFormat="1" x14ac:dyDescent="0.2">
      <c r="A471" s="49"/>
      <c r="B471" s="42"/>
      <c r="C471" s="42"/>
      <c r="D471" s="42"/>
      <c r="E471" s="42"/>
      <c r="F471" s="42"/>
      <c r="G471" s="42"/>
      <c r="H471" s="43"/>
      <c r="I471" s="42"/>
      <c r="J471" s="42"/>
      <c r="K471" s="42"/>
      <c r="L471" s="42"/>
      <c r="M471" s="42"/>
      <c r="N471" s="42"/>
      <c r="O471" s="42"/>
      <c r="P471" s="42"/>
      <c r="Q471" s="42"/>
      <c r="R471" s="42"/>
      <c r="S471" s="42"/>
      <c r="T471" s="42"/>
      <c r="U471" s="42"/>
      <c r="V471" s="42"/>
      <c r="W471" s="42"/>
      <c r="X471" s="42"/>
      <c r="Y471" s="42"/>
      <c r="Z471" s="42"/>
      <c r="AA471" s="42"/>
      <c r="AB471" s="42"/>
      <c r="AC471" s="42"/>
      <c r="AD471" s="42"/>
      <c r="AE471" s="42"/>
      <c r="AF471" s="44"/>
    </row>
    <row r="472" spans="1:32" s="45" customFormat="1" x14ac:dyDescent="0.2">
      <c r="A472" s="49"/>
      <c r="B472" s="42"/>
      <c r="C472" s="42"/>
      <c r="D472" s="42"/>
      <c r="E472" s="42"/>
      <c r="F472" s="42"/>
      <c r="G472" s="42"/>
      <c r="H472" s="43"/>
      <c r="I472" s="42"/>
      <c r="J472" s="42"/>
      <c r="K472" s="42"/>
      <c r="L472" s="42"/>
      <c r="M472" s="42"/>
      <c r="N472" s="42"/>
      <c r="O472" s="42"/>
      <c r="P472" s="42"/>
      <c r="Q472" s="42"/>
      <c r="R472" s="42"/>
      <c r="S472" s="42"/>
      <c r="T472" s="42"/>
      <c r="U472" s="42"/>
      <c r="V472" s="42"/>
      <c r="W472" s="42"/>
      <c r="X472" s="42"/>
      <c r="Y472" s="42"/>
      <c r="Z472" s="42"/>
      <c r="AA472" s="42"/>
      <c r="AB472" s="42"/>
      <c r="AC472" s="42"/>
      <c r="AD472" s="42"/>
      <c r="AE472" s="42"/>
      <c r="AF472" s="44"/>
    </row>
    <row r="473" spans="1:32" s="45" customFormat="1" x14ac:dyDescent="0.2">
      <c r="A473" s="49"/>
      <c r="B473" s="42"/>
      <c r="C473" s="42"/>
      <c r="D473" s="42"/>
      <c r="E473" s="42"/>
      <c r="F473" s="42"/>
      <c r="G473" s="42"/>
      <c r="H473" s="43"/>
      <c r="I473" s="42"/>
      <c r="J473" s="42"/>
      <c r="K473" s="42"/>
      <c r="L473" s="42"/>
      <c r="M473" s="42"/>
      <c r="N473" s="42"/>
      <c r="O473" s="42"/>
      <c r="P473" s="42"/>
      <c r="Q473" s="42"/>
      <c r="R473" s="42"/>
      <c r="S473" s="42"/>
      <c r="T473" s="42"/>
      <c r="U473" s="42"/>
      <c r="V473" s="42"/>
      <c r="W473" s="42"/>
      <c r="X473" s="42"/>
      <c r="Y473" s="42"/>
      <c r="Z473" s="42"/>
      <c r="AA473" s="42"/>
      <c r="AB473" s="42"/>
      <c r="AC473" s="42"/>
      <c r="AD473" s="42"/>
      <c r="AE473" s="42"/>
      <c r="AF473" s="44"/>
    </row>
    <row r="474" spans="1:32" s="45" customFormat="1" x14ac:dyDescent="0.2">
      <c r="A474" s="49"/>
      <c r="B474" s="42"/>
      <c r="C474" s="42"/>
      <c r="D474" s="42"/>
      <c r="E474" s="42"/>
      <c r="F474" s="42"/>
      <c r="G474" s="42"/>
      <c r="H474" s="43"/>
      <c r="I474" s="42"/>
      <c r="J474" s="42"/>
      <c r="K474" s="42"/>
      <c r="L474" s="42"/>
      <c r="M474" s="42"/>
      <c r="N474" s="42"/>
      <c r="O474" s="42"/>
      <c r="P474" s="42"/>
      <c r="Q474" s="42"/>
      <c r="R474" s="42"/>
      <c r="S474" s="42"/>
      <c r="T474" s="42"/>
      <c r="U474" s="42"/>
      <c r="V474" s="42"/>
      <c r="W474" s="42"/>
      <c r="X474" s="42"/>
      <c r="Y474" s="42"/>
      <c r="Z474" s="42"/>
      <c r="AA474" s="42"/>
      <c r="AB474" s="42"/>
      <c r="AC474" s="42"/>
      <c r="AD474" s="42"/>
      <c r="AE474" s="42"/>
      <c r="AF474" s="44"/>
    </row>
    <row r="475" spans="1:32" s="45" customFormat="1" x14ac:dyDescent="0.2">
      <c r="A475" s="49"/>
      <c r="B475" s="42"/>
      <c r="C475" s="42"/>
      <c r="D475" s="42"/>
      <c r="E475" s="42"/>
      <c r="F475" s="42"/>
      <c r="G475" s="42"/>
      <c r="H475" s="43"/>
      <c r="I475" s="42"/>
      <c r="J475" s="42"/>
      <c r="K475" s="42"/>
      <c r="L475" s="42"/>
      <c r="M475" s="42"/>
      <c r="N475" s="42"/>
      <c r="O475" s="42"/>
      <c r="P475" s="42"/>
      <c r="Q475" s="42"/>
      <c r="R475" s="42"/>
      <c r="S475" s="42"/>
      <c r="T475" s="42"/>
      <c r="U475" s="42"/>
      <c r="V475" s="42"/>
      <c r="W475" s="42"/>
      <c r="X475" s="42"/>
      <c r="Y475" s="42"/>
      <c r="Z475" s="42"/>
      <c r="AA475" s="42"/>
      <c r="AB475" s="42"/>
      <c r="AC475" s="42"/>
      <c r="AD475" s="42"/>
      <c r="AE475" s="42"/>
      <c r="AF475" s="44"/>
    </row>
    <row r="476" spans="1:32" s="45" customFormat="1" x14ac:dyDescent="0.2">
      <c r="A476" s="49"/>
      <c r="B476" s="42"/>
      <c r="C476" s="42"/>
      <c r="D476" s="42"/>
      <c r="E476" s="42"/>
      <c r="F476" s="42"/>
      <c r="G476" s="42"/>
      <c r="H476" s="43"/>
      <c r="I476" s="42"/>
      <c r="J476" s="42"/>
      <c r="K476" s="42"/>
      <c r="L476" s="42"/>
      <c r="M476" s="42"/>
      <c r="N476" s="42"/>
      <c r="O476" s="42"/>
      <c r="P476" s="42"/>
      <c r="Q476" s="42"/>
      <c r="R476" s="42"/>
      <c r="S476" s="42"/>
      <c r="T476" s="42"/>
      <c r="U476" s="42"/>
      <c r="V476" s="42"/>
      <c r="W476" s="42"/>
      <c r="X476" s="42"/>
      <c r="Y476" s="42"/>
      <c r="Z476" s="42"/>
      <c r="AA476" s="42"/>
      <c r="AB476" s="42"/>
      <c r="AC476" s="42"/>
      <c r="AD476" s="42"/>
      <c r="AE476" s="42"/>
      <c r="AF476" s="44"/>
    </row>
    <row r="477" spans="1:32" s="45" customFormat="1" x14ac:dyDescent="0.2">
      <c r="A477" s="49"/>
      <c r="B477" s="42"/>
      <c r="C477" s="42"/>
      <c r="D477" s="42"/>
      <c r="E477" s="42"/>
      <c r="F477" s="42"/>
      <c r="G477" s="42"/>
      <c r="H477" s="43"/>
      <c r="I477" s="42"/>
      <c r="J477" s="42"/>
      <c r="K477" s="42"/>
      <c r="L477" s="42"/>
      <c r="M477" s="42"/>
      <c r="N477" s="42"/>
      <c r="O477" s="42"/>
      <c r="P477" s="42"/>
      <c r="Q477" s="42"/>
      <c r="R477" s="42"/>
      <c r="S477" s="42"/>
      <c r="T477" s="42"/>
      <c r="U477" s="42"/>
      <c r="V477" s="42"/>
      <c r="W477" s="42"/>
      <c r="X477" s="42"/>
      <c r="Y477" s="42"/>
      <c r="Z477" s="42"/>
      <c r="AA477" s="42"/>
      <c r="AB477" s="42"/>
      <c r="AC477" s="42"/>
      <c r="AD477" s="42"/>
      <c r="AE477" s="42"/>
      <c r="AF477" s="44"/>
    </row>
    <row r="478" spans="1:32" s="45" customFormat="1" x14ac:dyDescent="0.2">
      <c r="A478" s="49"/>
      <c r="B478" s="42"/>
      <c r="C478" s="42"/>
      <c r="D478" s="42"/>
      <c r="E478" s="42"/>
      <c r="F478" s="42"/>
      <c r="G478" s="42"/>
      <c r="H478" s="43"/>
      <c r="I478" s="42"/>
      <c r="J478" s="42"/>
      <c r="K478" s="42"/>
      <c r="L478" s="42"/>
      <c r="M478" s="42"/>
      <c r="N478" s="42"/>
      <c r="O478" s="42"/>
      <c r="P478" s="42"/>
      <c r="Q478" s="42"/>
      <c r="R478" s="42"/>
      <c r="S478" s="42"/>
      <c r="T478" s="42"/>
      <c r="U478" s="42"/>
      <c r="V478" s="42"/>
      <c r="W478" s="42"/>
      <c r="X478" s="42"/>
      <c r="Y478" s="42"/>
      <c r="Z478" s="42"/>
      <c r="AA478" s="42"/>
      <c r="AB478" s="42"/>
      <c r="AC478" s="42"/>
      <c r="AD478" s="42"/>
      <c r="AE478" s="42"/>
      <c r="AF478" s="44"/>
    </row>
    <row r="479" spans="1:32" s="45" customFormat="1" x14ac:dyDescent="0.2">
      <c r="A479" s="49"/>
      <c r="B479" s="42"/>
      <c r="C479" s="42"/>
      <c r="D479" s="42"/>
      <c r="E479" s="42"/>
      <c r="F479" s="42"/>
      <c r="G479" s="42"/>
      <c r="H479" s="43"/>
      <c r="I479" s="42"/>
      <c r="J479" s="42"/>
      <c r="K479" s="42"/>
      <c r="L479" s="42"/>
      <c r="M479" s="42"/>
      <c r="N479" s="42"/>
      <c r="O479" s="42"/>
      <c r="P479" s="42"/>
      <c r="Q479" s="42"/>
      <c r="R479" s="42"/>
      <c r="S479" s="42"/>
      <c r="T479" s="42"/>
      <c r="U479" s="42"/>
      <c r="V479" s="42"/>
      <c r="W479" s="42"/>
      <c r="X479" s="42"/>
      <c r="Y479" s="42"/>
      <c r="Z479" s="42"/>
      <c r="AA479" s="42"/>
      <c r="AB479" s="42"/>
      <c r="AC479" s="42"/>
      <c r="AD479" s="42"/>
      <c r="AE479" s="42"/>
      <c r="AF479" s="44"/>
    </row>
    <row r="480" spans="1:32" s="45" customFormat="1" x14ac:dyDescent="0.2">
      <c r="A480" s="49"/>
      <c r="B480" s="42"/>
      <c r="C480" s="42"/>
      <c r="D480" s="42"/>
      <c r="E480" s="42"/>
      <c r="F480" s="42"/>
      <c r="G480" s="42"/>
      <c r="H480" s="43"/>
      <c r="I480" s="42"/>
      <c r="J480" s="42"/>
      <c r="K480" s="42"/>
      <c r="L480" s="42"/>
      <c r="M480" s="42"/>
      <c r="N480" s="42"/>
      <c r="O480" s="42"/>
      <c r="P480" s="42"/>
      <c r="Q480" s="42"/>
      <c r="R480" s="42"/>
      <c r="S480" s="42"/>
      <c r="T480" s="42"/>
      <c r="U480" s="42"/>
      <c r="V480" s="42"/>
      <c r="W480" s="42"/>
      <c r="X480" s="42"/>
      <c r="Y480" s="42"/>
      <c r="Z480" s="42"/>
      <c r="AA480" s="42"/>
      <c r="AB480" s="42"/>
      <c r="AC480" s="42"/>
      <c r="AD480" s="42"/>
      <c r="AE480" s="42"/>
      <c r="AF480" s="44"/>
    </row>
    <row r="481" spans="1:32" s="45" customFormat="1" x14ac:dyDescent="0.2">
      <c r="A481" s="49"/>
      <c r="B481" s="42"/>
      <c r="C481" s="42"/>
      <c r="D481" s="42"/>
      <c r="E481" s="42"/>
      <c r="F481" s="42"/>
      <c r="G481" s="42"/>
      <c r="H481" s="43"/>
      <c r="I481" s="42"/>
      <c r="J481" s="42"/>
      <c r="K481" s="42"/>
      <c r="L481" s="42"/>
      <c r="M481" s="42"/>
      <c r="N481" s="42"/>
      <c r="O481" s="42"/>
      <c r="P481" s="42"/>
      <c r="Q481" s="42"/>
      <c r="R481" s="42"/>
      <c r="S481" s="42"/>
      <c r="T481" s="42"/>
      <c r="U481" s="42"/>
      <c r="V481" s="42"/>
      <c r="W481" s="42"/>
      <c r="X481" s="42"/>
      <c r="Y481" s="42"/>
      <c r="Z481" s="42"/>
      <c r="AA481" s="42"/>
      <c r="AB481" s="42"/>
      <c r="AC481" s="42"/>
      <c r="AD481" s="42"/>
      <c r="AE481" s="42"/>
      <c r="AF481" s="44"/>
    </row>
    <row r="482" spans="1:32" s="45" customFormat="1" x14ac:dyDescent="0.2">
      <c r="A482" s="49"/>
      <c r="B482" s="42"/>
      <c r="C482" s="42"/>
      <c r="D482" s="42"/>
      <c r="E482" s="42"/>
      <c r="F482" s="42"/>
      <c r="G482" s="42"/>
      <c r="H482" s="43"/>
      <c r="I482" s="42"/>
      <c r="J482" s="42"/>
      <c r="K482" s="42"/>
      <c r="L482" s="42"/>
      <c r="M482" s="42"/>
      <c r="N482" s="42"/>
      <c r="O482" s="42"/>
      <c r="P482" s="42"/>
      <c r="Q482" s="42"/>
      <c r="R482" s="42"/>
      <c r="S482" s="42"/>
      <c r="T482" s="42"/>
      <c r="U482" s="42"/>
      <c r="V482" s="42"/>
      <c r="W482" s="42"/>
      <c r="X482" s="42"/>
      <c r="Y482" s="42"/>
      <c r="Z482" s="42"/>
      <c r="AA482" s="42"/>
      <c r="AB482" s="42"/>
      <c r="AC482" s="42"/>
      <c r="AD482" s="42"/>
      <c r="AE482" s="42"/>
      <c r="AF482" s="44"/>
    </row>
    <row r="483" spans="1:32" s="45" customFormat="1" x14ac:dyDescent="0.2">
      <c r="A483" s="49"/>
      <c r="B483" s="42"/>
      <c r="C483" s="42"/>
      <c r="D483" s="42"/>
      <c r="E483" s="42"/>
      <c r="F483" s="42"/>
      <c r="G483" s="42"/>
      <c r="H483" s="43"/>
      <c r="I483" s="42"/>
      <c r="J483" s="42"/>
      <c r="K483" s="42"/>
      <c r="L483" s="42"/>
      <c r="M483" s="42"/>
      <c r="N483" s="42"/>
      <c r="O483" s="42"/>
      <c r="P483" s="42"/>
      <c r="Q483" s="42"/>
      <c r="R483" s="42"/>
      <c r="S483" s="42"/>
      <c r="T483" s="42"/>
      <c r="U483" s="42"/>
      <c r="V483" s="42"/>
      <c r="W483" s="42"/>
      <c r="X483" s="42"/>
      <c r="Y483" s="42"/>
      <c r="Z483" s="42"/>
      <c r="AA483" s="42"/>
      <c r="AB483" s="42"/>
      <c r="AC483" s="42"/>
      <c r="AD483" s="42"/>
      <c r="AE483" s="42"/>
      <c r="AF483" s="44"/>
    </row>
    <row r="484" spans="1:32" s="45" customFormat="1" x14ac:dyDescent="0.2">
      <c r="A484" s="49"/>
      <c r="B484" s="42"/>
      <c r="C484" s="42"/>
      <c r="D484" s="42"/>
      <c r="E484" s="42"/>
      <c r="F484" s="42"/>
      <c r="G484" s="42"/>
      <c r="H484" s="43"/>
      <c r="I484" s="42"/>
      <c r="J484" s="42"/>
      <c r="K484" s="42"/>
      <c r="L484" s="42"/>
      <c r="M484" s="42"/>
      <c r="N484" s="42"/>
      <c r="O484" s="42"/>
      <c r="P484" s="42"/>
      <c r="Q484" s="42"/>
      <c r="R484" s="42"/>
      <c r="S484" s="42"/>
      <c r="T484" s="42"/>
      <c r="U484" s="42"/>
      <c r="V484" s="42"/>
      <c r="W484" s="42"/>
      <c r="X484" s="42"/>
      <c r="Y484" s="42"/>
      <c r="Z484" s="42"/>
      <c r="AA484" s="42"/>
      <c r="AB484" s="42"/>
      <c r="AC484" s="42"/>
      <c r="AD484" s="42"/>
      <c r="AE484" s="42"/>
      <c r="AF484" s="44"/>
    </row>
    <row r="485" spans="1:32" s="45" customFormat="1" x14ac:dyDescent="0.2">
      <c r="A485" s="49"/>
      <c r="B485" s="42"/>
      <c r="C485" s="42"/>
      <c r="D485" s="42"/>
      <c r="E485" s="42"/>
      <c r="F485" s="42"/>
      <c r="G485" s="42"/>
      <c r="H485" s="43"/>
      <c r="I485" s="42"/>
      <c r="J485" s="42"/>
      <c r="K485" s="42"/>
      <c r="L485" s="42"/>
      <c r="M485" s="42"/>
      <c r="N485" s="42"/>
      <c r="O485" s="42"/>
      <c r="P485" s="42"/>
      <c r="Q485" s="42"/>
      <c r="R485" s="42"/>
      <c r="S485" s="42"/>
      <c r="T485" s="42"/>
      <c r="U485" s="42"/>
      <c r="V485" s="42"/>
      <c r="W485" s="42"/>
      <c r="X485" s="42"/>
      <c r="Y485" s="42"/>
      <c r="Z485" s="42"/>
      <c r="AA485" s="42"/>
      <c r="AB485" s="42"/>
      <c r="AC485" s="42"/>
      <c r="AD485" s="42"/>
      <c r="AE485" s="42"/>
      <c r="AF485" s="44"/>
    </row>
    <row r="486" spans="1:32" s="45" customFormat="1" x14ac:dyDescent="0.2">
      <c r="A486" s="49"/>
      <c r="B486" s="42"/>
      <c r="C486" s="42"/>
      <c r="D486" s="42"/>
      <c r="E486" s="42"/>
      <c r="F486" s="42"/>
      <c r="G486" s="42"/>
      <c r="H486" s="43"/>
      <c r="I486" s="42"/>
      <c r="J486" s="42"/>
      <c r="K486" s="42"/>
      <c r="L486" s="42"/>
      <c r="M486" s="42"/>
      <c r="N486" s="42"/>
      <c r="O486" s="42"/>
      <c r="P486" s="42"/>
      <c r="Q486" s="42"/>
      <c r="R486" s="42"/>
      <c r="S486" s="42"/>
      <c r="T486" s="42"/>
      <c r="U486" s="42"/>
      <c r="V486" s="42"/>
      <c r="W486" s="42"/>
      <c r="X486" s="42"/>
      <c r="Y486" s="42"/>
      <c r="Z486" s="42"/>
      <c r="AA486" s="42"/>
      <c r="AB486" s="42"/>
      <c r="AC486" s="42"/>
      <c r="AD486" s="42"/>
      <c r="AE486" s="42"/>
      <c r="AF486" s="44"/>
    </row>
    <row r="487" spans="1:32" s="45" customFormat="1" x14ac:dyDescent="0.2">
      <c r="A487" s="49"/>
      <c r="B487" s="42"/>
      <c r="C487" s="42"/>
      <c r="D487" s="42"/>
      <c r="E487" s="42"/>
      <c r="F487" s="42"/>
      <c r="G487" s="42"/>
      <c r="H487" s="43"/>
      <c r="I487" s="42"/>
      <c r="J487" s="42"/>
      <c r="K487" s="42"/>
      <c r="L487" s="42"/>
      <c r="M487" s="42"/>
      <c r="N487" s="42"/>
      <c r="O487" s="42"/>
      <c r="P487" s="42"/>
      <c r="Q487" s="42"/>
      <c r="R487" s="42"/>
      <c r="S487" s="42"/>
      <c r="T487" s="42"/>
      <c r="U487" s="42"/>
      <c r="V487" s="42"/>
      <c r="W487" s="42"/>
      <c r="X487" s="42"/>
      <c r="Y487" s="42"/>
      <c r="Z487" s="42"/>
      <c r="AA487" s="42"/>
      <c r="AB487" s="42"/>
      <c r="AC487" s="42"/>
      <c r="AD487" s="42"/>
      <c r="AE487" s="42"/>
      <c r="AF487" s="44"/>
    </row>
    <row r="488" spans="1:32" s="45" customFormat="1" x14ac:dyDescent="0.2">
      <c r="A488" s="49"/>
      <c r="B488" s="42"/>
      <c r="C488" s="42"/>
      <c r="D488" s="42"/>
      <c r="E488" s="42"/>
      <c r="F488" s="42"/>
      <c r="G488" s="42"/>
      <c r="H488" s="43"/>
      <c r="I488" s="42"/>
      <c r="J488" s="42"/>
      <c r="K488" s="42"/>
      <c r="L488" s="42"/>
      <c r="M488" s="42"/>
      <c r="N488" s="42"/>
      <c r="O488" s="42"/>
      <c r="P488" s="42"/>
      <c r="Q488" s="42"/>
      <c r="R488" s="42"/>
      <c r="S488" s="42"/>
      <c r="T488" s="42"/>
      <c r="U488" s="42"/>
      <c r="V488" s="42"/>
      <c r="W488" s="42"/>
      <c r="X488" s="42"/>
      <c r="Y488" s="42"/>
      <c r="Z488" s="42"/>
      <c r="AA488" s="42"/>
      <c r="AB488" s="42"/>
      <c r="AC488" s="42"/>
      <c r="AD488" s="42"/>
      <c r="AE488" s="42"/>
      <c r="AF488" s="44"/>
    </row>
    <row r="489" spans="1:32" s="45" customFormat="1" x14ac:dyDescent="0.2">
      <c r="A489" s="49"/>
      <c r="B489" s="42"/>
      <c r="C489" s="42"/>
      <c r="D489" s="42"/>
      <c r="E489" s="42"/>
      <c r="F489" s="42"/>
      <c r="G489" s="42"/>
      <c r="H489" s="43"/>
      <c r="I489" s="42"/>
      <c r="J489" s="42"/>
      <c r="K489" s="42"/>
      <c r="L489" s="42"/>
      <c r="M489" s="42"/>
      <c r="N489" s="42"/>
      <c r="O489" s="42"/>
      <c r="P489" s="42"/>
      <c r="Q489" s="42"/>
      <c r="R489" s="42"/>
      <c r="S489" s="42"/>
      <c r="T489" s="42"/>
      <c r="U489" s="42"/>
      <c r="V489" s="42"/>
      <c r="W489" s="42"/>
      <c r="X489" s="42"/>
      <c r="Y489" s="42"/>
      <c r="Z489" s="42"/>
      <c r="AA489" s="42"/>
      <c r="AB489" s="42"/>
      <c r="AC489" s="42"/>
      <c r="AD489" s="42"/>
      <c r="AE489" s="42"/>
      <c r="AF489" s="44"/>
    </row>
    <row r="490" spans="1:32" s="45" customFormat="1" x14ac:dyDescent="0.2">
      <c r="A490" s="49"/>
      <c r="B490" s="42"/>
      <c r="C490" s="42"/>
      <c r="D490" s="42"/>
      <c r="E490" s="42"/>
      <c r="F490" s="42"/>
      <c r="G490" s="42"/>
      <c r="H490" s="43"/>
      <c r="I490" s="42"/>
      <c r="J490" s="42"/>
      <c r="K490" s="42"/>
      <c r="L490" s="42"/>
      <c r="M490" s="42"/>
      <c r="N490" s="42"/>
      <c r="O490" s="42"/>
      <c r="P490" s="42"/>
      <c r="Q490" s="42"/>
      <c r="R490" s="42"/>
      <c r="S490" s="42"/>
      <c r="T490" s="42"/>
      <c r="U490" s="42"/>
      <c r="V490" s="42"/>
      <c r="W490" s="42"/>
      <c r="X490" s="42"/>
      <c r="Y490" s="42"/>
      <c r="Z490" s="42"/>
      <c r="AA490" s="42"/>
      <c r="AB490" s="42"/>
      <c r="AC490" s="42"/>
      <c r="AD490" s="42"/>
      <c r="AE490" s="42"/>
      <c r="AF490" s="44"/>
    </row>
    <row r="491" spans="1:32" s="45" customFormat="1" x14ac:dyDescent="0.2">
      <c r="A491" s="49"/>
      <c r="B491" s="42"/>
      <c r="C491" s="42"/>
      <c r="D491" s="42"/>
      <c r="E491" s="42"/>
      <c r="F491" s="42"/>
      <c r="G491" s="42"/>
      <c r="H491" s="43"/>
      <c r="I491" s="42"/>
      <c r="J491" s="42"/>
      <c r="K491" s="42"/>
      <c r="L491" s="42"/>
      <c r="M491" s="42"/>
      <c r="N491" s="42"/>
      <c r="O491" s="42"/>
      <c r="P491" s="42"/>
      <c r="Q491" s="42"/>
      <c r="R491" s="42"/>
      <c r="S491" s="42"/>
      <c r="T491" s="42"/>
      <c r="U491" s="42"/>
      <c r="V491" s="42"/>
      <c r="W491" s="42"/>
      <c r="X491" s="42"/>
      <c r="Y491" s="42"/>
      <c r="Z491" s="42"/>
      <c r="AA491" s="42"/>
      <c r="AB491" s="42"/>
      <c r="AC491" s="42"/>
      <c r="AD491" s="42"/>
      <c r="AE491" s="42"/>
      <c r="AF491" s="44"/>
    </row>
    <row r="492" spans="1:32" s="45" customFormat="1" x14ac:dyDescent="0.2">
      <c r="A492" s="49"/>
      <c r="B492" s="42"/>
      <c r="C492" s="42"/>
      <c r="D492" s="42"/>
      <c r="E492" s="42"/>
      <c r="F492" s="42"/>
      <c r="G492" s="42"/>
      <c r="H492" s="43"/>
      <c r="I492" s="42"/>
      <c r="J492" s="42"/>
      <c r="K492" s="42"/>
      <c r="L492" s="42"/>
      <c r="M492" s="42"/>
      <c r="N492" s="42"/>
      <c r="O492" s="42"/>
      <c r="P492" s="42"/>
      <c r="Q492" s="42"/>
      <c r="R492" s="42"/>
      <c r="S492" s="42"/>
      <c r="T492" s="42"/>
      <c r="U492" s="42"/>
      <c r="V492" s="42"/>
      <c r="W492" s="42"/>
      <c r="X492" s="42"/>
      <c r="Y492" s="42"/>
      <c r="Z492" s="42"/>
      <c r="AA492" s="42"/>
      <c r="AB492" s="42"/>
      <c r="AC492" s="42"/>
      <c r="AD492" s="42"/>
      <c r="AE492" s="42"/>
      <c r="AF492" s="44"/>
    </row>
    <row r="493" spans="1:32" s="45" customFormat="1" x14ac:dyDescent="0.2">
      <c r="A493" s="49"/>
      <c r="B493" s="42"/>
      <c r="C493" s="42"/>
      <c r="D493" s="42"/>
      <c r="E493" s="42"/>
      <c r="F493" s="42"/>
      <c r="G493" s="42"/>
      <c r="H493" s="43"/>
      <c r="I493" s="42"/>
      <c r="J493" s="42"/>
      <c r="K493" s="42"/>
      <c r="L493" s="42"/>
      <c r="M493" s="42"/>
      <c r="N493" s="42"/>
      <c r="O493" s="42"/>
      <c r="P493" s="42"/>
      <c r="Q493" s="42"/>
      <c r="R493" s="42"/>
      <c r="S493" s="42"/>
      <c r="T493" s="42"/>
      <c r="U493" s="42"/>
      <c r="V493" s="42"/>
      <c r="W493" s="42"/>
      <c r="X493" s="42"/>
      <c r="Y493" s="42"/>
      <c r="Z493" s="42"/>
      <c r="AA493" s="42"/>
      <c r="AB493" s="42"/>
      <c r="AC493" s="42"/>
      <c r="AD493" s="42"/>
      <c r="AE493" s="42"/>
      <c r="AF493" s="44"/>
    </row>
    <row r="494" spans="1:32" s="45" customFormat="1" x14ac:dyDescent="0.2">
      <c r="A494" s="49"/>
      <c r="B494" s="42"/>
      <c r="C494" s="42"/>
      <c r="D494" s="42"/>
      <c r="E494" s="42"/>
      <c r="F494" s="42"/>
      <c r="G494" s="42"/>
      <c r="H494" s="43"/>
      <c r="I494" s="42"/>
      <c r="J494" s="42"/>
      <c r="K494" s="42"/>
      <c r="L494" s="42"/>
      <c r="M494" s="42"/>
      <c r="N494" s="42"/>
      <c r="O494" s="42"/>
      <c r="P494" s="42"/>
      <c r="Q494" s="42"/>
      <c r="R494" s="42"/>
      <c r="S494" s="42"/>
      <c r="T494" s="42"/>
      <c r="U494" s="42"/>
      <c r="V494" s="42"/>
      <c r="W494" s="42"/>
      <c r="X494" s="42"/>
      <c r="Y494" s="42"/>
      <c r="Z494" s="42"/>
      <c r="AA494" s="42"/>
      <c r="AB494" s="42"/>
      <c r="AC494" s="42"/>
      <c r="AD494" s="42"/>
      <c r="AE494" s="42"/>
      <c r="AF494" s="44"/>
    </row>
    <row r="495" spans="1:32" s="45" customFormat="1" x14ac:dyDescent="0.2">
      <c r="A495" s="49"/>
      <c r="B495" s="42"/>
      <c r="C495" s="42"/>
      <c r="D495" s="42"/>
      <c r="E495" s="42"/>
      <c r="F495" s="42"/>
      <c r="G495" s="42"/>
      <c r="H495" s="43"/>
      <c r="I495" s="42"/>
      <c r="J495" s="42"/>
      <c r="K495" s="42"/>
      <c r="L495" s="42"/>
      <c r="M495" s="42"/>
      <c r="N495" s="42"/>
      <c r="O495" s="42"/>
      <c r="P495" s="42"/>
      <c r="Q495" s="42"/>
      <c r="R495" s="42"/>
      <c r="S495" s="42"/>
      <c r="T495" s="42"/>
      <c r="U495" s="42"/>
      <c r="V495" s="42"/>
      <c r="W495" s="42"/>
      <c r="X495" s="42"/>
      <c r="Y495" s="42"/>
      <c r="Z495" s="42"/>
      <c r="AA495" s="42"/>
      <c r="AB495" s="42"/>
      <c r="AC495" s="42"/>
      <c r="AD495" s="42"/>
      <c r="AE495" s="42"/>
      <c r="AF495" s="44"/>
    </row>
    <row r="496" spans="1:32" s="45" customFormat="1" x14ac:dyDescent="0.2">
      <c r="A496" s="49"/>
      <c r="B496" s="42"/>
      <c r="C496" s="42"/>
      <c r="D496" s="42"/>
      <c r="E496" s="42"/>
      <c r="F496" s="42"/>
      <c r="G496" s="42"/>
      <c r="H496" s="43"/>
      <c r="I496" s="42"/>
      <c r="J496" s="42"/>
      <c r="K496" s="42"/>
      <c r="L496" s="42"/>
      <c r="M496" s="42"/>
      <c r="N496" s="42"/>
      <c r="O496" s="42"/>
      <c r="P496" s="42"/>
      <c r="Q496" s="42"/>
      <c r="R496" s="42"/>
      <c r="S496" s="42"/>
      <c r="T496" s="42"/>
      <c r="U496" s="42"/>
      <c r="V496" s="42"/>
      <c r="W496" s="42"/>
      <c r="X496" s="42"/>
      <c r="Y496" s="42"/>
      <c r="Z496" s="42"/>
      <c r="AA496" s="42"/>
      <c r="AB496" s="42"/>
      <c r="AC496" s="42"/>
      <c r="AD496" s="42"/>
      <c r="AE496" s="42"/>
      <c r="AF496" s="44"/>
    </row>
    <row r="497" spans="1:32" s="45" customFormat="1" x14ac:dyDescent="0.2">
      <c r="A497" s="49"/>
      <c r="B497" s="42"/>
      <c r="C497" s="42"/>
      <c r="D497" s="42"/>
      <c r="E497" s="42"/>
      <c r="F497" s="42"/>
      <c r="G497" s="42"/>
      <c r="H497" s="43"/>
      <c r="I497" s="42"/>
      <c r="J497" s="42"/>
      <c r="K497" s="42"/>
      <c r="L497" s="42"/>
      <c r="M497" s="42"/>
      <c r="N497" s="42"/>
      <c r="O497" s="42"/>
      <c r="P497" s="42"/>
      <c r="Q497" s="42"/>
      <c r="R497" s="42"/>
      <c r="S497" s="42"/>
      <c r="T497" s="42"/>
      <c r="U497" s="42"/>
      <c r="V497" s="42"/>
      <c r="W497" s="42"/>
      <c r="X497" s="42"/>
      <c r="Y497" s="42"/>
      <c r="Z497" s="42"/>
      <c r="AA497" s="42"/>
      <c r="AB497" s="42"/>
      <c r="AC497" s="42"/>
      <c r="AD497" s="42"/>
      <c r="AE497" s="42"/>
      <c r="AF497" s="44"/>
    </row>
    <row r="498" spans="1:32" s="45" customFormat="1" x14ac:dyDescent="0.2">
      <c r="A498" s="49"/>
      <c r="B498" s="42"/>
      <c r="C498" s="42"/>
      <c r="D498" s="42"/>
      <c r="E498" s="42"/>
      <c r="F498" s="42"/>
      <c r="G498" s="42"/>
      <c r="H498" s="43"/>
      <c r="I498" s="42"/>
      <c r="J498" s="42"/>
      <c r="K498" s="42"/>
      <c r="L498" s="42"/>
      <c r="M498" s="42"/>
      <c r="N498" s="42"/>
      <c r="O498" s="42"/>
      <c r="P498" s="42"/>
      <c r="Q498" s="42"/>
      <c r="R498" s="42"/>
      <c r="S498" s="42"/>
      <c r="T498" s="42"/>
      <c r="U498" s="42"/>
      <c r="V498" s="42"/>
      <c r="W498" s="42"/>
      <c r="X498" s="42"/>
      <c r="Y498" s="42"/>
      <c r="Z498" s="42"/>
      <c r="AA498" s="42"/>
      <c r="AB498" s="42"/>
      <c r="AC498" s="42"/>
      <c r="AD498" s="42"/>
      <c r="AE498" s="42"/>
      <c r="AF498" s="44"/>
    </row>
    <row r="499" spans="1:32" s="45" customFormat="1" x14ac:dyDescent="0.2">
      <c r="A499" s="49"/>
      <c r="B499" s="42"/>
      <c r="C499" s="42"/>
      <c r="D499" s="42"/>
      <c r="E499" s="42"/>
      <c r="F499" s="42"/>
      <c r="G499" s="42"/>
      <c r="H499" s="43"/>
      <c r="I499" s="42"/>
      <c r="J499" s="42"/>
      <c r="K499" s="42"/>
      <c r="L499" s="42"/>
      <c r="M499" s="42"/>
      <c r="N499" s="42"/>
      <c r="O499" s="42"/>
      <c r="P499" s="42"/>
      <c r="Q499" s="42"/>
      <c r="R499" s="42"/>
      <c r="S499" s="42"/>
      <c r="T499" s="42"/>
      <c r="U499" s="42"/>
      <c r="V499" s="42"/>
      <c r="W499" s="42"/>
      <c r="X499" s="42"/>
      <c r="Y499" s="42"/>
      <c r="Z499" s="42"/>
      <c r="AA499" s="42"/>
      <c r="AB499" s="42"/>
      <c r="AC499" s="42"/>
      <c r="AD499" s="42"/>
      <c r="AE499" s="42"/>
      <c r="AF499" s="44"/>
    </row>
    <row r="500" spans="1:32" s="45" customFormat="1" x14ac:dyDescent="0.2">
      <c r="A500" s="49"/>
      <c r="B500" s="42"/>
      <c r="C500" s="42"/>
      <c r="D500" s="42"/>
      <c r="E500" s="42"/>
      <c r="F500" s="42"/>
      <c r="G500" s="42"/>
      <c r="H500" s="43"/>
      <c r="I500" s="42"/>
      <c r="J500" s="42"/>
      <c r="K500" s="42"/>
      <c r="L500" s="42"/>
      <c r="M500" s="42"/>
      <c r="N500" s="42"/>
      <c r="O500" s="42"/>
      <c r="P500" s="42"/>
      <c r="Q500" s="42"/>
      <c r="R500" s="42"/>
      <c r="S500" s="42"/>
      <c r="T500" s="42"/>
      <c r="U500" s="42"/>
      <c r="V500" s="42"/>
      <c r="W500" s="42"/>
      <c r="X500" s="42"/>
      <c r="Y500" s="42"/>
      <c r="Z500" s="42"/>
      <c r="AA500" s="42"/>
      <c r="AB500" s="42"/>
      <c r="AC500" s="42"/>
      <c r="AD500" s="42"/>
      <c r="AE500" s="42"/>
      <c r="AF500" s="44"/>
    </row>
    <row r="501" spans="1:32" s="45" customFormat="1" x14ac:dyDescent="0.2">
      <c r="A501" s="49"/>
      <c r="B501" s="42"/>
      <c r="C501" s="42"/>
      <c r="D501" s="42"/>
      <c r="E501" s="42"/>
      <c r="F501" s="42"/>
      <c r="G501" s="42"/>
      <c r="H501" s="43"/>
      <c r="I501" s="42"/>
      <c r="J501" s="42"/>
      <c r="K501" s="42"/>
      <c r="L501" s="42"/>
      <c r="M501" s="42"/>
      <c r="N501" s="42"/>
      <c r="O501" s="42"/>
      <c r="P501" s="42"/>
      <c r="Q501" s="42"/>
      <c r="R501" s="42"/>
      <c r="S501" s="42"/>
      <c r="T501" s="42"/>
      <c r="U501" s="42"/>
      <c r="V501" s="42"/>
      <c r="W501" s="42"/>
      <c r="X501" s="42"/>
      <c r="Y501" s="42"/>
      <c r="Z501" s="42"/>
      <c r="AA501" s="42"/>
      <c r="AB501" s="42"/>
      <c r="AC501" s="42"/>
      <c r="AD501" s="42"/>
      <c r="AE501" s="42"/>
      <c r="AF501" s="44"/>
    </row>
    <row r="502" spans="1:32" s="45" customFormat="1" x14ac:dyDescent="0.2">
      <c r="A502" s="49"/>
      <c r="B502" s="42"/>
      <c r="C502" s="42"/>
      <c r="D502" s="42"/>
      <c r="E502" s="42"/>
      <c r="F502" s="42"/>
      <c r="G502" s="42"/>
      <c r="H502" s="43"/>
      <c r="I502" s="42"/>
      <c r="J502" s="42"/>
      <c r="K502" s="42"/>
      <c r="L502" s="42"/>
      <c r="M502" s="42"/>
      <c r="N502" s="42"/>
      <c r="O502" s="42"/>
      <c r="P502" s="42"/>
      <c r="Q502" s="42"/>
      <c r="R502" s="42"/>
      <c r="S502" s="42"/>
      <c r="T502" s="42"/>
      <c r="U502" s="42"/>
      <c r="V502" s="42"/>
      <c r="W502" s="42"/>
      <c r="X502" s="42"/>
      <c r="Y502" s="42"/>
      <c r="Z502" s="42"/>
      <c r="AA502" s="42"/>
      <c r="AB502" s="42"/>
      <c r="AC502" s="42"/>
      <c r="AD502" s="42"/>
      <c r="AE502" s="42"/>
      <c r="AF502" s="44"/>
    </row>
    <row r="503" spans="1:32" s="45" customFormat="1" x14ac:dyDescent="0.2">
      <c r="A503" s="49"/>
      <c r="B503" s="42"/>
      <c r="C503" s="42"/>
      <c r="D503" s="42"/>
      <c r="E503" s="42"/>
      <c r="F503" s="42"/>
      <c r="G503" s="42"/>
      <c r="H503" s="43"/>
      <c r="I503" s="42"/>
      <c r="J503" s="42"/>
      <c r="K503" s="42"/>
      <c r="L503" s="42"/>
      <c r="M503" s="42"/>
      <c r="N503" s="42"/>
      <c r="O503" s="42"/>
      <c r="P503" s="42"/>
      <c r="Q503" s="42"/>
      <c r="R503" s="42"/>
      <c r="S503" s="42"/>
      <c r="T503" s="42"/>
      <c r="U503" s="42"/>
      <c r="V503" s="42"/>
      <c r="W503" s="42"/>
      <c r="X503" s="42"/>
      <c r="Y503" s="42"/>
      <c r="Z503" s="42"/>
      <c r="AA503" s="42"/>
      <c r="AB503" s="42"/>
      <c r="AC503" s="42"/>
      <c r="AD503" s="42"/>
      <c r="AE503" s="42"/>
      <c r="AF503" s="44"/>
    </row>
    <row r="504" spans="1:32" s="45" customFormat="1" x14ac:dyDescent="0.2">
      <c r="A504" s="49"/>
      <c r="B504" s="42"/>
      <c r="C504" s="42"/>
      <c r="D504" s="42"/>
      <c r="E504" s="42"/>
      <c r="F504" s="42"/>
      <c r="G504" s="42"/>
      <c r="H504" s="43"/>
      <c r="I504" s="42"/>
      <c r="J504" s="42"/>
      <c r="K504" s="42"/>
      <c r="L504" s="42"/>
      <c r="M504" s="42"/>
      <c r="N504" s="42"/>
      <c r="O504" s="42"/>
      <c r="P504" s="42"/>
      <c r="Q504" s="42"/>
      <c r="R504" s="42"/>
      <c r="S504" s="42"/>
      <c r="T504" s="42"/>
      <c r="U504" s="42"/>
      <c r="V504" s="42"/>
      <c r="W504" s="42"/>
      <c r="X504" s="42"/>
      <c r="Y504" s="42"/>
      <c r="Z504" s="42"/>
      <c r="AA504" s="42"/>
      <c r="AB504" s="42"/>
      <c r="AC504" s="42"/>
      <c r="AD504" s="42"/>
      <c r="AE504" s="42"/>
      <c r="AF504" s="44"/>
    </row>
    <row r="505" spans="1:32" s="45" customFormat="1" x14ac:dyDescent="0.2">
      <c r="A505" s="49"/>
      <c r="B505" s="42"/>
      <c r="C505" s="42"/>
      <c r="D505" s="42"/>
      <c r="E505" s="42"/>
      <c r="F505" s="42"/>
      <c r="G505" s="42"/>
      <c r="H505" s="43"/>
      <c r="I505" s="42"/>
      <c r="J505" s="42"/>
      <c r="K505" s="42"/>
      <c r="L505" s="42"/>
      <c r="M505" s="42"/>
      <c r="N505" s="42"/>
      <c r="O505" s="42"/>
      <c r="P505" s="42"/>
      <c r="Q505" s="42"/>
      <c r="R505" s="42"/>
      <c r="S505" s="42"/>
      <c r="T505" s="42"/>
      <c r="U505" s="42"/>
      <c r="V505" s="42"/>
      <c r="W505" s="42"/>
      <c r="X505" s="42"/>
      <c r="Y505" s="42"/>
      <c r="Z505" s="42"/>
      <c r="AA505" s="42"/>
      <c r="AB505" s="42"/>
      <c r="AC505" s="42"/>
      <c r="AD505" s="42"/>
      <c r="AE505" s="42"/>
      <c r="AF505" s="44"/>
    </row>
    <row r="506" spans="1:32" s="45" customFormat="1" x14ac:dyDescent="0.2">
      <c r="A506" s="49"/>
      <c r="B506" s="42"/>
      <c r="C506" s="42"/>
      <c r="D506" s="42"/>
      <c r="E506" s="42"/>
      <c r="F506" s="42"/>
      <c r="G506" s="42"/>
      <c r="H506" s="43"/>
      <c r="I506" s="42"/>
      <c r="J506" s="42"/>
      <c r="K506" s="42"/>
      <c r="L506" s="42"/>
      <c r="M506" s="42"/>
      <c r="N506" s="42"/>
      <c r="O506" s="42"/>
      <c r="P506" s="42"/>
      <c r="Q506" s="42"/>
      <c r="R506" s="42"/>
      <c r="S506" s="42"/>
      <c r="T506" s="42"/>
      <c r="U506" s="42"/>
      <c r="V506" s="42"/>
      <c r="W506" s="42"/>
      <c r="X506" s="42"/>
      <c r="Y506" s="42"/>
      <c r="Z506" s="42"/>
      <c r="AA506" s="42"/>
      <c r="AB506" s="42"/>
      <c r="AC506" s="42"/>
      <c r="AD506" s="42"/>
      <c r="AE506" s="42"/>
      <c r="AF506" s="44"/>
    </row>
    <row r="507" spans="1:32" s="45" customFormat="1" x14ac:dyDescent="0.2">
      <c r="A507" s="49"/>
      <c r="B507" s="42"/>
      <c r="C507" s="42"/>
      <c r="D507" s="42"/>
      <c r="E507" s="42"/>
      <c r="F507" s="42"/>
      <c r="G507" s="42"/>
      <c r="H507" s="43"/>
      <c r="I507" s="42"/>
      <c r="J507" s="42"/>
      <c r="K507" s="42"/>
      <c r="L507" s="42"/>
      <c r="M507" s="42"/>
      <c r="N507" s="42"/>
      <c r="O507" s="42"/>
      <c r="P507" s="42"/>
      <c r="Q507" s="42"/>
      <c r="R507" s="42"/>
      <c r="S507" s="42"/>
      <c r="T507" s="42"/>
      <c r="U507" s="42"/>
      <c r="V507" s="42"/>
      <c r="W507" s="42"/>
      <c r="X507" s="42"/>
      <c r="Y507" s="42"/>
      <c r="Z507" s="42"/>
      <c r="AA507" s="42"/>
      <c r="AB507" s="42"/>
      <c r="AC507" s="42"/>
      <c r="AD507" s="42"/>
      <c r="AE507" s="42"/>
      <c r="AF507" s="44"/>
    </row>
    <row r="508" spans="1:32" s="45" customFormat="1" x14ac:dyDescent="0.2">
      <c r="A508" s="49"/>
      <c r="B508" s="42"/>
      <c r="C508" s="42"/>
      <c r="D508" s="42"/>
      <c r="E508" s="42"/>
      <c r="F508" s="42"/>
      <c r="G508" s="42"/>
      <c r="H508" s="43"/>
      <c r="I508" s="42"/>
      <c r="J508" s="42"/>
      <c r="K508" s="42"/>
      <c r="L508" s="42"/>
      <c r="M508" s="42"/>
      <c r="N508" s="42"/>
      <c r="O508" s="42"/>
      <c r="P508" s="42"/>
      <c r="Q508" s="42"/>
      <c r="R508" s="42"/>
      <c r="S508" s="42"/>
      <c r="T508" s="42"/>
      <c r="U508" s="42"/>
      <c r="V508" s="42"/>
      <c r="W508" s="42"/>
      <c r="X508" s="42"/>
      <c r="Y508" s="42"/>
      <c r="Z508" s="42"/>
      <c r="AA508" s="42"/>
      <c r="AB508" s="42"/>
      <c r="AC508" s="42"/>
      <c r="AD508" s="42"/>
      <c r="AE508" s="42"/>
      <c r="AF508" s="44"/>
    </row>
    <row r="509" spans="1:32" s="45" customFormat="1" x14ac:dyDescent="0.2">
      <c r="A509" s="49"/>
      <c r="B509" s="42"/>
      <c r="C509" s="42"/>
      <c r="D509" s="42"/>
      <c r="E509" s="42"/>
      <c r="F509" s="42"/>
      <c r="G509" s="42"/>
      <c r="H509" s="43"/>
      <c r="I509" s="42"/>
      <c r="J509" s="42"/>
      <c r="K509" s="42"/>
      <c r="L509" s="42"/>
      <c r="M509" s="42"/>
      <c r="N509" s="42"/>
      <c r="O509" s="42"/>
      <c r="P509" s="42"/>
      <c r="Q509" s="42"/>
      <c r="R509" s="42"/>
      <c r="S509" s="42"/>
      <c r="T509" s="42"/>
      <c r="U509" s="42"/>
      <c r="V509" s="42"/>
      <c r="W509" s="42"/>
      <c r="X509" s="42"/>
      <c r="Y509" s="42"/>
      <c r="Z509" s="42"/>
      <c r="AA509" s="42"/>
      <c r="AB509" s="42"/>
      <c r="AC509" s="42"/>
      <c r="AD509" s="42"/>
      <c r="AE509" s="42"/>
      <c r="AF509" s="44"/>
    </row>
    <row r="510" spans="1:32" s="45" customFormat="1" x14ac:dyDescent="0.2">
      <c r="A510" s="49"/>
      <c r="B510" s="42"/>
      <c r="C510" s="42"/>
      <c r="D510" s="42"/>
      <c r="E510" s="42"/>
      <c r="F510" s="42"/>
      <c r="G510" s="42"/>
      <c r="H510" s="43"/>
      <c r="I510" s="42"/>
      <c r="J510" s="42"/>
      <c r="K510" s="42"/>
      <c r="L510" s="42"/>
      <c r="M510" s="42"/>
      <c r="N510" s="42"/>
      <c r="O510" s="42"/>
      <c r="P510" s="42"/>
      <c r="Q510" s="42"/>
      <c r="R510" s="42"/>
      <c r="S510" s="42"/>
      <c r="T510" s="42"/>
      <c r="U510" s="42"/>
      <c r="V510" s="42"/>
      <c r="W510" s="42"/>
      <c r="X510" s="42"/>
      <c r="Y510" s="42"/>
      <c r="Z510" s="42"/>
      <c r="AA510" s="42"/>
      <c r="AB510" s="42"/>
      <c r="AC510" s="42"/>
      <c r="AD510" s="42"/>
      <c r="AE510" s="42"/>
      <c r="AF510" s="44"/>
    </row>
    <row r="511" spans="1:32" s="45" customFormat="1" x14ac:dyDescent="0.2">
      <c r="A511" s="49"/>
      <c r="B511" s="42"/>
      <c r="C511" s="42"/>
      <c r="D511" s="42"/>
      <c r="E511" s="42"/>
      <c r="F511" s="42"/>
      <c r="G511" s="42"/>
      <c r="H511" s="43"/>
      <c r="I511" s="42"/>
      <c r="J511" s="42"/>
      <c r="K511" s="42"/>
      <c r="L511" s="42"/>
      <c r="M511" s="42"/>
      <c r="N511" s="42"/>
      <c r="O511" s="42"/>
      <c r="P511" s="42"/>
      <c r="Q511" s="42"/>
      <c r="R511" s="42"/>
      <c r="S511" s="42"/>
      <c r="T511" s="42"/>
      <c r="U511" s="42"/>
      <c r="V511" s="42"/>
      <c r="W511" s="42"/>
      <c r="X511" s="42"/>
      <c r="Y511" s="42"/>
      <c r="Z511" s="42"/>
      <c r="AA511" s="42"/>
      <c r="AB511" s="42"/>
      <c r="AC511" s="42"/>
      <c r="AD511" s="42"/>
      <c r="AE511" s="42"/>
      <c r="AF511" s="44"/>
    </row>
    <row r="512" spans="1:32" s="45" customFormat="1" x14ac:dyDescent="0.2">
      <c r="A512" s="49"/>
      <c r="B512" s="42"/>
      <c r="C512" s="42"/>
      <c r="D512" s="42"/>
      <c r="E512" s="42"/>
      <c r="F512" s="42"/>
      <c r="G512" s="42"/>
      <c r="H512" s="43"/>
      <c r="I512" s="42"/>
      <c r="J512" s="42"/>
      <c r="K512" s="42"/>
      <c r="L512" s="42"/>
      <c r="M512" s="42"/>
      <c r="N512" s="42"/>
      <c r="O512" s="42"/>
      <c r="P512" s="42"/>
      <c r="Q512" s="42"/>
      <c r="R512" s="42"/>
      <c r="S512" s="42"/>
      <c r="T512" s="42"/>
      <c r="U512" s="42"/>
      <c r="V512" s="42"/>
      <c r="W512" s="42"/>
      <c r="X512" s="42"/>
      <c r="Y512" s="42"/>
      <c r="Z512" s="42"/>
      <c r="AA512" s="42"/>
      <c r="AB512" s="42"/>
      <c r="AC512" s="42"/>
      <c r="AD512" s="42"/>
      <c r="AE512" s="42"/>
      <c r="AF512" s="44"/>
    </row>
    <row r="513" spans="1:32" s="45" customFormat="1" x14ac:dyDescent="0.2">
      <c r="A513" s="49"/>
      <c r="B513" s="42"/>
      <c r="C513" s="42"/>
      <c r="D513" s="42"/>
      <c r="E513" s="42"/>
      <c r="F513" s="42"/>
      <c r="G513" s="42"/>
      <c r="H513" s="43"/>
      <c r="I513" s="42"/>
      <c r="J513" s="42"/>
      <c r="K513" s="42"/>
      <c r="L513" s="42"/>
      <c r="M513" s="42"/>
      <c r="N513" s="42"/>
      <c r="O513" s="42"/>
      <c r="P513" s="42"/>
      <c r="Q513" s="42"/>
      <c r="R513" s="42"/>
      <c r="S513" s="42"/>
      <c r="T513" s="42"/>
      <c r="U513" s="42"/>
      <c r="V513" s="42"/>
      <c r="W513" s="42"/>
      <c r="X513" s="42"/>
      <c r="Y513" s="42"/>
      <c r="Z513" s="42"/>
      <c r="AA513" s="42"/>
      <c r="AB513" s="42"/>
      <c r="AC513" s="42"/>
      <c r="AD513" s="42"/>
      <c r="AE513" s="42"/>
      <c r="AF513" s="44"/>
    </row>
    <row r="514" spans="1:32" s="45" customFormat="1" x14ac:dyDescent="0.2">
      <c r="A514" s="49"/>
      <c r="B514" s="42"/>
      <c r="C514" s="42"/>
      <c r="D514" s="42"/>
      <c r="E514" s="42"/>
      <c r="F514" s="42"/>
      <c r="G514" s="42"/>
      <c r="H514" s="43"/>
      <c r="I514" s="42"/>
      <c r="J514" s="42"/>
      <c r="K514" s="42"/>
      <c r="L514" s="42"/>
      <c r="M514" s="42"/>
      <c r="N514" s="42"/>
      <c r="O514" s="42"/>
      <c r="P514" s="42"/>
      <c r="Q514" s="42"/>
      <c r="R514" s="42"/>
      <c r="S514" s="42"/>
      <c r="T514" s="42"/>
      <c r="U514" s="42"/>
      <c r="V514" s="42"/>
      <c r="W514" s="42"/>
      <c r="X514" s="42"/>
      <c r="Y514" s="42"/>
      <c r="Z514" s="42"/>
      <c r="AA514" s="42"/>
      <c r="AB514" s="42"/>
      <c r="AC514" s="42"/>
      <c r="AD514" s="42"/>
      <c r="AE514" s="42"/>
      <c r="AF514" s="44"/>
    </row>
    <row r="515" spans="1:32" s="45" customFormat="1" x14ac:dyDescent="0.2">
      <c r="A515" s="49"/>
      <c r="B515" s="42"/>
      <c r="C515" s="42"/>
      <c r="D515" s="42"/>
      <c r="E515" s="42"/>
      <c r="F515" s="42"/>
      <c r="G515" s="42"/>
      <c r="H515" s="43"/>
      <c r="I515" s="42"/>
      <c r="J515" s="42"/>
      <c r="K515" s="42"/>
      <c r="L515" s="42"/>
      <c r="M515" s="42"/>
      <c r="N515" s="42"/>
      <c r="O515" s="42"/>
      <c r="P515" s="42"/>
      <c r="Q515" s="42"/>
      <c r="R515" s="42"/>
      <c r="S515" s="42"/>
      <c r="T515" s="42"/>
      <c r="U515" s="42"/>
      <c r="V515" s="42"/>
      <c r="W515" s="42"/>
      <c r="X515" s="42"/>
      <c r="Y515" s="42"/>
      <c r="Z515" s="42"/>
      <c r="AA515" s="42"/>
      <c r="AB515" s="42"/>
      <c r="AC515" s="42"/>
      <c r="AD515" s="42"/>
      <c r="AE515" s="42"/>
      <c r="AF515" s="44"/>
    </row>
    <row r="516" spans="1:32" s="45" customFormat="1" x14ac:dyDescent="0.2">
      <c r="A516" s="49"/>
      <c r="B516" s="42"/>
      <c r="C516" s="42"/>
      <c r="D516" s="42"/>
      <c r="E516" s="42"/>
      <c r="F516" s="42"/>
      <c r="G516" s="42"/>
      <c r="H516" s="43"/>
      <c r="I516" s="42"/>
      <c r="J516" s="42"/>
      <c r="K516" s="42"/>
      <c r="L516" s="42"/>
      <c r="M516" s="42"/>
      <c r="N516" s="42"/>
      <c r="O516" s="42"/>
      <c r="P516" s="42"/>
      <c r="Q516" s="42"/>
      <c r="R516" s="42"/>
      <c r="S516" s="42"/>
      <c r="T516" s="42"/>
      <c r="U516" s="42"/>
      <c r="V516" s="42"/>
      <c r="W516" s="42"/>
      <c r="X516" s="42"/>
      <c r="Y516" s="42"/>
      <c r="Z516" s="42"/>
      <c r="AA516" s="42"/>
      <c r="AB516" s="42"/>
      <c r="AC516" s="42"/>
      <c r="AD516" s="42"/>
      <c r="AE516" s="42"/>
      <c r="AF516" s="44"/>
    </row>
    <row r="517" spans="1:32" s="45" customFormat="1" x14ac:dyDescent="0.2">
      <c r="A517" s="49"/>
      <c r="B517" s="42"/>
      <c r="C517" s="42"/>
      <c r="D517" s="42"/>
      <c r="E517" s="42"/>
      <c r="F517" s="42"/>
      <c r="G517" s="42"/>
      <c r="H517" s="43"/>
      <c r="I517" s="42"/>
      <c r="J517" s="42"/>
      <c r="K517" s="42"/>
      <c r="L517" s="42"/>
      <c r="M517" s="42"/>
      <c r="N517" s="42"/>
      <c r="O517" s="42"/>
      <c r="P517" s="42"/>
      <c r="Q517" s="42"/>
      <c r="R517" s="42"/>
      <c r="S517" s="42"/>
      <c r="T517" s="42"/>
      <c r="U517" s="42"/>
      <c r="V517" s="42"/>
      <c r="W517" s="42"/>
      <c r="X517" s="42"/>
      <c r="Y517" s="42"/>
      <c r="Z517" s="42"/>
      <c r="AA517" s="42"/>
      <c r="AB517" s="42"/>
      <c r="AC517" s="42"/>
      <c r="AD517" s="42"/>
      <c r="AE517" s="42"/>
      <c r="AF517" s="44"/>
    </row>
    <row r="518" spans="1:32" s="45" customFormat="1" x14ac:dyDescent="0.2">
      <c r="A518" s="49"/>
      <c r="B518" s="42"/>
      <c r="C518" s="42"/>
      <c r="D518" s="42"/>
      <c r="E518" s="42"/>
      <c r="F518" s="42"/>
      <c r="G518" s="42"/>
      <c r="H518" s="43"/>
      <c r="I518" s="42"/>
      <c r="J518" s="42"/>
      <c r="K518" s="42"/>
      <c r="L518" s="42"/>
      <c r="M518" s="42"/>
      <c r="N518" s="42"/>
      <c r="O518" s="42"/>
      <c r="P518" s="42"/>
      <c r="Q518" s="42"/>
      <c r="R518" s="42"/>
      <c r="S518" s="42"/>
      <c r="T518" s="42"/>
      <c r="U518" s="42"/>
      <c r="V518" s="42"/>
      <c r="W518" s="42"/>
      <c r="X518" s="42"/>
      <c r="Y518" s="42"/>
      <c r="Z518" s="42"/>
      <c r="AA518" s="42"/>
      <c r="AB518" s="42"/>
      <c r="AC518" s="42"/>
      <c r="AD518" s="42"/>
      <c r="AE518" s="42"/>
      <c r="AF518" s="44"/>
    </row>
    <row r="519" spans="1:32" s="45" customFormat="1" x14ac:dyDescent="0.2">
      <c r="A519" s="49"/>
      <c r="B519" s="42"/>
      <c r="C519" s="42"/>
      <c r="D519" s="42"/>
      <c r="E519" s="42"/>
      <c r="F519" s="42"/>
      <c r="G519" s="42"/>
      <c r="H519" s="43"/>
      <c r="I519" s="42"/>
      <c r="J519" s="42"/>
      <c r="K519" s="42"/>
      <c r="L519" s="42"/>
      <c r="M519" s="42"/>
      <c r="N519" s="42"/>
      <c r="O519" s="42"/>
      <c r="P519" s="42"/>
      <c r="Q519" s="42"/>
      <c r="R519" s="42"/>
      <c r="S519" s="42"/>
      <c r="T519" s="42"/>
      <c r="U519" s="42"/>
      <c r="V519" s="42"/>
      <c r="W519" s="42"/>
      <c r="X519" s="42"/>
      <c r="Y519" s="42"/>
      <c r="Z519" s="42"/>
      <c r="AA519" s="42"/>
      <c r="AB519" s="42"/>
      <c r="AC519" s="42"/>
      <c r="AD519" s="42"/>
      <c r="AE519" s="42"/>
      <c r="AF519" s="44"/>
    </row>
    <row r="520" spans="1:32" s="45" customFormat="1" x14ac:dyDescent="0.2">
      <c r="A520" s="49"/>
      <c r="B520" s="42"/>
      <c r="C520" s="42"/>
      <c r="D520" s="42"/>
      <c r="E520" s="42"/>
      <c r="F520" s="42"/>
      <c r="G520" s="42"/>
      <c r="H520" s="43"/>
      <c r="I520" s="42"/>
      <c r="J520" s="42"/>
      <c r="K520" s="42"/>
      <c r="L520" s="42"/>
      <c r="M520" s="42"/>
      <c r="N520" s="42"/>
      <c r="O520" s="42"/>
      <c r="P520" s="42"/>
      <c r="Q520" s="42"/>
      <c r="R520" s="42"/>
      <c r="S520" s="42"/>
      <c r="T520" s="42"/>
      <c r="U520" s="42"/>
      <c r="V520" s="42"/>
      <c r="W520" s="42"/>
      <c r="X520" s="42"/>
      <c r="Y520" s="42"/>
      <c r="Z520" s="42"/>
      <c r="AA520" s="42"/>
      <c r="AB520" s="42"/>
      <c r="AC520" s="42"/>
      <c r="AD520" s="42"/>
      <c r="AE520" s="42"/>
      <c r="AF520" s="44"/>
    </row>
    <row r="521" spans="1:32" s="45" customFormat="1" x14ac:dyDescent="0.2">
      <c r="A521" s="49"/>
      <c r="B521" s="42"/>
      <c r="C521" s="42"/>
      <c r="D521" s="42"/>
      <c r="E521" s="42"/>
      <c r="F521" s="42"/>
      <c r="G521" s="42"/>
      <c r="H521" s="43"/>
      <c r="I521" s="42"/>
      <c r="J521" s="42"/>
      <c r="K521" s="42"/>
      <c r="L521" s="42"/>
      <c r="M521" s="42"/>
      <c r="N521" s="42"/>
      <c r="O521" s="42"/>
      <c r="P521" s="42"/>
      <c r="Q521" s="42"/>
      <c r="R521" s="42"/>
      <c r="S521" s="42"/>
      <c r="T521" s="42"/>
      <c r="U521" s="42"/>
      <c r="V521" s="42"/>
      <c r="W521" s="42"/>
      <c r="X521" s="42"/>
      <c r="Y521" s="42"/>
      <c r="Z521" s="42"/>
      <c r="AA521" s="42"/>
      <c r="AB521" s="42"/>
      <c r="AC521" s="42"/>
      <c r="AD521" s="42"/>
      <c r="AE521" s="42"/>
      <c r="AF521" s="44"/>
    </row>
    <row r="522" spans="1:32" s="45" customFormat="1" x14ac:dyDescent="0.2">
      <c r="A522" s="49"/>
      <c r="B522" s="42"/>
      <c r="C522" s="42"/>
      <c r="D522" s="42"/>
      <c r="E522" s="42"/>
      <c r="F522" s="42"/>
      <c r="G522" s="42"/>
      <c r="H522" s="43"/>
      <c r="I522" s="42"/>
      <c r="J522" s="42"/>
      <c r="K522" s="42"/>
      <c r="L522" s="42"/>
      <c r="M522" s="42"/>
      <c r="N522" s="42"/>
      <c r="O522" s="42"/>
      <c r="P522" s="42"/>
      <c r="Q522" s="42"/>
      <c r="R522" s="42"/>
      <c r="S522" s="42"/>
      <c r="T522" s="42"/>
      <c r="U522" s="42"/>
      <c r="V522" s="42"/>
      <c r="W522" s="42"/>
      <c r="X522" s="42"/>
      <c r="Y522" s="42"/>
      <c r="Z522" s="42"/>
      <c r="AA522" s="42"/>
      <c r="AB522" s="42"/>
      <c r="AC522" s="42"/>
      <c r="AD522" s="42"/>
      <c r="AE522" s="42"/>
      <c r="AF522" s="44"/>
    </row>
    <row r="523" spans="1:32" s="45" customFormat="1" x14ac:dyDescent="0.2">
      <c r="A523" s="49"/>
      <c r="B523" s="42"/>
      <c r="C523" s="42"/>
      <c r="D523" s="42"/>
      <c r="E523" s="42"/>
      <c r="F523" s="42"/>
      <c r="G523" s="42"/>
      <c r="H523" s="43"/>
      <c r="I523" s="42"/>
      <c r="J523" s="42"/>
      <c r="K523" s="42"/>
      <c r="L523" s="42"/>
      <c r="M523" s="42"/>
      <c r="N523" s="42"/>
      <c r="O523" s="42"/>
      <c r="P523" s="42"/>
      <c r="Q523" s="42"/>
      <c r="R523" s="42"/>
      <c r="S523" s="42"/>
      <c r="T523" s="42"/>
      <c r="U523" s="42"/>
      <c r="V523" s="42"/>
      <c r="W523" s="42"/>
      <c r="X523" s="42"/>
      <c r="Y523" s="42"/>
      <c r="Z523" s="42"/>
      <c r="AA523" s="42"/>
      <c r="AB523" s="42"/>
      <c r="AC523" s="42"/>
      <c r="AD523" s="42"/>
      <c r="AE523" s="42"/>
      <c r="AF523" s="44"/>
    </row>
    <row r="524" spans="1:32" s="45" customFormat="1" x14ac:dyDescent="0.2">
      <c r="A524" s="49"/>
      <c r="B524" s="42"/>
      <c r="C524" s="42"/>
      <c r="D524" s="42"/>
      <c r="E524" s="42"/>
      <c r="F524" s="42"/>
      <c r="G524" s="42"/>
      <c r="H524" s="43"/>
      <c r="I524" s="42"/>
      <c r="J524" s="42"/>
      <c r="K524" s="42"/>
      <c r="L524" s="42"/>
      <c r="M524" s="42"/>
      <c r="N524" s="42"/>
      <c r="O524" s="42"/>
      <c r="P524" s="42"/>
      <c r="Q524" s="42"/>
      <c r="R524" s="42"/>
      <c r="S524" s="42"/>
      <c r="T524" s="42"/>
      <c r="U524" s="42"/>
      <c r="V524" s="42"/>
      <c r="W524" s="42"/>
      <c r="X524" s="42"/>
      <c r="Y524" s="42"/>
      <c r="Z524" s="42"/>
      <c r="AA524" s="42"/>
      <c r="AB524" s="42"/>
      <c r="AC524" s="42"/>
      <c r="AD524" s="42"/>
      <c r="AE524" s="42"/>
      <c r="AF524" s="44"/>
    </row>
    <row r="525" spans="1:32" s="45" customFormat="1" x14ac:dyDescent="0.2">
      <c r="A525" s="49"/>
      <c r="B525" s="42"/>
      <c r="C525" s="42"/>
      <c r="D525" s="42"/>
      <c r="E525" s="42"/>
      <c r="F525" s="42"/>
      <c r="G525" s="42"/>
      <c r="H525" s="43"/>
      <c r="I525" s="42"/>
      <c r="J525" s="42"/>
      <c r="K525" s="42"/>
      <c r="L525" s="42"/>
      <c r="M525" s="42"/>
      <c r="N525" s="42"/>
      <c r="O525" s="42"/>
      <c r="P525" s="42"/>
      <c r="Q525" s="42"/>
      <c r="R525" s="42"/>
      <c r="S525" s="42"/>
      <c r="T525" s="42"/>
      <c r="U525" s="42"/>
      <c r="V525" s="42"/>
      <c r="W525" s="42"/>
      <c r="X525" s="42"/>
      <c r="Y525" s="42"/>
      <c r="Z525" s="42"/>
      <c r="AA525" s="42"/>
      <c r="AB525" s="42"/>
      <c r="AC525" s="42"/>
      <c r="AD525" s="42"/>
      <c r="AE525" s="42"/>
      <c r="AF525" s="44"/>
    </row>
    <row r="526" spans="1:32" s="45" customFormat="1" x14ac:dyDescent="0.2">
      <c r="A526" s="49"/>
      <c r="B526" s="42"/>
      <c r="C526" s="42"/>
      <c r="D526" s="42"/>
      <c r="E526" s="42"/>
      <c r="F526" s="42"/>
      <c r="G526" s="42"/>
      <c r="H526" s="43"/>
      <c r="I526" s="42"/>
      <c r="J526" s="42"/>
      <c r="K526" s="42"/>
      <c r="L526" s="42"/>
      <c r="M526" s="42"/>
      <c r="N526" s="42"/>
      <c r="O526" s="42"/>
      <c r="P526" s="42"/>
      <c r="Q526" s="42"/>
      <c r="R526" s="42"/>
      <c r="S526" s="42"/>
      <c r="T526" s="42"/>
      <c r="U526" s="42"/>
      <c r="V526" s="42"/>
      <c r="W526" s="42"/>
      <c r="X526" s="42"/>
      <c r="Y526" s="42"/>
      <c r="Z526" s="42"/>
      <c r="AA526" s="42"/>
      <c r="AB526" s="42"/>
      <c r="AC526" s="42"/>
      <c r="AD526" s="42"/>
      <c r="AE526" s="42"/>
      <c r="AF526" s="44"/>
    </row>
    <row r="527" spans="1:32" s="45" customFormat="1" x14ac:dyDescent="0.2">
      <c r="A527" s="49"/>
      <c r="B527" s="42"/>
      <c r="C527" s="42"/>
      <c r="D527" s="42"/>
      <c r="E527" s="42"/>
      <c r="F527" s="42"/>
      <c r="G527" s="42"/>
      <c r="H527" s="43"/>
      <c r="I527" s="42"/>
      <c r="J527" s="42"/>
      <c r="K527" s="42"/>
      <c r="L527" s="42"/>
      <c r="M527" s="42"/>
      <c r="N527" s="42"/>
      <c r="O527" s="42"/>
      <c r="P527" s="42"/>
      <c r="Q527" s="42"/>
      <c r="R527" s="42"/>
      <c r="S527" s="42"/>
      <c r="T527" s="42"/>
      <c r="U527" s="42"/>
      <c r="V527" s="42"/>
      <c r="W527" s="42"/>
      <c r="X527" s="42"/>
      <c r="Y527" s="42"/>
      <c r="Z527" s="42"/>
      <c r="AA527" s="42"/>
      <c r="AB527" s="42"/>
      <c r="AC527" s="42"/>
      <c r="AD527" s="42"/>
      <c r="AE527" s="42"/>
      <c r="AF527" s="44"/>
    </row>
    <row r="528" spans="1:32" s="45" customFormat="1" x14ac:dyDescent="0.2">
      <c r="A528" s="49"/>
      <c r="B528" s="42"/>
      <c r="C528" s="42"/>
      <c r="D528" s="42"/>
      <c r="E528" s="42"/>
      <c r="F528" s="42"/>
      <c r="G528" s="42"/>
      <c r="H528" s="43"/>
      <c r="I528" s="42"/>
      <c r="J528" s="42"/>
      <c r="K528" s="42"/>
      <c r="L528" s="42"/>
      <c r="M528" s="42"/>
      <c r="N528" s="42"/>
      <c r="O528" s="42"/>
      <c r="P528" s="42"/>
      <c r="Q528" s="42"/>
      <c r="R528" s="42"/>
      <c r="S528" s="42"/>
      <c r="T528" s="42"/>
      <c r="U528" s="42"/>
      <c r="V528" s="42"/>
      <c r="W528" s="42"/>
      <c r="X528" s="42"/>
      <c r="Y528" s="42"/>
      <c r="Z528" s="42"/>
      <c r="AA528" s="42"/>
      <c r="AB528" s="42"/>
      <c r="AC528" s="42"/>
      <c r="AD528" s="42"/>
      <c r="AE528" s="42"/>
      <c r="AF528" s="44"/>
    </row>
    <row r="529" spans="1:32" s="45" customFormat="1" x14ac:dyDescent="0.2">
      <c r="A529" s="49"/>
      <c r="B529" s="42"/>
      <c r="C529" s="42"/>
      <c r="D529" s="42"/>
      <c r="E529" s="42"/>
      <c r="F529" s="42"/>
      <c r="G529" s="42"/>
      <c r="H529" s="43"/>
      <c r="I529" s="42"/>
      <c r="J529" s="42"/>
      <c r="K529" s="42"/>
      <c r="L529" s="42"/>
      <c r="M529" s="42"/>
      <c r="N529" s="42"/>
      <c r="O529" s="42"/>
      <c r="P529" s="42"/>
      <c r="Q529" s="42"/>
      <c r="R529" s="42"/>
      <c r="S529" s="42"/>
      <c r="T529" s="42"/>
      <c r="U529" s="42"/>
      <c r="V529" s="42"/>
      <c r="W529" s="42"/>
      <c r="X529" s="42"/>
      <c r="Y529" s="42"/>
      <c r="Z529" s="42"/>
      <c r="AA529" s="42"/>
      <c r="AB529" s="42"/>
      <c r="AC529" s="42"/>
      <c r="AD529" s="42"/>
      <c r="AE529" s="42"/>
      <c r="AF529" s="44"/>
    </row>
    <row r="530" spans="1:32" s="45" customFormat="1" x14ac:dyDescent="0.2">
      <c r="A530" s="49"/>
      <c r="B530" s="42"/>
      <c r="C530" s="42"/>
      <c r="D530" s="42"/>
      <c r="E530" s="42"/>
      <c r="F530" s="42"/>
      <c r="G530" s="42"/>
      <c r="H530" s="43"/>
      <c r="I530" s="42"/>
      <c r="J530" s="42"/>
      <c r="K530" s="42"/>
      <c r="L530" s="42"/>
      <c r="M530" s="42"/>
      <c r="N530" s="42"/>
      <c r="O530" s="42"/>
      <c r="P530" s="42"/>
      <c r="Q530" s="42"/>
      <c r="R530" s="42"/>
      <c r="S530" s="42"/>
      <c r="T530" s="42"/>
      <c r="U530" s="42"/>
      <c r="V530" s="42"/>
      <c r="W530" s="42"/>
      <c r="X530" s="42"/>
      <c r="Y530" s="42"/>
      <c r="Z530" s="42"/>
      <c r="AA530" s="42"/>
      <c r="AB530" s="42"/>
      <c r="AC530" s="42"/>
      <c r="AD530" s="42"/>
      <c r="AE530" s="42"/>
      <c r="AF530" s="44"/>
    </row>
    <row r="531" spans="1:32" s="45" customFormat="1" x14ac:dyDescent="0.2">
      <c r="A531" s="49"/>
      <c r="B531" s="42"/>
      <c r="C531" s="42"/>
      <c r="D531" s="42"/>
      <c r="E531" s="42"/>
      <c r="F531" s="42"/>
      <c r="G531" s="42"/>
      <c r="H531" s="43"/>
      <c r="I531" s="42"/>
      <c r="J531" s="42"/>
      <c r="K531" s="42"/>
      <c r="L531" s="42"/>
      <c r="M531" s="42"/>
      <c r="N531" s="42"/>
      <c r="O531" s="42"/>
      <c r="P531" s="42"/>
      <c r="Q531" s="42"/>
      <c r="R531" s="42"/>
      <c r="S531" s="42"/>
      <c r="T531" s="42"/>
      <c r="U531" s="42"/>
      <c r="V531" s="42"/>
      <c r="W531" s="42"/>
      <c r="X531" s="42"/>
      <c r="Y531" s="42"/>
      <c r="Z531" s="42"/>
      <c r="AA531" s="42"/>
      <c r="AB531" s="42"/>
      <c r="AC531" s="42"/>
      <c r="AD531" s="42"/>
      <c r="AE531" s="42"/>
      <c r="AF531" s="44"/>
    </row>
    <row r="532" spans="1:32" s="45" customFormat="1" x14ac:dyDescent="0.2">
      <c r="A532" s="49"/>
      <c r="B532" s="42"/>
      <c r="C532" s="42"/>
      <c r="D532" s="42"/>
      <c r="E532" s="42"/>
      <c r="F532" s="42"/>
      <c r="G532" s="42"/>
      <c r="H532" s="43"/>
      <c r="I532" s="42"/>
      <c r="J532" s="42"/>
      <c r="K532" s="42"/>
      <c r="L532" s="42"/>
      <c r="M532" s="42"/>
      <c r="N532" s="42"/>
      <c r="O532" s="42"/>
      <c r="P532" s="42"/>
      <c r="Q532" s="42"/>
      <c r="R532" s="42"/>
      <c r="S532" s="42"/>
      <c r="T532" s="42"/>
      <c r="U532" s="42"/>
      <c r="V532" s="42"/>
      <c r="W532" s="42"/>
      <c r="X532" s="42"/>
      <c r="Y532" s="42"/>
      <c r="Z532" s="42"/>
      <c r="AA532" s="42"/>
      <c r="AB532" s="42"/>
      <c r="AC532" s="42"/>
      <c r="AD532" s="42"/>
      <c r="AE532" s="42"/>
      <c r="AF532" s="44"/>
    </row>
    <row r="533" spans="1:32" s="45" customFormat="1" x14ac:dyDescent="0.2">
      <c r="A533" s="49"/>
      <c r="B533" s="42"/>
      <c r="C533" s="42"/>
      <c r="D533" s="42"/>
      <c r="E533" s="42"/>
      <c r="F533" s="42"/>
      <c r="G533" s="42"/>
      <c r="H533" s="43"/>
      <c r="I533" s="42"/>
      <c r="J533" s="42"/>
      <c r="K533" s="42"/>
      <c r="L533" s="42"/>
      <c r="M533" s="42"/>
      <c r="N533" s="42"/>
      <c r="O533" s="42"/>
      <c r="P533" s="42"/>
      <c r="Q533" s="42"/>
      <c r="R533" s="42"/>
      <c r="S533" s="42"/>
      <c r="T533" s="42"/>
      <c r="U533" s="42"/>
      <c r="V533" s="42"/>
      <c r="W533" s="42"/>
      <c r="X533" s="42"/>
      <c r="Y533" s="42"/>
      <c r="Z533" s="42"/>
      <c r="AA533" s="42"/>
      <c r="AB533" s="42"/>
      <c r="AC533" s="42"/>
      <c r="AD533" s="42"/>
      <c r="AE533" s="42"/>
      <c r="AF533" s="44"/>
    </row>
    <row r="534" spans="1:32" s="45" customFormat="1" x14ac:dyDescent="0.2">
      <c r="A534" s="49"/>
      <c r="B534" s="42"/>
      <c r="C534" s="42"/>
      <c r="D534" s="42"/>
      <c r="E534" s="42"/>
      <c r="F534" s="42"/>
      <c r="G534" s="42"/>
      <c r="H534" s="43"/>
      <c r="I534" s="42"/>
      <c r="J534" s="42"/>
      <c r="K534" s="42"/>
      <c r="L534" s="42"/>
      <c r="M534" s="42"/>
      <c r="N534" s="42"/>
      <c r="O534" s="42"/>
      <c r="P534" s="42"/>
      <c r="Q534" s="42"/>
      <c r="R534" s="42"/>
      <c r="S534" s="42"/>
      <c r="T534" s="42"/>
      <c r="U534" s="42"/>
      <c r="V534" s="42"/>
      <c r="W534" s="42"/>
      <c r="X534" s="42"/>
      <c r="Y534" s="42"/>
      <c r="Z534" s="42"/>
      <c r="AA534" s="42"/>
      <c r="AB534" s="42"/>
      <c r="AC534" s="42"/>
      <c r="AD534" s="42"/>
      <c r="AE534" s="42"/>
      <c r="AF534" s="44"/>
    </row>
    <row r="535" spans="1:32" s="45" customFormat="1" x14ac:dyDescent="0.2">
      <c r="A535" s="49"/>
      <c r="B535" s="42"/>
      <c r="C535" s="42"/>
      <c r="D535" s="42"/>
      <c r="E535" s="42"/>
      <c r="F535" s="42"/>
      <c r="G535" s="42"/>
      <c r="H535" s="43"/>
      <c r="I535" s="42"/>
      <c r="J535" s="42"/>
      <c r="K535" s="42"/>
      <c r="L535" s="42"/>
      <c r="M535" s="42"/>
      <c r="N535" s="42"/>
      <c r="O535" s="42"/>
      <c r="P535" s="42"/>
      <c r="Q535" s="42"/>
      <c r="R535" s="42"/>
      <c r="S535" s="42"/>
      <c r="T535" s="42"/>
      <c r="U535" s="42"/>
      <c r="V535" s="42"/>
      <c r="W535" s="42"/>
      <c r="X535" s="42"/>
      <c r="Y535" s="42"/>
      <c r="Z535" s="42"/>
      <c r="AA535" s="42"/>
      <c r="AB535" s="42"/>
      <c r="AC535" s="42"/>
      <c r="AD535" s="42"/>
      <c r="AE535" s="42"/>
      <c r="AF535" s="44"/>
    </row>
    <row r="536" spans="1:32" s="45" customFormat="1" x14ac:dyDescent="0.2">
      <c r="A536" s="49"/>
      <c r="B536" s="42"/>
      <c r="C536" s="42"/>
      <c r="D536" s="42"/>
      <c r="E536" s="42"/>
      <c r="F536" s="42"/>
      <c r="G536" s="42"/>
      <c r="H536" s="43"/>
      <c r="I536" s="42"/>
      <c r="J536" s="42"/>
      <c r="K536" s="42"/>
      <c r="L536" s="42"/>
      <c r="M536" s="42"/>
      <c r="N536" s="42"/>
      <c r="O536" s="42"/>
      <c r="P536" s="42"/>
      <c r="Q536" s="42"/>
      <c r="R536" s="42"/>
      <c r="S536" s="42"/>
      <c r="T536" s="42"/>
      <c r="U536" s="42"/>
      <c r="V536" s="42"/>
      <c r="W536" s="42"/>
      <c r="X536" s="42"/>
      <c r="Y536" s="42"/>
      <c r="Z536" s="42"/>
      <c r="AA536" s="42"/>
      <c r="AB536" s="42"/>
      <c r="AC536" s="42"/>
      <c r="AD536" s="42"/>
      <c r="AE536" s="42"/>
      <c r="AF536" s="44"/>
    </row>
    <row r="537" spans="1:32" s="45" customFormat="1" x14ac:dyDescent="0.2">
      <c r="A537" s="49"/>
      <c r="B537" s="42"/>
      <c r="C537" s="42"/>
      <c r="D537" s="42"/>
      <c r="E537" s="42"/>
      <c r="F537" s="42"/>
      <c r="G537" s="42"/>
      <c r="H537" s="43"/>
      <c r="I537" s="42"/>
      <c r="J537" s="42"/>
      <c r="K537" s="42"/>
      <c r="L537" s="42"/>
      <c r="M537" s="42"/>
      <c r="N537" s="42"/>
      <c r="O537" s="42"/>
      <c r="P537" s="42"/>
      <c r="Q537" s="42"/>
      <c r="R537" s="42"/>
      <c r="S537" s="42"/>
      <c r="T537" s="42"/>
      <c r="U537" s="42"/>
      <c r="V537" s="42"/>
      <c r="W537" s="42"/>
      <c r="X537" s="42"/>
      <c r="Y537" s="42"/>
      <c r="Z537" s="42"/>
      <c r="AA537" s="42"/>
      <c r="AB537" s="42"/>
      <c r="AC537" s="42"/>
      <c r="AD537" s="42"/>
      <c r="AE537" s="42"/>
      <c r="AF537" s="44"/>
    </row>
    <row r="538" spans="1:32" s="45" customFormat="1" x14ac:dyDescent="0.2">
      <c r="A538" s="49"/>
      <c r="B538" s="42"/>
      <c r="C538" s="42"/>
      <c r="D538" s="42"/>
      <c r="E538" s="42"/>
      <c r="F538" s="42"/>
      <c r="G538" s="42"/>
      <c r="H538" s="43"/>
      <c r="I538" s="42"/>
      <c r="J538" s="42"/>
      <c r="K538" s="42"/>
      <c r="L538" s="42"/>
      <c r="M538" s="42"/>
      <c r="N538" s="42"/>
      <c r="O538" s="42"/>
      <c r="P538" s="42"/>
      <c r="Q538" s="42"/>
      <c r="R538" s="42"/>
      <c r="S538" s="42"/>
      <c r="T538" s="42"/>
      <c r="U538" s="42"/>
      <c r="V538" s="42"/>
      <c r="W538" s="42"/>
      <c r="X538" s="42"/>
      <c r="Y538" s="42"/>
      <c r="Z538" s="42"/>
      <c r="AA538" s="42"/>
      <c r="AB538" s="42"/>
      <c r="AC538" s="42"/>
      <c r="AD538" s="42"/>
      <c r="AE538" s="42"/>
      <c r="AF538" s="44"/>
    </row>
    <row r="539" spans="1:32" s="45" customFormat="1" x14ac:dyDescent="0.2">
      <c r="A539" s="49"/>
      <c r="B539" s="42"/>
      <c r="C539" s="42"/>
      <c r="D539" s="42"/>
      <c r="E539" s="42"/>
      <c r="F539" s="42"/>
      <c r="G539" s="42"/>
      <c r="H539" s="43"/>
      <c r="I539" s="42"/>
      <c r="J539" s="42"/>
      <c r="K539" s="42"/>
      <c r="L539" s="42"/>
      <c r="M539" s="42"/>
      <c r="N539" s="42"/>
      <c r="O539" s="42"/>
      <c r="P539" s="42"/>
      <c r="Q539" s="42"/>
      <c r="R539" s="42"/>
      <c r="S539" s="42"/>
      <c r="T539" s="42"/>
      <c r="U539" s="42"/>
      <c r="V539" s="42"/>
      <c r="W539" s="42"/>
      <c r="X539" s="42"/>
      <c r="Y539" s="42"/>
      <c r="Z539" s="42"/>
      <c r="AA539" s="42"/>
      <c r="AB539" s="42"/>
      <c r="AC539" s="42"/>
      <c r="AD539" s="42"/>
      <c r="AE539" s="42"/>
      <c r="AF539" s="44"/>
    </row>
    <row r="540" spans="1:32" s="45" customFormat="1" x14ac:dyDescent="0.2">
      <c r="A540" s="49"/>
      <c r="B540" s="42"/>
      <c r="C540" s="42"/>
      <c r="D540" s="42"/>
      <c r="E540" s="42"/>
      <c r="F540" s="42"/>
      <c r="G540" s="42"/>
      <c r="H540" s="43"/>
      <c r="I540" s="42"/>
      <c r="J540" s="42"/>
      <c r="K540" s="42"/>
      <c r="L540" s="42"/>
      <c r="M540" s="42"/>
      <c r="N540" s="42"/>
      <c r="O540" s="42"/>
      <c r="P540" s="42"/>
      <c r="Q540" s="42"/>
      <c r="R540" s="42"/>
      <c r="S540" s="42"/>
      <c r="T540" s="42"/>
      <c r="U540" s="42"/>
      <c r="V540" s="42"/>
      <c r="W540" s="42"/>
      <c r="X540" s="42"/>
      <c r="Y540" s="42"/>
      <c r="Z540" s="42"/>
      <c r="AA540" s="42"/>
      <c r="AB540" s="42"/>
      <c r="AC540" s="42"/>
      <c r="AD540" s="42"/>
      <c r="AE540" s="42"/>
      <c r="AF540" s="44"/>
    </row>
    <row r="541" spans="1:32" s="45" customFormat="1" x14ac:dyDescent="0.2">
      <c r="A541" s="49"/>
      <c r="B541" s="42"/>
      <c r="C541" s="42"/>
      <c r="D541" s="42"/>
      <c r="E541" s="42"/>
      <c r="F541" s="42"/>
      <c r="G541" s="42"/>
      <c r="H541" s="43"/>
      <c r="I541" s="42"/>
      <c r="J541" s="42"/>
      <c r="K541" s="42"/>
      <c r="L541" s="42"/>
      <c r="M541" s="42"/>
      <c r="N541" s="42"/>
      <c r="O541" s="42"/>
      <c r="P541" s="42"/>
      <c r="Q541" s="42"/>
      <c r="R541" s="42"/>
      <c r="S541" s="42"/>
      <c r="T541" s="42"/>
      <c r="U541" s="42"/>
      <c r="V541" s="42"/>
      <c r="W541" s="42"/>
      <c r="X541" s="42"/>
      <c r="Y541" s="42"/>
      <c r="Z541" s="42"/>
      <c r="AA541" s="42"/>
      <c r="AB541" s="42"/>
      <c r="AC541" s="42"/>
      <c r="AD541" s="42"/>
      <c r="AE541" s="42"/>
      <c r="AF541" s="44"/>
    </row>
    <row r="542" spans="1:32" s="45" customFormat="1" x14ac:dyDescent="0.2">
      <c r="A542" s="49"/>
      <c r="B542" s="42"/>
      <c r="C542" s="42"/>
      <c r="D542" s="42"/>
      <c r="E542" s="42"/>
      <c r="F542" s="42"/>
      <c r="G542" s="42"/>
      <c r="H542" s="43"/>
      <c r="I542" s="42"/>
      <c r="J542" s="42"/>
      <c r="K542" s="42"/>
      <c r="L542" s="42"/>
      <c r="M542" s="42"/>
      <c r="N542" s="42"/>
      <c r="O542" s="42"/>
      <c r="P542" s="42"/>
      <c r="Q542" s="42"/>
      <c r="R542" s="42"/>
      <c r="S542" s="42"/>
      <c r="T542" s="42"/>
      <c r="U542" s="42"/>
      <c r="V542" s="42"/>
      <c r="W542" s="42"/>
      <c r="X542" s="42"/>
      <c r="Y542" s="42"/>
      <c r="Z542" s="42"/>
      <c r="AA542" s="42"/>
      <c r="AB542" s="42"/>
      <c r="AC542" s="42"/>
      <c r="AD542" s="42"/>
      <c r="AE542" s="42"/>
      <c r="AF542" s="44"/>
    </row>
    <row r="543" spans="1:32" s="45" customFormat="1" x14ac:dyDescent="0.2">
      <c r="A543" s="49"/>
      <c r="B543" s="42"/>
      <c r="C543" s="42"/>
      <c r="D543" s="42"/>
      <c r="E543" s="42"/>
      <c r="F543" s="42"/>
      <c r="G543" s="42"/>
      <c r="H543" s="43"/>
      <c r="I543" s="42"/>
      <c r="J543" s="42"/>
      <c r="K543" s="42"/>
      <c r="L543" s="42"/>
      <c r="M543" s="42"/>
      <c r="N543" s="42"/>
      <c r="O543" s="42"/>
      <c r="P543" s="42"/>
      <c r="Q543" s="42"/>
      <c r="R543" s="42"/>
      <c r="S543" s="42"/>
      <c r="T543" s="42"/>
      <c r="U543" s="42"/>
      <c r="V543" s="42"/>
      <c r="W543" s="42"/>
      <c r="X543" s="42"/>
      <c r="Y543" s="42"/>
      <c r="Z543" s="42"/>
      <c r="AA543" s="42"/>
      <c r="AB543" s="42"/>
      <c r="AC543" s="42"/>
      <c r="AD543" s="42"/>
      <c r="AE543" s="42"/>
      <c r="AF543" s="44"/>
    </row>
    <row r="544" spans="1:32" s="45" customFormat="1" x14ac:dyDescent="0.2">
      <c r="A544" s="49"/>
      <c r="B544" s="42"/>
      <c r="C544" s="42"/>
      <c r="D544" s="42"/>
      <c r="E544" s="42"/>
      <c r="F544" s="42"/>
      <c r="G544" s="42"/>
      <c r="H544" s="43"/>
      <c r="I544" s="42"/>
      <c r="J544" s="42"/>
      <c r="K544" s="42"/>
      <c r="L544" s="42"/>
      <c r="M544" s="42"/>
      <c r="N544" s="42"/>
      <c r="O544" s="42"/>
      <c r="P544" s="42"/>
      <c r="Q544" s="42"/>
      <c r="R544" s="42"/>
      <c r="S544" s="42"/>
      <c r="T544" s="42"/>
      <c r="U544" s="42"/>
      <c r="V544" s="42"/>
      <c r="W544" s="42"/>
      <c r="X544" s="42"/>
      <c r="Y544" s="42"/>
      <c r="Z544" s="42"/>
      <c r="AA544" s="42"/>
      <c r="AB544" s="42"/>
      <c r="AC544" s="42"/>
      <c r="AD544" s="42"/>
      <c r="AE544" s="42"/>
      <c r="AF544" s="44"/>
    </row>
    <row r="545" spans="1:32" s="45" customFormat="1" x14ac:dyDescent="0.2">
      <c r="A545" s="49"/>
      <c r="B545" s="42"/>
      <c r="C545" s="42"/>
      <c r="D545" s="42"/>
      <c r="E545" s="42"/>
      <c r="F545" s="42"/>
      <c r="G545" s="42"/>
      <c r="H545" s="43"/>
      <c r="I545" s="42"/>
      <c r="J545" s="42"/>
      <c r="K545" s="42"/>
      <c r="L545" s="42"/>
      <c r="M545" s="42"/>
      <c r="N545" s="42"/>
      <c r="O545" s="42"/>
      <c r="P545" s="42"/>
      <c r="Q545" s="42"/>
      <c r="R545" s="42"/>
      <c r="S545" s="42"/>
      <c r="T545" s="42"/>
      <c r="U545" s="42"/>
      <c r="V545" s="42"/>
      <c r="W545" s="42"/>
      <c r="X545" s="42"/>
      <c r="Y545" s="42"/>
      <c r="Z545" s="42"/>
      <c r="AA545" s="42"/>
      <c r="AB545" s="42"/>
      <c r="AC545" s="42"/>
      <c r="AD545" s="42"/>
      <c r="AE545" s="42"/>
      <c r="AF545" s="44"/>
    </row>
    <row r="546" spans="1:32" s="45" customFormat="1" x14ac:dyDescent="0.2">
      <c r="A546" s="49"/>
      <c r="B546" s="42"/>
      <c r="C546" s="42"/>
      <c r="D546" s="42"/>
      <c r="E546" s="42"/>
      <c r="F546" s="42"/>
      <c r="G546" s="42"/>
      <c r="H546" s="43"/>
      <c r="I546" s="42"/>
      <c r="J546" s="42"/>
      <c r="K546" s="42"/>
      <c r="L546" s="42"/>
      <c r="M546" s="42"/>
      <c r="N546" s="42"/>
      <c r="O546" s="42"/>
      <c r="P546" s="42"/>
      <c r="Q546" s="42"/>
      <c r="R546" s="42"/>
      <c r="S546" s="42"/>
      <c r="T546" s="42"/>
      <c r="U546" s="42"/>
      <c r="V546" s="42"/>
      <c r="W546" s="42"/>
      <c r="X546" s="42"/>
      <c r="Y546" s="42"/>
      <c r="Z546" s="42"/>
      <c r="AA546" s="42"/>
      <c r="AB546" s="42"/>
      <c r="AC546" s="42"/>
      <c r="AD546" s="42"/>
      <c r="AE546" s="42"/>
      <c r="AF546" s="44"/>
    </row>
    <row r="547" spans="1:32" s="45" customFormat="1" x14ac:dyDescent="0.2">
      <c r="A547" s="49"/>
      <c r="B547" s="42"/>
      <c r="C547" s="42"/>
      <c r="D547" s="42"/>
      <c r="E547" s="42"/>
      <c r="F547" s="42"/>
      <c r="G547" s="42"/>
      <c r="H547" s="43"/>
      <c r="I547" s="42"/>
      <c r="J547" s="42"/>
      <c r="K547" s="42"/>
      <c r="L547" s="42"/>
      <c r="M547" s="42"/>
      <c r="N547" s="42"/>
      <c r="O547" s="42"/>
      <c r="P547" s="42"/>
      <c r="Q547" s="42"/>
      <c r="R547" s="42"/>
      <c r="S547" s="42"/>
      <c r="T547" s="42"/>
      <c r="U547" s="42"/>
      <c r="V547" s="42"/>
      <c r="W547" s="42"/>
      <c r="X547" s="42"/>
      <c r="Y547" s="42"/>
      <c r="Z547" s="42"/>
      <c r="AA547" s="42"/>
      <c r="AB547" s="42"/>
      <c r="AC547" s="42"/>
      <c r="AD547" s="42"/>
      <c r="AE547" s="42"/>
      <c r="AF547" s="44"/>
    </row>
    <row r="548" spans="1:32" s="45" customFormat="1" x14ac:dyDescent="0.2">
      <c r="A548" s="49"/>
      <c r="B548" s="42"/>
      <c r="C548" s="42"/>
      <c r="D548" s="42"/>
      <c r="E548" s="42"/>
      <c r="F548" s="42"/>
      <c r="G548" s="42"/>
      <c r="H548" s="43"/>
      <c r="I548" s="42"/>
      <c r="J548" s="42"/>
      <c r="K548" s="42"/>
      <c r="L548" s="42"/>
      <c r="M548" s="42"/>
      <c r="N548" s="42"/>
      <c r="O548" s="42"/>
      <c r="P548" s="42"/>
      <c r="Q548" s="42"/>
      <c r="R548" s="42"/>
      <c r="S548" s="42"/>
      <c r="T548" s="42"/>
      <c r="U548" s="42"/>
      <c r="V548" s="42"/>
      <c r="W548" s="42"/>
      <c r="X548" s="42"/>
      <c r="Y548" s="42"/>
      <c r="Z548" s="42"/>
      <c r="AA548" s="42"/>
      <c r="AB548" s="42"/>
      <c r="AC548" s="42"/>
      <c r="AD548" s="42"/>
      <c r="AE548" s="42"/>
      <c r="AF548" s="44"/>
    </row>
    <row r="549" spans="1:32" s="45" customFormat="1" x14ac:dyDescent="0.2">
      <c r="A549" s="49"/>
      <c r="B549" s="42"/>
      <c r="C549" s="42"/>
      <c r="D549" s="42"/>
      <c r="E549" s="42"/>
      <c r="F549" s="42"/>
      <c r="G549" s="42"/>
      <c r="H549" s="43"/>
      <c r="I549" s="42"/>
      <c r="J549" s="42"/>
      <c r="K549" s="42"/>
      <c r="L549" s="42"/>
      <c r="M549" s="42"/>
      <c r="N549" s="42"/>
      <c r="O549" s="42"/>
      <c r="P549" s="42"/>
      <c r="Q549" s="42"/>
      <c r="R549" s="42"/>
      <c r="S549" s="42"/>
      <c r="T549" s="42"/>
      <c r="U549" s="42"/>
      <c r="V549" s="42"/>
      <c r="W549" s="42"/>
      <c r="X549" s="42"/>
      <c r="Y549" s="42"/>
      <c r="Z549" s="42"/>
      <c r="AA549" s="42"/>
      <c r="AB549" s="42"/>
      <c r="AC549" s="42"/>
      <c r="AD549" s="42"/>
      <c r="AE549" s="42"/>
      <c r="AF549" s="44"/>
    </row>
    <row r="550" spans="1:32" s="45" customFormat="1" x14ac:dyDescent="0.2">
      <c r="A550" s="49"/>
      <c r="B550" s="42"/>
      <c r="C550" s="42"/>
      <c r="D550" s="42"/>
      <c r="E550" s="42"/>
      <c r="F550" s="42"/>
      <c r="G550" s="42"/>
      <c r="H550" s="43"/>
      <c r="I550" s="42"/>
      <c r="J550" s="42"/>
      <c r="K550" s="42"/>
      <c r="L550" s="42"/>
      <c r="M550" s="42"/>
      <c r="N550" s="42"/>
      <c r="O550" s="42"/>
      <c r="P550" s="42"/>
      <c r="Q550" s="42"/>
      <c r="R550" s="42"/>
      <c r="S550" s="42"/>
      <c r="T550" s="42"/>
      <c r="U550" s="42"/>
      <c r="V550" s="42"/>
      <c r="W550" s="42"/>
      <c r="X550" s="42"/>
      <c r="Y550" s="42"/>
      <c r="Z550" s="42"/>
      <c r="AA550" s="42"/>
      <c r="AB550" s="42"/>
      <c r="AC550" s="42"/>
      <c r="AD550" s="42"/>
      <c r="AE550" s="42"/>
      <c r="AF550" s="44"/>
    </row>
    <row r="551" spans="1:32" s="45" customFormat="1" x14ac:dyDescent="0.2">
      <c r="A551" s="49"/>
      <c r="B551" s="42"/>
      <c r="C551" s="42"/>
      <c r="D551" s="42"/>
      <c r="E551" s="42"/>
      <c r="F551" s="42"/>
      <c r="G551" s="42"/>
      <c r="H551" s="43"/>
      <c r="I551" s="42"/>
      <c r="J551" s="42"/>
      <c r="K551" s="42"/>
      <c r="L551" s="42"/>
      <c r="M551" s="42"/>
      <c r="N551" s="42"/>
      <c r="O551" s="42"/>
      <c r="P551" s="42"/>
      <c r="Q551" s="42"/>
      <c r="R551" s="42"/>
      <c r="S551" s="42"/>
      <c r="T551" s="42"/>
      <c r="U551" s="42"/>
      <c r="V551" s="42"/>
      <c r="W551" s="42"/>
      <c r="X551" s="42"/>
      <c r="Y551" s="42"/>
      <c r="Z551" s="42"/>
      <c r="AA551" s="42"/>
      <c r="AB551" s="42"/>
      <c r="AC551" s="42"/>
      <c r="AD551" s="42"/>
      <c r="AE551" s="42"/>
      <c r="AF551" s="44"/>
    </row>
    <row r="552" spans="1:32" s="45" customFormat="1" x14ac:dyDescent="0.2">
      <c r="A552" s="49"/>
      <c r="B552" s="42"/>
      <c r="C552" s="42"/>
      <c r="D552" s="42"/>
      <c r="E552" s="42"/>
      <c r="F552" s="42"/>
      <c r="G552" s="42"/>
      <c r="H552" s="43"/>
      <c r="I552" s="42"/>
      <c r="J552" s="42"/>
      <c r="K552" s="42"/>
      <c r="L552" s="42"/>
      <c r="M552" s="42"/>
      <c r="N552" s="42"/>
      <c r="O552" s="42"/>
      <c r="P552" s="42"/>
      <c r="Q552" s="42"/>
      <c r="R552" s="42"/>
      <c r="S552" s="42"/>
      <c r="T552" s="42"/>
      <c r="U552" s="42"/>
      <c r="V552" s="42"/>
      <c r="W552" s="42"/>
      <c r="X552" s="42"/>
      <c r="Y552" s="42"/>
      <c r="Z552" s="42"/>
      <c r="AA552" s="42"/>
      <c r="AB552" s="42"/>
      <c r="AC552" s="42"/>
      <c r="AD552" s="42"/>
      <c r="AE552" s="42"/>
      <c r="AF552" s="44"/>
    </row>
    <row r="553" spans="1:32" s="45" customFormat="1" x14ac:dyDescent="0.2">
      <c r="A553" s="49"/>
      <c r="B553" s="42"/>
      <c r="C553" s="42"/>
      <c r="D553" s="42"/>
      <c r="E553" s="42"/>
      <c r="F553" s="42"/>
      <c r="G553" s="42"/>
      <c r="H553" s="43"/>
      <c r="I553" s="42"/>
      <c r="J553" s="42"/>
      <c r="K553" s="42"/>
      <c r="L553" s="42"/>
      <c r="M553" s="42"/>
      <c r="N553" s="42"/>
      <c r="O553" s="42"/>
      <c r="P553" s="42"/>
      <c r="Q553" s="42"/>
      <c r="R553" s="42"/>
      <c r="S553" s="42"/>
      <c r="T553" s="42"/>
      <c r="U553" s="42"/>
      <c r="V553" s="42"/>
      <c r="W553" s="42"/>
      <c r="X553" s="42"/>
      <c r="Y553" s="42"/>
      <c r="Z553" s="42"/>
      <c r="AA553" s="42"/>
      <c r="AB553" s="42"/>
      <c r="AC553" s="42"/>
      <c r="AD553" s="42"/>
      <c r="AE553" s="42"/>
      <c r="AF553" s="44"/>
    </row>
    <row r="554" spans="1:32" s="45" customFormat="1" x14ac:dyDescent="0.2">
      <c r="A554" s="49"/>
      <c r="B554" s="42"/>
      <c r="C554" s="42"/>
      <c r="D554" s="42"/>
      <c r="E554" s="42"/>
      <c r="F554" s="42"/>
      <c r="G554" s="42"/>
      <c r="H554" s="43"/>
      <c r="I554" s="42"/>
      <c r="J554" s="42"/>
      <c r="K554" s="42"/>
      <c r="L554" s="42"/>
      <c r="M554" s="42"/>
      <c r="N554" s="42"/>
      <c r="O554" s="42"/>
      <c r="P554" s="42"/>
      <c r="Q554" s="42"/>
      <c r="R554" s="42"/>
      <c r="S554" s="42"/>
      <c r="T554" s="42"/>
      <c r="U554" s="42"/>
      <c r="V554" s="42"/>
      <c r="W554" s="42"/>
      <c r="X554" s="42"/>
      <c r="Y554" s="42"/>
      <c r="Z554" s="42"/>
      <c r="AA554" s="42"/>
      <c r="AB554" s="42"/>
      <c r="AC554" s="42"/>
      <c r="AD554" s="42"/>
      <c r="AE554" s="42"/>
      <c r="AF554" s="44"/>
    </row>
    <row r="555" spans="1:32" s="45" customFormat="1" x14ac:dyDescent="0.2">
      <c r="A555" s="49"/>
      <c r="B555" s="42"/>
      <c r="C555" s="42"/>
      <c r="D555" s="42"/>
      <c r="E555" s="42"/>
      <c r="F555" s="42"/>
      <c r="G555" s="42"/>
      <c r="H555" s="43"/>
      <c r="I555" s="42"/>
      <c r="J555" s="42"/>
      <c r="K555" s="42"/>
      <c r="L555" s="42"/>
      <c r="M555" s="42"/>
      <c r="N555" s="42"/>
      <c r="O555" s="42"/>
      <c r="P555" s="42"/>
      <c r="Q555" s="42"/>
      <c r="R555" s="42"/>
      <c r="S555" s="42"/>
      <c r="T555" s="42"/>
      <c r="U555" s="42"/>
      <c r="V555" s="42"/>
      <c r="W555" s="42"/>
      <c r="X555" s="42"/>
      <c r="Y555" s="42"/>
      <c r="Z555" s="42"/>
      <c r="AA555" s="42"/>
      <c r="AB555" s="42"/>
      <c r="AC555" s="42"/>
      <c r="AD555" s="42"/>
      <c r="AE555" s="42"/>
      <c r="AF555" s="44"/>
    </row>
    <row r="556" spans="1:32" s="45" customFormat="1" x14ac:dyDescent="0.2">
      <c r="A556" s="49"/>
      <c r="B556" s="42"/>
      <c r="C556" s="42"/>
      <c r="D556" s="42"/>
      <c r="E556" s="42"/>
      <c r="F556" s="42"/>
      <c r="G556" s="42"/>
      <c r="H556" s="43"/>
      <c r="I556" s="42"/>
      <c r="J556" s="42"/>
      <c r="K556" s="42"/>
      <c r="L556" s="42"/>
      <c r="M556" s="42"/>
      <c r="N556" s="42"/>
      <c r="O556" s="42"/>
      <c r="P556" s="42"/>
      <c r="Q556" s="42"/>
      <c r="R556" s="42"/>
      <c r="S556" s="42"/>
      <c r="T556" s="42"/>
      <c r="U556" s="42"/>
      <c r="V556" s="42"/>
      <c r="W556" s="42"/>
      <c r="X556" s="42"/>
      <c r="Y556" s="42"/>
      <c r="Z556" s="42"/>
      <c r="AA556" s="42"/>
      <c r="AB556" s="42"/>
      <c r="AC556" s="42"/>
      <c r="AD556" s="42"/>
      <c r="AE556" s="42"/>
      <c r="AF556" s="44"/>
    </row>
    <row r="557" spans="1:32" s="45" customFormat="1" x14ac:dyDescent="0.2">
      <c r="A557" s="49"/>
      <c r="B557" s="42"/>
      <c r="C557" s="42"/>
      <c r="D557" s="42"/>
      <c r="E557" s="42"/>
      <c r="F557" s="42"/>
      <c r="G557" s="42"/>
      <c r="H557" s="43"/>
      <c r="I557" s="42"/>
      <c r="J557" s="42"/>
      <c r="K557" s="42"/>
      <c r="L557" s="42"/>
      <c r="M557" s="42"/>
      <c r="N557" s="42"/>
      <c r="O557" s="42"/>
      <c r="P557" s="42"/>
      <c r="Q557" s="42"/>
      <c r="R557" s="42"/>
      <c r="S557" s="42"/>
      <c r="T557" s="42"/>
      <c r="U557" s="42"/>
      <c r="V557" s="42"/>
      <c r="W557" s="42"/>
      <c r="X557" s="42"/>
      <c r="Y557" s="42"/>
      <c r="Z557" s="42"/>
      <c r="AA557" s="42"/>
      <c r="AB557" s="42"/>
      <c r="AC557" s="42"/>
      <c r="AD557" s="42"/>
      <c r="AE557" s="42"/>
      <c r="AF557" s="44"/>
    </row>
    <row r="558" spans="1:32" s="45" customFormat="1" x14ac:dyDescent="0.2">
      <c r="A558" s="49"/>
      <c r="B558" s="42"/>
      <c r="C558" s="42"/>
      <c r="D558" s="42"/>
      <c r="E558" s="42"/>
      <c r="F558" s="42"/>
      <c r="G558" s="42"/>
      <c r="H558" s="43"/>
      <c r="I558" s="42"/>
      <c r="J558" s="42"/>
      <c r="K558" s="42"/>
      <c r="L558" s="42"/>
      <c r="M558" s="42"/>
      <c r="N558" s="42"/>
      <c r="O558" s="42"/>
      <c r="P558" s="42"/>
      <c r="Q558" s="42"/>
      <c r="R558" s="42"/>
      <c r="S558" s="42"/>
      <c r="T558" s="42"/>
      <c r="U558" s="42"/>
      <c r="V558" s="42"/>
      <c r="W558" s="42"/>
      <c r="X558" s="42"/>
      <c r="Y558" s="42"/>
      <c r="Z558" s="42"/>
      <c r="AA558" s="42"/>
      <c r="AB558" s="42"/>
      <c r="AC558" s="42"/>
      <c r="AD558" s="42"/>
      <c r="AE558" s="42"/>
      <c r="AF558" s="44"/>
    </row>
    <row r="559" spans="1:32" s="45" customFormat="1" x14ac:dyDescent="0.2">
      <c r="A559" s="49"/>
      <c r="B559" s="42"/>
      <c r="C559" s="42"/>
      <c r="D559" s="42"/>
      <c r="E559" s="42"/>
      <c r="F559" s="42"/>
      <c r="G559" s="42"/>
      <c r="H559" s="43"/>
      <c r="I559" s="42"/>
      <c r="J559" s="42"/>
      <c r="K559" s="42"/>
      <c r="L559" s="42"/>
      <c r="M559" s="42"/>
      <c r="N559" s="42"/>
      <c r="O559" s="42"/>
      <c r="P559" s="42"/>
      <c r="Q559" s="42"/>
      <c r="R559" s="42"/>
      <c r="S559" s="42"/>
      <c r="T559" s="42"/>
      <c r="U559" s="42"/>
      <c r="V559" s="42"/>
      <c r="W559" s="42"/>
      <c r="X559" s="42"/>
      <c r="Y559" s="42"/>
      <c r="Z559" s="42"/>
      <c r="AA559" s="42"/>
      <c r="AB559" s="42"/>
      <c r="AC559" s="42"/>
      <c r="AD559" s="42"/>
      <c r="AE559" s="42"/>
      <c r="AF559" s="44"/>
    </row>
    <row r="560" spans="1:32" s="45" customFormat="1" x14ac:dyDescent="0.2">
      <c r="A560" s="49"/>
      <c r="B560" s="42"/>
      <c r="C560" s="42"/>
      <c r="D560" s="42"/>
      <c r="E560" s="42"/>
      <c r="F560" s="42"/>
      <c r="G560" s="42"/>
      <c r="H560" s="43"/>
      <c r="I560" s="42"/>
      <c r="J560" s="42"/>
      <c r="K560" s="42"/>
      <c r="L560" s="42"/>
      <c r="M560" s="42"/>
      <c r="N560" s="42"/>
      <c r="O560" s="42"/>
      <c r="P560" s="42"/>
      <c r="Q560" s="42"/>
      <c r="R560" s="42"/>
      <c r="S560" s="42"/>
      <c r="T560" s="42"/>
      <c r="U560" s="42"/>
      <c r="V560" s="42"/>
      <c r="W560" s="42"/>
      <c r="X560" s="42"/>
      <c r="Y560" s="42"/>
      <c r="Z560" s="42"/>
      <c r="AA560" s="42"/>
      <c r="AB560" s="42"/>
      <c r="AC560" s="42"/>
      <c r="AD560" s="42"/>
      <c r="AE560" s="42"/>
      <c r="AF560" s="44"/>
    </row>
    <row r="561" spans="1:32" s="45" customFormat="1" x14ac:dyDescent="0.2">
      <c r="A561" s="49"/>
      <c r="B561" s="42"/>
      <c r="C561" s="42"/>
      <c r="D561" s="42"/>
      <c r="E561" s="42"/>
      <c r="F561" s="42"/>
      <c r="G561" s="42"/>
      <c r="H561" s="43"/>
      <c r="I561" s="42"/>
      <c r="J561" s="42"/>
      <c r="K561" s="42"/>
      <c r="L561" s="42"/>
      <c r="M561" s="42"/>
      <c r="N561" s="42"/>
      <c r="O561" s="42"/>
      <c r="P561" s="42"/>
      <c r="Q561" s="42"/>
      <c r="R561" s="42"/>
      <c r="S561" s="42"/>
      <c r="T561" s="42"/>
      <c r="U561" s="42"/>
      <c r="V561" s="42"/>
      <c r="W561" s="42"/>
      <c r="X561" s="42"/>
      <c r="Y561" s="42"/>
      <c r="Z561" s="42"/>
      <c r="AA561" s="42"/>
      <c r="AB561" s="42"/>
      <c r="AC561" s="42"/>
      <c r="AD561" s="42"/>
      <c r="AE561" s="42"/>
      <c r="AF561" s="44"/>
    </row>
    <row r="562" spans="1:32" s="45" customFormat="1" x14ac:dyDescent="0.2">
      <c r="A562" s="49"/>
      <c r="B562" s="42"/>
      <c r="C562" s="42"/>
      <c r="D562" s="42"/>
      <c r="E562" s="42"/>
      <c r="F562" s="42"/>
      <c r="G562" s="42"/>
      <c r="H562" s="43"/>
      <c r="I562" s="42"/>
      <c r="J562" s="42"/>
      <c r="K562" s="42"/>
      <c r="L562" s="42"/>
      <c r="M562" s="42"/>
      <c r="N562" s="42"/>
      <c r="O562" s="42"/>
      <c r="P562" s="42"/>
      <c r="Q562" s="42"/>
      <c r="R562" s="42"/>
      <c r="S562" s="42"/>
      <c r="T562" s="42"/>
      <c r="U562" s="42"/>
      <c r="V562" s="42"/>
      <c r="W562" s="42"/>
      <c r="X562" s="42"/>
      <c r="Y562" s="42"/>
      <c r="Z562" s="42"/>
      <c r="AA562" s="42"/>
      <c r="AB562" s="42"/>
      <c r="AC562" s="42"/>
      <c r="AD562" s="42"/>
      <c r="AE562" s="42"/>
      <c r="AF562" s="44"/>
    </row>
    <row r="563" spans="1:32" s="45" customFormat="1" x14ac:dyDescent="0.2">
      <c r="A563" s="49"/>
      <c r="B563" s="42"/>
      <c r="C563" s="42"/>
      <c r="D563" s="42"/>
      <c r="E563" s="42"/>
      <c r="F563" s="42"/>
      <c r="G563" s="42"/>
      <c r="H563" s="43"/>
      <c r="I563" s="42"/>
      <c r="J563" s="42"/>
      <c r="K563" s="42"/>
      <c r="L563" s="42"/>
      <c r="M563" s="42"/>
      <c r="N563" s="42"/>
      <c r="O563" s="42"/>
      <c r="P563" s="42"/>
      <c r="Q563" s="42"/>
      <c r="R563" s="42"/>
      <c r="S563" s="42"/>
      <c r="T563" s="42"/>
      <c r="U563" s="42"/>
      <c r="V563" s="42"/>
      <c r="W563" s="42"/>
      <c r="X563" s="42"/>
      <c r="Y563" s="42"/>
      <c r="Z563" s="42"/>
      <c r="AA563" s="42"/>
      <c r="AB563" s="42"/>
      <c r="AC563" s="42"/>
      <c r="AD563" s="42"/>
      <c r="AE563" s="42"/>
      <c r="AF563" s="44"/>
    </row>
    <row r="564" spans="1:32" s="45" customFormat="1" x14ac:dyDescent="0.2">
      <c r="A564" s="49"/>
      <c r="B564" s="42"/>
      <c r="C564" s="42"/>
      <c r="D564" s="42"/>
      <c r="E564" s="42"/>
      <c r="F564" s="42"/>
      <c r="G564" s="42"/>
      <c r="H564" s="43"/>
      <c r="I564" s="42"/>
      <c r="J564" s="42"/>
      <c r="K564" s="42"/>
      <c r="L564" s="42"/>
      <c r="M564" s="42"/>
      <c r="N564" s="42"/>
      <c r="O564" s="42"/>
      <c r="P564" s="42"/>
      <c r="Q564" s="42"/>
      <c r="R564" s="42"/>
      <c r="S564" s="42"/>
      <c r="T564" s="42"/>
      <c r="U564" s="42"/>
      <c r="V564" s="42"/>
      <c r="W564" s="42"/>
      <c r="X564" s="42"/>
      <c r="Y564" s="42"/>
      <c r="Z564" s="42"/>
      <c r="AA564" s="42"/>
      <c r="AB564" s="42"/>
      <c r="AC564" s="42"/>
      <c r="AD564" s="42"/>
      <c r="AE564" s="42"/>
      <c r="AF564" s="44"/>
    </row>
    <row r="565" spans="1:32" s="45" customFormat="1" x14ac:dyDescent="0.2">
      <c r="A565" s="49"/>
      <c r="B565" s="42"/>
      <c r="C565" s="42"/>
      <c r="D565" s="42"/>
      <c r="E565" s="42"/>
      <c r="F565" s="42"/>
      <c r="G565" s="42"/>
      <c r="H565" s="43"/>
      <c r="I565" s="42"/>
      <c r="J565" s="42"/>
      <c r="K565" s="42"/>
      <c r="L565" s="42"/>
      <c r="M565" s="42"/>
      <c r="N565" s="42"/>
      <c r="O565" s="42"/>
      <c r="P565" s="42"/>
      <c r="Q565" s="42"/>
      <c r="R565" s="42"/>
      <c r="S565" s="42"/>
      <c r="T565" s="42"/>
      <c r="U565" s="42"/>
      <c r="V565" s="42"/>
      <c r="W565" s="42"/>
      <c r="X565" s="42"/>
      <c r="Y565" s="42"/>
      <c r="Z565" s="42"/>
      <c r="AA565" s="42"/>
      <c r="AB565" s="42"/>
      <c r="AC565" s="42"/>
      <c r="AD565" s="42"/>
      <c r="AE565" s="42"/>
      <c r="AF565" s="44"/>
    </row>
    <row r="566" spans="1:32" s="45" customFormat="1" x14ac:dyDescent="0.2">
      <c r="A566" s="49"/>
      <c r="B566" s="42"/>
      <c r="C566" s="42"/>
      <c r="D566" s="42"/>
      <c r="E566" s="42"/>
      <c r="F566" s="42"/>
      <c r="G566" s="42"/>
      <c r="H566" s="43"/>
      <c r="I566" s="42"/>
      <c r="J566" s="42"/>
      <c r="K566" s="42"/>
      <c r="L566" s="42"/>
      <c r="M566" s="42"/>
      <c r="N566" s="42"/>
      <c r="O566" s="42"/>
      <c r="P566" s="42"/>
      <c r="Q566" s="42"/>
      <c r="R566" s="42"/>
      <c r="S566" s="42"/>
      <c r="T566" s="42"/>
      <c r="U566" s="42"/>
      <c r="V566" s="42"/>
      <c r="W566" s="42"/>
      <c r="X566" s="42"/>
      <c r="Y566" s="42"/>
      <c r="Z566" s="42"/>
      <c r="AA566" s="42"/>
      <c r="AB566" s="42"/>
      <c r="AC566" s="42"/>
      <c r="AD566" s="42"/>
      <c r="AE566" s="42"/>
      <c r="AF566" s="44"/>
    </row>
    <row r="567" spans="1:32" s="45" customFormat="1" x14ac:dyDescent="0.2">
      <c r="A567" s="49"/>
      <c r="B567" s="42"/>
      <c r="C567" s="42"/>
      <c r="D567" s="42"/>
      <c r="E567" s="42"/>
      <c r="F567" s="42"/>
      <c r="G567" s="42"/>
      <c r="H567" s="43"/>
      <c r="I567" s="42"/>
      <c r="J567" s="42"/>
      <c r="K567" s="42"/>
      <c r="L567" s="42"/>
      <c r="M567" s="42"/>
      <c r="N567" s="42"/>
      <c r="O567" s="42"/>
      <c r="P567" s="42"/>
      <c r="Q567" s="42"/>
      <c r="R567" s="42"/>
      <c r="S567" s="42"/>
      <c r="T567" s="42"/>
      <c r="U567" s="42"/>
      <c r="V567" s="42"/>
      <c r="W567" s="42"/>
      <c r="X567" s="42"/>
      <c r="Y567" s="42"/>
      <c r="Z567" s="42"/>
      <c r="AA567" s="42"/>
      <c r="AB567" s="42"/>
      <c r="AC567" s="42"/>
      <c r="AD567" s="42"/>
      <c r="AE567" s="42"/>
      <c r="AF567" s="44"/>
    </row>
    <row r="568" spans="1:32" s="45" customFormat="1" x14ac:dyDescent="0.2">
      <c r="A568" s="49"/>
      <c r="B568" s="42"/>
      <c r="C568" s="42"/>
      <c r="D568" s="42"/>
      <c r="E568" s="42"/>
      <c r="F568" s="42"/>
      <c r="G568" s="42"/>
      <c r="H568" s="43"/>
      <c r="I568" s="42"/>
      <c r="J568" s="42"/>
      <c r="K568" s="42"/>
      <c r="L568" s="42"/>
      <c r="M568" s="42"/>
      <c r="N568" s="42"/>
      <c r="O568" s="42"/>
      <c r="P568" s="42"/>
      <c r="Q568" s="42"/>
      <c r="R568" s="42"/>
      <c r="S568" s="42"/>
      <c r="T568" s="42"/>
      <c r="U568" s="42"/>
      <c r="V568" s="42"/>
      <c r="W568" s="42"/>
      <c r="X568" s="42"/>
      <c r="Y568" s="42"/>
      <c r="Z568" s="42"/>
      <c r="AA568" s="42"/>
      <c r="AB568" s="42"/>
      <c r="AC568" s="42"/>
      <c r="AD568" s="42"/>
      <c r="AE568" s="42"/>
      <c r="AF568" s="44"/>
    </row>
    <row r="569" spans="1:32" s="45" customFormat="1" x14ac:dyDescent="0.2">
      <c r="A569" s="49"/>
      <c r="B569" s="42"/>
      <c r="C569" s="42"/>
      <c r="D569" s="42"/>
      <c r="E569" s="42"/>
      <c r="F569" s="42"/>
      <c r="G569" s="42"/>
      <c r="H569" s="43"/>
      <c r="I569" s="42"/>
      <c r="J569" s="42"/>
      <c r="K569" s="42"/>
      <c r="L569" s="42"/>
      <c r="M569" s="42"/>
      <c r="N569" s="42"/>
      <c r="O569" s="42"/>
      <c r="P569" s="42"/>
      <c r="Q569" s="42"/>
      <c r="R569" s="42"/>
      <c r="S569" s="42"/>
      <c r="T569" s="42"/>
      <c r="U569" s="42"/>
      <c r="V569" s="42"/>
      <c r="W569" s="42"/>
      <c r="X569" s="42"/>
      <c r="Y569" s="42"/>
      <c r="Z569" s="42"/>
      <c r="AA569" s="42"/>
      <c r="AB569" s="42"/>
      <c r="AC569" s="42"/>
      <c r="AD569" s="42"/>
      <c r="AE569" s="42"/>
      <c r="AF569" s="44"/>
    </row>
    <row r="570" spans="1:32" s="45" customFormat="1" x14ac:dyDescent="0.2">
      <c r="A570" s="49"/>
      <c r="B570" s="42"/>
      <c r="C570" s="42"/>
      <c r="D570" s="42"/>
      <c r="E570" s="42"/>
      <c r="F570" s="42"/>
      <c r="G570" s="42"/>
      <c r="H570" s="43"/>
      <c r="I570" s="42"/>
      <c r="J570" s="42"/>
      <c r="K570" s="42"/>
      <c r="L570" s="42"/>
      <c r="M570" s="42"/>
      <c r="N570" s="42"/>
      <c r="O570" s="42"/>
      <c r="P570" s="42"/>
      <c r="Q570" s="42"/>
      <c r="R570" s="42"/>
      <c r="S570" s="42"/>
      <c r="T570" s="42"/>
      <c r="U570" s="42"/>
      <c r="V570" s="42"/>
      <c r="W570" s="42"/>
      <c r="X570" s="42"/>
      <c r="Y570" s="42"/>
      <c r="Z570" s="42"/>
      <c r="AA570" s="42"/>
      <c r="AB570" s="42"/>
      <c r="AC570" s="42"/>
      <c r="AD570" s="42"/>
      <c r="AE570" s="42"/>
      <c r="AF570" s="44"/>
    </row>
    <row r="571" spans="1:32" s="45" customFormat="1" x14ac:dyDescent="0.2">
      <c r="A571" s="49"/>
      <c r="B571" s="42"/>
      <c r="C571" s="42"/>
      <c r="D571" s="42"/>
      <c r="E571" s="42"/>
      <c r="F571" s="42"/>
      <c r="G571" s="42"/>
      <c r="H571" s="43"/>
      <c r="I571" s="42"/>
      <c r="J571" s="42"/>
      <c r="K571" s="42"/>
      <c r="L571" s="42"/>
      <c r="M571" s="42"/>
      <c r="N571" s="42"/>
      <c r="O571" s="42"/>
      <c r="P571" s="42"/>
      <c r="Q571" s="42"/>
      <c r="R571" s="42"/>
      <c r="S571" s="42"/>
      <c r="T571" s="42"/>
      <c r="U571" s="42"/>
      <c r="V571" s="42"/>
      <c r="W571" s="42"/>
      <c r="X571" s="42"/>
      <c r="Y571" s="42"/>
      <c r="Z571" s="42"/>
      <c r="AA571" s="42"/>
      <c r="AB571" s="42"/>
      <c r="AC571" s="42"/>
      <c r="AD571" s="42"/>
      <c r="AE571" s="42"/>
      <c r="AF571" s="44"/>
    </row>
    <row r="572" spans="1:32" s="45" customFormat="1" x14ac:dyDescent="0.2">
      <c r="A572" s="49"/>
      <c r="B572" s="42"/>
      <c r="C572" s="42"/>
      <c r="D572" s="42"/>
      <c r="E572" s="42"/>
      <c r="F572" s="42"/>
      <c r="G572" s="42"/>
      <c r="H572" s="43"/>
      <c r="I572" s="42"/>
      <c r="J572" s="42"/>
      <c r="K572" s="42"/>
      <c r="L572" s="42"/>
      <c r="M572" s="42"/>
      <c r="N572" s="42"/>
      <c r="O572" s="42"/>
      <c r="P572" s="42"/>
      <c r="Q572" s="42"/>
      <c r="R572" s="42"/>
      <c r="S572" s="42"/>
      <c r="T572" s="42"/>
      <c r="U572" s="42"/>
      <c r="V572" s="42"/>
      <c r="W572" s="42"/>
      <c r="X572" s="42"/>
      <c r="Y572" s="42"/>
      <c r="Z572" s="42"/>
      <c r="AA572" s="42"/>
      <c r="AB572" s="42"/>
      <c r="AC572" s="42"/>
      <c r="AD572" s="42"/>
      <c r="AE572" s="42"/>
      <c r="AF572" s="44"/>
    </row>
    <row r="573" spans="1:32" s="45" customFormat="1" x14ac:dyDescent="0.2">
      <c r="A573" s="49"/>
      <c r="B573" s="42"/>
      <c r="C573" s="42"/>
      <c r="D573" s="42"/>
      <c r="E573" s="42"/>
      <c r="F573" s="42"/>
      <c r="G573" s="42"/>
      <c r="H573" s="43"/>
      <c r="I573" s="42"/>
      <c r="J573" s="42"/>
      <c r="K573" s="42"/>
      <c r="L573" s="42"/>
      <c r="M573" s="42"/>
      <c r="N573" s="42"/>
      <c r="O573" s="42"/>
      <c r="P573" s="42"/>
      <c r="Q573" s="42"/>
      <c r="R573" s="42"/>
      <c r="S573" s="42"/>
      <c r="T573" s="42"/>
      <c r="U573" s="42"/>
      <c r="V573" s="42"/>
      <c r="W573" s="42"/>
      <c r="X573" s="42"/>
      <c r="Y573" s="42"/>
      <c r="Z573" s="42"/>
      <c r="AA573" s="42"/>
      <c r="AB573" s="42"/>
      <c r="AC573" s="42"/>
      <c r="AD573" s="42"/>
      <c r="AE573" s="42"/>
      <c r="AF573" s="44"/>
    </row>
    <row r="574" spans="1:32" s="45" customFormat="1" x14ac:dyDescent="0.2">
      <c r="A574" s="49"/>
      <c r="B574" s="42"/>
      <c r="C574" s="42"/>
      <c r="D574" s="42"/>
      <c r="E574" s="42"/>
      <c r="F574" s="42"/>
      <c r="G574" s="42"/>
      <c r="H574" s="43"/>
      <c r="I574" s="42"/>
      <c r="J574" s="42"/>
      <c r="K574" s="42"/>
      <c r="L574" s="42"/>
      <c r="M574" s="42"/>
      <c r="N574" s="42"/>
      <c r="O574" s="42"/>
      <c r="P574" s="42"/>
      <c r="Q574" s="42"/>
      <c r="R574" s="42"/>
      <c r="S574" s="42"/>
      <c r="T574" s="42"/>
      <c r="U574" s="42"/>
      <c r="V574" s="42"/>
      <c r="W574" s="42"/>
      <c r="X574" s="42"/>
      <c r="Y574" s="42"/>
      <c r="Z574" s="42"/>
      <c r="AA574" s="42"/>
      <c r="AB574" s="42"/>
      <c r="AC574" s="42"/>
      <c r="AD574" s="42"/>
      <c r="AE574" s="42"/>
      <c r="AF574" s="44"/>
    </row>
    <row r="575" spans="1:32" s="45" customFormat="1" x14ac:dyDescent="0.2">
      <c r="A575" s="49"/>
      <c r="B575" s="42"/>
      <c r="C575" s="42"/>
      <c r="D575" s="42"/>
      <c r="E575" s="42"/>
      <c r="F575" s="42"/>
      <c r="G575" s="42"/>
      <c r="H575" s="43"/>
      <c r="I575" s="42"/>
      <c r="J575" s="42"/>
      <c r="K575" s="42"/>
      <c r="L575" s="42"/>
      <c r="M575" s="42"/>
      <c r="N575" s="42"/>
      <c r="O575" s="42"/>
      <c r="P575" s="42"/>
      <c r="Q575" s="42"/>
      <c r="R575" s="42"/>
      <c r="S575" s="42"/>
      <c r="T575" s="42"/>
      <c r="U575" s="42"/>
      <c r="V575" s="42"/>
      <c r="W575" s="42"/>
      <c r="X575" s="42"/>
      <c r="Y575" s="42"/>
      <c r="Z575" s="42"/>
      <c r="AA575" s="42"/>
      <c r="AB575" s="42"/>
      <c r="AC575" s="42"/>
      <c r="AD575" s="42"/>
      <c r="AE575" s="42"/>
      <c r="AF575" s="44"/>
    </row>
    <row r="576" spans="1:32" s="45" customFormat="1" x14ac:dyDescent="0.2">
      <c r="A576" s="49"/>
      <c r="B576" s="42"/>
      <c r="C576" s="42"/>
      <c r="D576" s="42"/>
      <c r="E576" s="42"/>
      <c r="F576" s="42"/>
      <c r="G576" s="42"/>
      <c r="H576" s="43"/>
      <c r="I576" s="42"/>
      <c r="J576" s="42"/>
      <c r="K576" s="42"/>
      <c r="L576" s="42"/>
      <c r="M576" s="42"/>
      <c r="N576" s="42"/>
      <c r="O576" s="42"/>
      <c r="P576" s="42"/>
      <c r="Q576" s="42"/>
      <c r="R576" s="42"/>
      <c r="S576" s="42"/>
      <c r="T576" s="42"/>
      <c r="U576" s="42"/>
      <c r="V576" s="42"/>
      <c r="W576" s="42"/>
      <c r="X576" s="42"/>
      <c r="Y576" s="42"/>
      <c r="Z576" s="42"/>
      <c r="AA576" s="42"/>
      <c r="AB576" s="42"/>
      <c r="AC576" s="42"/>
      <c r="AD576" s="42"/>
      <c r="AE576" s="42"/>
      <c r="AF576" s="44"/>
    </row>
    <row r="577" spans="1:32" s="45" customFormat="1" x14ac:dyDescent="0.2">
      <c r="A577" s="49"/>
      <c r="B577" s="42"/>
      <c r="C577" s="42"/>
      <c r="D577" s="42"/>
      <c r="E577" s="42"/>
      <c r="F577" s="42"/>
      <c r="G577" s="42"/>
      <c r="H577" s="43"/>
      <c r="I577" s="42"/>
      <c r="J577" s="42"/>
      <c r="K577" s="42"/>
      <c r="L577" s="42"/>
      <c r="M577" s="42"/>
      <c r="N577" s="42"/>
      <c r="O577" s="42"/>
      <c r="P577" s="42"/>
      <c r="Q577" s="42"/>
      <c r="R577" s="42"/>
      <c r="S577" s="42"/>
      <c r="T577" s="42"/>
      <c r="U577" s="42"/>
      <c r="V577" s="42"/>
      <c r="W577" s="42"/>
      <c r="X577" s="42"/>
      <c r="Y577" s="42"/>
      <c r="Z577" s="42"/>
      <c r="AA577" s="42"/>
      <c r="AB577" s="42"/>
      <c r="AC577" s="42"/>
      <c r="AD577" s="42"/>
      <c r="AE577" s="42"/>
      <c r="AF577" s="44"/>
    </row>
    <row r="578" spans="1:32" s="45" customFormat="1" x14ac:dyDescent="0.2">
      <c r="A578" s="49"/>
      <c r="B578" s="42"/>
      <c r="C578" s="42"/>
      <c r="D578" s="42"/>
      <c r="E578" s="42"/>
      <c r="F578" s="42"/>
      <c r="G578" s="42"/>
      <c r="H578" s="43"/>
      <c r="I578" s="42"/>
      <c r="J578" s="42"/>
      <c r="K578" s="42"/>
      <c r="L578" s="42"/>
      <c r="M578" s="42"/>
      <c r="N578" s="42"/>
      <c r="O578" s="42"/>
      <c r="P578" s="42"/>
      <c r="Q578" s="42"/>
      <c r="R578" s="42"/>
      <c r="S578" s="42"/>
      <c r="T578" s="42"/>
      <c r="U578" s="42"/>
      <c r="V578" s="42"/>
      <c r="W578" s="42"/>
      <c r="X578" s="42"/>
      <c r="Y578" s="42"/>
      <c r="Z578" s="42"/>
      <c r="AA578" s="42"/>
      <c r="AB578" s="42"/>
      <c r="AC578" s="42"/>
      <c r="AD578" s="42"/>
      <c r="AE578" s="42"/>
      <c r="AF578" s="44"/>
    </row>
    <row r="579" spans="1:32" s="45" customFormat="1" x14ac:dyDescent="0.2">
      <c r="A579" s="49"/>
      <c r="B579" s="42"/>
      <c r="C579" s="42"/>
      <c r="D579" s="42"/>
      <c r="E579" s="42"/>
      <c r="F579" s="42"/>
      <c r="G579" s="42"/>
      <c r="H579" s="43"/>
      <c r="I579" s="42"/>
      <c r="J579" s="42"/>
      <c r="K579" s="42"/>
      <c r="L579" s="42"/>
      <c r="M579" s="42"/>
      <c r="N579" s="42"/>
      <c r="O579" s="42"/>
      <c r="P579" s="42"/>
      <c r="Q579" s="42"/>
      <c r="R579" s="42"/>
      <c r="S579" s="42"/>
      <c r="T579" s="42"/>
      <c r="U579" s="42"/>
      <c r="V579" s="42"/>
      <c r="W579" s="42"/>
      <c r="X579" s="42"/>
      <c r="Y579" s="42"/>
      <c r="Z579" s="42"/>
      <c r="AA579" s="42"/>
      <c r="AB579" s="42"/>
      <c r="AC579" s="42"/>
      <c r="AD579" s="42"/>
      <c r="AE579" s="42"/>
      <c r="AF579" s="44"/>
    </row>
    <row r="580" spans="1:32" s="45" customFormat="1" x14ac:dyDescent="0.2">
      <c r="A580" s="49"/>
      <c r="B580" s="42"/>
      <c r="C580" s="42"/>
      <c r="D580" s="42"/>
      <c r="E580" s="42"/>
      <c r="F580" s="42"/>
      <c r="G580" s="42"/>
      <c r="H580" s="43"/>
      <c r="I580" s="42"/>
      <c r="J580" s="42"/>
      <c r="K580" s="42"/>
      <c r="L580" s="42"/>
      <c r="M580" s="42"/>
      <c r="N580" s="42"/>
      <c r="O580" s="42"/>
      <c r="P580" s="42"/>
      <c r="Q580" s="42"/>
      <c r="R580" s="42"/>
      <c r="S580" s="42"/>
      <c r="T580" s="42"/>
      <c r="U580" s="42"/>
      <c r="V580" s="42"/>
      <c r="W580" s="42"/>
      <c r="X580" s="42"/>
      <c r="Y580" s="42"/>
      <c r="Z580" s="42"/>
      <c r="AA580" s="42"/>
      <c r="AB580" s="42"/>
      <c r="AC580" s="42"/>
      <c r="AD580" s="42"/>
      <c r="AE580" s="42"/>
      <c r="AF580" s="44"/>
    </row>
    <row r="581" spans="1:32" s="45" customFormat="1" x14ac:dyDescent="0.2">
      <c r="A581" s="49"/>
      <c r="B581" s="42"/>
      <c r="C581" s="42"/>
      <c r="D581" s="42"/>
      <c r="E581" s="42"/>
      <c r="F581" s="42"/>
      <c r="G581" s="42"/>
      <c r="H581" s="43"/>
      <c r="I581" s="42"/>
      <c r="J581" s="42"/>
      <c r="K581" s="42"/>
      <c r="L581" s="42"/>
      <c r="M581" s="42"/>
      <c r="N581" s="42"/>
      <c r="O581" s="42"/>
      <c r="P581" s="42"/>
      <c r="Q581" s="42"/>
      <c r="R581" s="42"/>
      <c r="S581" s="42"/>
      <c r="T581" s="42"/>
      <c r="U581" s="42"/>
      <c r="V581" s="42"/>
      <c r="W581" s="42"/>
      <c r="X581" s="42"/>
      <c r="Y581" s="42"/>
      <c r="Z581" s="42"/>
      <c r="AA581" s="42"/>
      <c r="AB581" s="42"/>
      <c r="AC581" s="42"/>
      <c r="AD581" s="42"/>
      <c r="AE581" s="42"/>
      <c r="AF581" s="44"/>
    </row>
    <row r="582" spans="1:32" s="45" customFormat="1" x14ac:dyDescent="0.2">
      <c r="A582" s="49"/>
      <c r="B582" s="42"/>
      <c r="C582" s="42"/>
      <c r="D582" s="42"/>
      <c r="E582" s="42"/>
      <c r="F582" s="42"/>
      <c r="G582" s="42"/>
      <c r="H582" s="43"/>
      <c r="I582" s="42"/>
      <c r="J582" s="42"/>
      <c r="K582" s="42"/>
      <c r="L582" s="42"/>
      <c r="M582" s="42"/>
      <c r="N582" s="42"/>
      <c r="O582" s="42"/>
      <c r="P582" s="42"/>
      <c r="Q582" s="42"/>
      <c r="R582" s="42"/>
      <c r="S582" s="42"/>
      <c r="T582" s="42"/>
      <c r="U582" s="42"/>
      <c r="V582" s="42"/>
      <c r="W582" s="42"/>
      <c r="X582" s="42"/>
      <c r="Y582" s="42"/>
      <c r="Z582" s="42"/>
      <c r="AA582" s="42"/>
      <c r="AB582" s="42"/>
      <c r="AC582" s="42"/>
      <c r="AD582" s="42"/>
      <c r="AE582" s="42"/>
      <c r="AF582" s="44"/>
    </row>
    <row r="583" spans="1:32" s="45" customFormat="1" x14ac:dyDescent="0.2">
      <c r="A583" s="49"/>
      <c r="B583" s="42"/>
      <c r="C583" s="42"/>
      <c r="D583" s="42"/>
      <c r="E583" s="42"/>
      <c r="F583" s="42"/>
      <c r="G583" s="42"/>
      <c r="H583" s="43"/>
      <c r="I583" s="42"/>
      <c r="J583" s="42"/>
      <c r="K583" s="42"/>
      <c r="L583" s="42"/>
      <c r="M583" s="42"/>
      <c r="N583" s="42"/>
      <c r="O583" s="42"/>
      <c r="P583" s="42"/>
      <c r="Q583" s="42"/>
      <c r="R583" s="42"/>
      <c r="S583" s="42"/>
      <c r="T583" s="42"/>
      <c r="U583" s="42"/>
      <c r="V583" s="42"/>
      <c r="W583" s="42"/>
      <c r="X583" s="42"/>
      <c r="Y583" s="42"/>
      <c r="Z583" s="42"/>
      <c r="AA583" s="42"/>
      <c r="AB583" s="42"/>
      <c r="AC583" s="42"/>
      <c r="AD583" s="42"/>
      <c r="AE583" s="42"/>
      <c r="AF583" s="44"/>
    </row>
    <row r="584" spans="1:32" s="45" customFormat="1" x14ac:dyDescent="0.2">
      <c r="A584" s="49"/>
      <c r="B584" s="42"/>
      <c r="C584" s="42"/>
      <c r="D584" s="42"/>
      <c r="E584" s="42"/>
      <c r="F584" s="42"/>
      <c r="G584" s="42"/>
      <c r="H584" s="43"/>
      <c r="I584" s="42"/>
      <c r="J584" s="42"/>
      <c r="K584" s="42"/>
      <c r="L584" s="42"/>
      <c r="M584" s="42"/>
      <c r="N584" s="42"/>
      <c r="O584" s="42"/>
      <c r="P584" s="42"/>
      <c r="Q584" s="42"/>
      <c r="R584" s="42"/>
      <c r="S584" s="42"/>
      <c r="T584" s="42"/>
      <c r="U584" s="42"/>
      <c r="V584" s="42"/>
      <c r="W584" s="42"/>
      <c r="X584" s="42"/>
      <c r="Y584" s="42"/>
      <c r="Z584" s="42"/>
      <c r="AA584" s="42"/>
      <c r="AB584" s="42"/>
      <c r="AC584" s="42"/>
      <c r="AD584" s="42"/>
      <c r="AE584" s="42"/>
      <c r="AF584" s="44"/>
    </row>
    <row r="585" spans="1:32" s="45" customFormat="1" x14ac:dyDescent="0.2">
      <c r="A585" s="49"/>
      <c r="B585" s="42"/>
      <c r="C585" s="42"/>
      <c r="D585" s="42"/>
      <c r="E585" s="42"/>
      <c r="F585" s="42"/>
      <c r="G585" s="42"/>
      <c r="H585" s="43"/>
      <c r="I585" s="42"/>
      <c r="J585" s="42"/>
      <c r="K585" s="42"/>
      <c r="L585" s="42"/>
      <c r="M585" s="42"/>
      <c r="N585" s="42"/>
      <c r="O585" s="42"/>
      <c r="P585" s="42"/>
      <c r="Q585" s="42"/>
      <c r="R585" s="42"/>
      <c r="S585" s="42"/>
      <c r="T585" s="42"/>
      <c r="U585" s="42"/>
      <c r="V585" s="42"/>
      <c r="W585" s="42"/>
      <c r="X585" s="42"/>
      <c r="Y585" s="42"/>
      <c r="Z585" s="42"/>
      <c r="AA585" s="42"/>
      <c r="AB585" s="42"/>
      <c r="AC585" s="42"/>
      <c r="AD585" s="42"/>
      <c r="AE585" s="42"/>
      <c r="AF585" s="44"/>
    </row>
    <row r="586" spans="1:32" s="45" customFormat="1" x14ac:dyDescent="0.2">
      <c r="A586" s="49"/>
      <c r="B586" s="42"/>
      <c r="C586" s="42"/>
      <c r="D586" s="42"/>
      <c r="E586" s="42"/>
      <c r="F586" s="42"/>
      <c r="G586" s="42"/>
      <c r="H586" s="43"/>
      <c r="I586" s="42"/>
      <c r="J586" s="42"/>
      <c r="K586" s="42"/>
      <c r="L586" s="42"/>
      <c r="M586" s="42"/>
      <c r="N586" s="42"/>
      <c r="O586" s="42"/>
      <c r="P586" s="42"/>
      <c r="Q586" s="42"/>
      <c r="R586" s="42"/>
      <c r="S586" s="42"/>
      <c r="T586" s="42"/>
      <c r="U586" s="42"/>
      <c r="V586" s="42"/>
      <c r="W586" s="42"/>
      <c r="X586" s="42"/>
      <c r="Y586" s="42"/>
      <c r="Z586" s="42"/>
      <c r="AA586" s="42"/>
      <c r="AB586" s="42"/>
      <c r="AC586" s="42"/>
      <c r="AD586" s="42"/>
      <c r="AE586" s="42"/>
      <c r="AF586" s="44"/>
    </row>
    <row r="587" spans="1:32" s="45" customFormat="1" x14ac:dyDescent="0.2">
      <c r="A587" s="49"/>
      <c r="B587" s="42"/>
      <c r="C587" s="42"/>
      <c r="D587" s="42"/>
      <c r="E587" s="42"/>
      <c r="F587" s="42"/>
      <c r="G587" s="42"/>
      <c r="H587" s="43"/>
      <c r="I587" s="42"/>
      <c r="J587" s="42"/>
      <c r="K587" s="42"/>
      <c r="L587" s="42"/>
      <c r="M587" s="42"/>
      <c r="N587" s="42"/>
      <c r="O587" s="42"/>
      <c r="P587" s="42"/>
      <c r="Q587" s="42"/>
      <c r="R587" s="42"/>
      <c r="S587" s="42"/>
      <c r="T587" s="42"/>
      <c r="U587" s="42"/>
      <c r="V587" s="42"/>
      <c r="W587" s="42"/>
      <c r="X587" s="42"/>
      <c r="Y587" s="42"/>
      <c r="Z587" s="42"/>
      <c r="AA587" s="42"/>
      <c r="AB587" s="42"/>
      <c r="AC587" s="42"/>
      <c r="AD587" s="42"/>
      <c r="AE587" s="42"/>
      <c r="AF587" s="44"/>
    </row>
    <row r="588" spans="1:32" s="45" customFormat="1" x14ac:dyDescent="0.2">
      <c r="A588" s="49"/>
      <c r="B588" s="42"/>
      <c r="C588" s="42"/>
      <c r="D588" s="42"/>
      <c r="E588" s="42"/>
      <c r="F588" s="42"/>
      <c r="G588" s="42"/>
      <c r="H588" s="43"/>
      <c r="I588" s="42"/>
      <c r="J588" s="42"/>
      <c r="K588" s="42"/>
      <c r="L588" s="42"/>
      <c r="M588" s="42"/>
      <c r="N588" s="42"/>
      <c r="O588" s="42"/>
      <c r="P588" s="42"/>
      <c r="Q588" s="42"/>
      <c r="R588" s="42"/>
      <c r="S588" s="42"/>
      <c r="T588" s="42"/>
      <c r="U588" s="42"/>
      <c r="V588" s="42"/>
      <c r="W588" s="42"/>
      <c r="X588" s="42"/>
      <c r="Y588" s="42"/>
      <c r="Z588" s="42"/>
      <c r="AA588" s="42"/>
      <c r="AB588" s="42"/>
      <c r="AC588" s="42"/>
      <c r="AD588" s="42"/>
      <c r="AE588" s="42"/>
      <c r="AF588" s="44"/>
    </row>
    <row r="589" spans="1:32" s="45" customFormat="1" x14ac:dyDescent="0.2">
      <c r="A589" s="49"/>
      <c r="B589" s="42"/>
      <c r="C589" s="42"/>
      <c r="D589" s="42"/>
      <c r="E589" s="42"/>
      <c r="F589" s="42"/>
      <c r="G589" s="42"/>
      <c r="H589" s="43"/>
      <c r="I589" s="42"/>
      <c r="J589" s="42"/>
      <c r="K589" s="42"/>
      <c r="L589" s="42"/>
      <c r="M589" s="42"/>
      <c r="N589" s="42"/>
      <c r="O589" s="42"/>
      <c r="P589" s="42"/>
      <c r="Q589" s="42"/>
      <c r="R589" s="42"/>
      <c r="S589" s="42"/>
      <c r="T589" s="42"/>
      <c r="U589" s="42"/>
      <c r="V589" s="42"/>
      <c r="W589" s="42"/>
      <c r="X589" s="42"/>
      <c r="Y589" s="42"/>
      <c r="Z589" s="42"/>
      <c r="AA589" s="42"/>
      <c r="AB589" s="42"/>
      <c r="AC589" s="42"/>
      <c r="AD589" s="42"/>
      <c r="AE589" s="42"/>
      <c r="AF589" s="44"/>
    </row>
    <row r="590" spans="1:32" s="45" customFormat="1" x14ac:dyDescent="0.2">
      <c r="A590" s="49"/>
      <c r="B590" s="42"/>
      <c r="C590" s="42"/>
      <c r="D590" s="42"/>
      <c r="E590" s="42"/>
      <c r="F590" s="42"/>
      <c r="G590" s="42"/>
      <c r="H590" s="43"/>
      <c r="I590" s="42"/>
      <c r="J590" s="42"/>
      <c r="K590" s="42"/>
      <c r="L590" s="42"/>
      <c r="M590" s="42"/>
      <c r="N590" s="42"/>
      <c r="O590" s="42"/>
      <c r="P590" s="42"/>
      <c r="Q590" s="42"/>
      <c r="R590" s="42"/>
      <c r="S590" s="42"/>
      <c r="T590" s="42"/>
      <c r="U590" s="42"/>
      <c r="V590" s="42"/>
      <c r="W590" s="42"/>
      <c r="X590" s="42"/>
      <c r="Y590" s="42"/>
      <c r="Z590" s="42"/>
      <c r="AA590" s="42"/>
      <c r="AB590" s="42"/>
      <c r="AC590" s="42"/>
      <c r="AD590" s="42"/>
      <c r="AE590" s="42"/>
      <c r="AF590" s="44"/>
    </row>
    <row r="591" spans="1:32" s="45" customFormat="1" x14ac:dyDescent="0.2">
      <c r="A591" s="49"/>
      <c r="B591" s="42"/>
      <c r="C591" s="42"/>
      <c r="D591" s="42"/>
      <c r="E591" s="42"/>
      <c r="F591" s="42"/>
      <c r="G591" s="42"/>
      <c r="H591" s="43"/>
      <c r="I591" s="42"/>
      <c r="J591" s="42"/>
      <c r="K591" s="42"/>
      <c r="L591" s="42"/>
      <c r="M591" s="42"/>
      <c r="N591" s="42"/>
      <c r="O591" s="42"/>
      <c r="P591" s="42"/>
      <c r="Q591" s="42"/>
      <c r="R591" s="42"/>
      <c r="S591" s="42"/>
      <c r="T591" s="42"/>
      <c r="U591" s="42"/>
      <c r="V591" s="42"/>
      <c r="W591" s="42"/>
      <c r="X591" s="42"/>
      <c r="Y591" s="42"/>
      <c r="Z591" s="42"/>
      <c r="AA591" s="42"/>
      <c r="AB591" s="42"/>
      <c r="AC591" s="42"/>
      <c r="AD591" s="42"/>
      <c r="AE591" s="42"/>
      <c r="AF591" s="44"/>
    </row>
    <row r="592" spans="1:32" s="45" customFormat="1" x14ac:dyDescent="0.2">
      <c r="A592" s="49"/>
      <c r="B592" s="42"/>
      <c r="C592" s="42"/>
      <c r="D592" s="42"/>
      <c r="E592" s="42"/>
      <c r="F592" s="42"/>
      <c r="G592" s="42"/>
      <c r="H592" s="43"/>
      <c r="I592" s="42"/>
      <c r="J592" s="42"/>
      <c r="K592" s="42"/>
      <c r="L592" s="42"/>
      <c r="M592" s="42"/>
      <c r="N592" s="42"/>
      <c r="O592" s="42"/>
      <c r="P592" s="42"/>
      <c r="Q592" s="42"/>
      <c r="R592" s="42"/>
      <c r="S592" s="42"/>
      <c r="T592" s="42"/>
      <c r="U592" s="42"/>
      <c r="V592" s="42"/>
      <c r="W592" s="42"/>
      <c r="X592" s="42"/>
      <c r="Y592" s="42"/>
      <c r="Z592" s="42"/>
      <c r="AA592" s="42"/>
      <c r="AB592" s="42"/>
      <c r="AC592" s="42"/>
      <c r="AD592" s="42"/>
      <c r="AE592" s="42"/>
      <c r="AF592" s="44"/>
    </row>
    <row r="593" spans="1:32" s="45" customFormat="1" x14ac:dyDescent="0.2">
      <c r="A593" s="49"/>
      <c r="B593" s="42"/>
      <c r="C593" s="42"/>
      <c r="D593" s="42"/>
      <c r="E593" s="42"/>
      <c r="F593" s="42"/>
      <c r="G593" s="42"/>
      <c r="H593" s="43"/>
      <c r="I593" s="42"/>
      <c r="J593" s="42"/>
      <c r="K593" s="42"/>
      <c r="L593" s="42"/>
      <c r="M593" s="42"/>
      <c r="N593" s="42"/>
      <c r="O593" s="42"/>
      <c r="P593" s="42"/>
      <c r="Q593" s="42"/>
      <c r="R593" s="42"/>
      <c r="S593" s="42"/>
      <c r="T593" s="42"/>
      <c r="U593" s="42"/>
      <c r="V593" s="42"/>
      <c r="W593" s="42"/>
      <c r="X593" s="42"/>
      <c r="Y593" s="42"/>
      <c r="Z593" s="42"/>
      <c r="AA593" s="42"/>
      <c r="AB593" s="42"/>
      <c r="AC593" s="42"/>
      <c r="AD593" s="42"/>
      <c r="AE593" s="42"/>
      <c r="AF593" s="44"/>
    </row>
    <row r="594" spans="1:32" s="45" customFormat="1" x14ac:dyDescent="0.2">
      <c r="A594" s="49"/>
      <c r="B594" s="42"/>
      <c r="C594" s="42"/>
      <c r="D594" s="42"/>
      <c r="E594" s="42"/>
      <c r="F594" s="42"/>
      <c r="G594" s="42"/>
      <c r="H594" s="43"/>
      <c r="I594" s="42"/>
      <c r="J594" s="42"/>
      <c r="K594" s="42"/>
      <c r="L594" s="42"/>
      <c r="M594" s="42"/>
      <c r="N594" s="42"/>
      <c r="O594" s="42"/>
      <c r="P594" s="42"/>
      <c r="Q594" s="42"/>
      <c r="R594" s="42"/>
      <c r="S594" s="42"/>
      <c r="T594" s="42"/>
      <c r="U594" s="42"/>
      <c r="V594" s="42"/>
      <c r="W594" s="42"/>
      <c r="X594" s="42"/>
      <c r="Y594" s="42"/>
      <c r="Z594" s="42"/>
      <c r="AA594" s="42"/>
      <c r="AB594" s="42"/>
      <c r="AC594" s="42"/>
      <c r="AD594" s="42"/>
      <c r="AE594" s="42"/>
      <c r="AF594" s="44"/>
    </row>
    <row r="595" spans="1:32" s="45" customFormat="1" x14ac:dyDescent="0.2">
      <c r="A595" s="49"/>
      <c r="B595" s="42"/>
      <c r="C595" s="42"/>
      <c r="D595" s="42"/>
      <c r="E595" s="42"/>
      <c r="F595" s="42"/>
      <c r="G595" s="42"/>
      <c r="H595" s="43"/>
      <c r="I595" s="42"/>
      <c r="J595" s="42"/>
      <c r="K595" s="42"/>
      <c r="L595" s="42"/>
      <c r="M595" s="42"/>
      <c r="N595" s="42"/>
      <c r="O595" s="42"/>
      <c r="P595" s="42"/>
      <c r="Q595" s="42"/>
      <c r="R595" s="42"/>
      <c r="S595" s="42"/>
      <c r="T595" s="42"/>
      <c r="U595" s="42"/>
      <c r="V595" s="42"/>
      <c r="W595" s="42"/>
      <c r="X595" s="42"/>
      <c r="Y595" s="42"/>
      <c r="Z595" s="42"/>
      <c r="AA595" s="42"/>
      <c r="AB595" s="42"/>
      <c r="AC595" s="42"/>
      <c r="AD595" s="42"/>
      <c r="AE595" s="42"/>
      <c r="AF595" s="44"/>
    </row>
    <row r="596" spans="1:32" s="45" customFormat="1" x14ac:dyDescent="0.2">
      <c r="A596" s="49"/>
      <c r="B596" s="42"/>
      <c r="C596" s="42"/>
      <c r="D596" s="42"/>
      <c r="E596" s="42"/>
      <c r="F596" s="42"/>
      <c r="G596" s="42"/>
      <c r="H596" s="43"/>
      <c r="I596" s="42"/>
      <c r="J596" s="42"/>
      <c r="K596" s="42"/>
      <c r="L596" s="42"/>
      <c r="M596" s="42"/>
      <c r="N596" s="42"/>
      <c r="O596" s="42"/>
      <c r="P596" s="42"/>
      <c r="Q596" s="42"/>
      <c r="R596" s="42"/>
      <c r="S596" s="42"/>
      <c r="T596" s="42"/>
      <c r="U596" s="42"/>
      <c r="V596" s="42"/>
      <c r="W596" s="42"/>
      <c r="X596" s="42"/>
      <c r="Y596" s="42"/>
      <c r="Z596" s="42"/>
      <c r="AA596" s="42"/>
      <c r="AB596" s="42"/>
      <c r="AC596" s="42"/>
      <c r="AD596" s="42"/>
      <c r="AE596" s="42"/>
      <c r="AF596" s="44"/>
    </row>
    <row r="597" spans="1:32" s="45" customFormat="1" x14ac:dyDescent="0.2">
      <c r="A597" s="49"/>
      <c r="B597" s="42"/>
      <c r="C597" s="42"/>
      <c r="D597" s="42"/>
      <c r="E597" s="42"/>
      <c r="F597" s="42"/>
      <c r="G597" s="42"/>
      <c r="H597" s="43"/>
      <c r="I597" s="42"/>
      <c r="J597" s="42"/>
      <c r="K597" s="42"/>
      <c r="L597" s="42"/>
      <c r="M597" s="42"/>
      <c r="N597" s="42"/>
      <c r="O597" s="42"/>
      <c r="P597" s="42"/>
      <c r="Q597" s="42"/>
      <c r="R597" s="42"/>
      <c r="S597" s="42"/>
      <c r="T597" s="42"/>
      <c r="U597" s="42"/>
      <c r="V597" s="42"/>
      <c r="W597" s="42"/>
      <c r="X597" s="42"/>
      <c r="Y597" s="42"/>
      <c r="Z597" s="42"/>
      <c r="AA597" s="42"/>
      <c r="AB597" s="42"/>
      <c r="AC597" s="42"/>
      <c r="AD597" s="42"/>
      <c r="AE597" s="42"/>
      <c r="AF597" s="44"/>
    </row>
    <row r="598" spans="1:32" s="45" customFormat="1" x14ac:dyDescent="0.2">
      <c r="A598" s="49"/>
      <c r="B598" s="42"/>
      <c r="C598" s="42"/>
      <c r="D598" s="42"/>
      <c r="E598" s="42"/>
      <c r="F598" s="42"/>
      <c r="G598" s="42"/>
      <c r="H598" s="43"/>
      <c r="I598" s="42"/>
      <c r="J598" s="42"/>
      <c r="K598" s="42"/>
      <c r="L598" s="42"/>
      <c r="M598" s="42"/>
      <c r="N598" s="42"/>
      <c r="O598" s="42"/>
      <c r="P598" s="42"/>
      <c r="Q598" s="42"/>
      <c r="R598" s="42"/>
      <c r="S598" s="42"/>
      <c r="T598" s="42"/>
      <c r="U598" s="42"/>
      <c r="V598" s="42"/>
      <c r="W598" s="42"/>
      <c r="X598" s="42"/>
      <c r="Y598" s="42"/>
      <c r="Z598" s="42"/>
      <c r="AA598" s="42"/>
      <c r="AB598" s="42"/>
      <c r="AC598" s="42"/>
      <c r="AD598" s="42"/>
      <c r="AE598" s="42"/>
      <c r="AF598" s="44"/>
    </row>
    <row r="599" spans="1:32" s="45" customFormat="1" x14ac:dyDescent="0.2">
      <c r="A599" s="49"/>
      <c r="B599" s="42"/>
      <c r="C599" s="42"/>
      <c r="D599" s="42"/>
      <c r="E599" s="42"/>
      <c r="F599" s="42"/>
      <c r="G599" s="42"/>
      <c r="H599" s="43"/>
      <c r="I599" s="42"/>
      <c r="J599" s="42"/>
      <c r="K599" s="42"/>
      <c r="L599" s="42"/>
      <c r="M599" s="42"/>
      <c r="N599" s="42"/>
      <c r="O599" s="42"/>
      <c r="P599" s="42"/>
      <c r="Q599" s="42"/>
      <c r="R599" s="42"/>
      <c r="S599" s="42"/>
      <c r="T599" s="42"/>
      <c r="U599" s="42"/>
      <c r="V599" s="42"/>
      <c r="W599" s="42"/>
      <c r="X599" s="42"/>
      <c r="Y599" s="42"/>
      <c r="Z599" s="42"/>
      <c r="AA599" s="42"/>
      <c r="AB599" s="42"/>
      <c r="AC599" s="42"/>
      <c r="AD599" s="42"/>
      <c r="AE599" s="42"/>
      <c r="AF599" s="44"/>
    </row>
    <row r="600" spans="1:32" s="45" customFormat="1" x14ac:dyDescent="0.2">
      <c r="A600" s="49"/>
      <c r="B600" s="42"/>
      <c r="C600" s="42"/>
      <c r="D600" s="42"/>
      <c r="E600" s="42"/>
      <c r="F600" s="42"/>
      <c r="G600" s="42"/>
      <c r="H600" s="43"/>
      <c r="I600" s="42"/>
      <c r="J600" s="42"/>
      <c r="K600" s="42"/>
      <c r="L600" s="42"/>
      <c r="M600" s="42"/>
      <c r="N600" s="42"/>
      <c r="O600" s="42"/>
      <c r="P600" s="42"/>
      <c r="Q600" s="42"/>
      <c r="R600" s="42"/>
      <c r="S600" s="42"/>
      <c r="T600" s="42"/>
      <c r="U600" s="42"/>
      <c r="V600" s="42"/>
      <c r="W600" s="42"/>
      <c r="X600" s="42"/>
      <c r="Y600" s="42"/>
      <c r="Z600" s="42"/>
      <c r="AA600" s="42"/>
      <c r="AB600" s="42"/>
      <c r="AC600" s="42"/>
      <c r="AD600" s="42"/>
      <c r="AE600" s="42"/>
      <c r="AF600" s="44"/>
    </row>
    <row r="601" spans="1:32" s="45" customFormat="1" x14ac:dyDescent="0.2">
      <c r="A601" s="49"/>
      <c r="B601" s="42"/>
      <c r="C601" s="42"/>
      <c r="D601" s="42"/>
      <c r="E601" s="42"/>
      <c r="F601" s="42"/>
      <c r="G601" s="42"/>
      <c r="H601" s="43"/>
      <c r="I601" s="42"/>
      <c r="J601" s="42"/>
      <c r="K601" s="42"/>
      <c r="L601" s="42"/>
      <c r="M601" s="42"/>
      <c r="N601" s="42"/>
      <c r="O601" s="42"/>
      <c r="P601" s="42"/>
      <c r="Q601" s="42"/>
      <c r="R601" s="42"/>
      <c r="S601" s="42"/>
      <c r="T601" s="42"/>
      <c r="U601" s="42"/>
      <c r="V601" s="42"/>
      <c r="W601" s="42"/>
      <c r="X601" s="42"/>
      <c r="Y601" s="42"/>
      <c r="Z601" s="42"/>
      <c r="AA601" s="42"/>
      <c r="AB601" s="42"/>
      <c r="AC601" s="42"/>
      <c r="AD601" s="42"/>
      <c r="AE601" s="42"/>
      <c r="AF601" s="44"/>
    </row>
    <row r="602" spans="1:32" s="45" customFormat="1" x14ac:dyDescent="0.2">
      <c r="A602" s="49"/>
      <c r="B602" s="42"/>
      <c r="C602" s="42"/>
      <c r="D602" s="42"/>
      <c r="E602" s="42"/>
      <c r="F602" s="42"/>
      <c r="G602" s="42"/>
      <c r="H602" s="43"/>
      <c r="I602" s="42"/>
      <c r="J602" s="42"/>
      <c r="K602" s="42"/>
      <c r="L602" s="42"/>
      <c r="M602" s="42"/>
      <c r="N602" s="42"/>
      <c r="O602" s="42"/>
      <c r="P602" s="42"/>
      <c r="Q602" s="42"/>
      <c r="R602" s="42"/>
      <c r="S602" s="42"/>
      <c r="T602" s="42"/>
      <c r="U602" s="42"/>
      <c r="V602" s="42"/>
      <c r="W602" s="42"/>
      <c r="X602" s="42"/>
      <c r="Y602" s="42"/>
      <c r="Z602" s="42"/>
      <c r="AA602" s="42"/>
      <c r="AB602" s="42"/>
      <c r="AC602" s="42"/>
      <c r="AD602" s="42"/>
      <c r="AE602" s="42"/>
      <c r="AF602" s="44"/>
    </row>
    <row r="603" spans="1:32" s="45" customFormat="1" x14ac:dyDescent="0.2">
      <c r="A603" s="49"/>
      <c r="B603" s="42"/>
      <c r="C603" s="42"/>
      <c r="D603" s="42"/>
      <c r="E603" s="42"/>
      <c r="F603" s="42"/>
      <c r="G603" s="42"/>
      <c r="H603" s="43"/>
      <c r="I603" s="42"/>
      <c r="J603" s="42"/>
      <c r="K603" s="42"/>
      <c r="L603" s="42"/>
      <c r="M603" s="42"/>
      <c r="N603" s="42"/>
      <c r="O603" s="42"/>
      <c r="P603" s="42"/>
      <c r="Q603" s="42"/>
      <c r="R603" s="42"/>
      <c r="S603" s="42"/>
      <c r="T603" s="42"/>
      <c r="U603" s="42"/>
      <c r="V603" s="42"/>
      <c r="W603" s="42"/>
      <c r="X603" s="42"/>
      <c r="Y603" s="42"/>
      <c r="Z603" s="42"/>
      <c r="AA603" s="42"/>
      <c r="AB603" s="42"/>
      <c r="AC603" s="42"/>
      <c r="AD603" s="42"/>
      <c r="AE603" s="42"/>
      <c r="AF603" s="44"/>
    </row>
    <row r="604" spans="1:32" s="45" customFormat="1" x14ac:dyDescent="0.2">
      <c r="A604" s="49"/>
      <c r="B604" s="42"/>
      <c r="C604" s="42"/>
      <c r="D604" s="42"/>
      <c r="E604" s="42"/>
      <c r="F604" s="42"/>
      <c r="G604" s="42"/>
      <c r="H604" s="43"/>
      <c r="I604" s="42"/>
      <c r="J604" s="42"/>
      <c r="K604" s="42"/>
      <c r="L604" s="42"/>
      <c r="M604" s="42"/>
      <c r="N604" s="42"/>
      <c r="O604" s="42"/>
      <c r="P604" s="42"/>
      <c r="Q604" s="42"/>
      <c r="R604" s="42"/>
      <c r="S604" s="42"/>
      <c r="T604" s="42"/>
      <c r="U604" s="42"/>
      <c r="V604" s="42"/>
      <c r="W604" s="42"/>
      <c r="X604" s="42"/>
      <c r="Y604" s="42"/>
      <c r="Z604" s="42"/>
      <c r="AA604" s="42"/>
      <c r="AB604" s="42"/>
      <c r="AC604" s="42"/>
      <c r="AD604" s="42"/>
      <c r="AE604" s="42"/>
      <c r="AF604" s="44"/>
    </row>
    <row r="605" spans="1:32" s="45" customFormat="1" x14ac:dyDescent="0.2">
      <c r="A605" s="49"/>
      <c r="B605" s="42"/>
      <c r="C605" s="42"/>
      <c r="D605" s="42"/>
      <c r="E605" s="42"/>
      <c r="F605" s="42"/>
      <c r="G605" s="42"/>
      <c r="H605" s="43"/>
      <c r="I605" s="42"/>
      <c r="J605" s="42"/>
      <c r="K605" s="42"/>
      <c r="L605" s="42"/>
      <c r="M605" s="42"/>
      <c r="N605" s="42"/>
      <c r="O605" s="42"/>
      <c r="P605" s="42"/>
      <c r="Q605" s="42"/>
      <c r="R605" s="42"/>
      <c r="S605" s="42"/>
      <c r="T605" s="42"/>
      <c r="U605" s="42"/>
      <c r="V605" s="42"/>
      <c r="W605" s="42"/>
      <c r="X605" s="42"/>
      <c r="Y605" s="42"/>
      <c r="Z605" s="42"/>
      <c r="AA605" s="42"/>
      <c r="AB605" s="42"/>
      <c r="AC605" s="42"/>
      <c r="AD605" s="42"/>
      <c r="AE605" s="42"/>
      <c r="AF605" s="44"/>
    </row>
    <row r="606" spans="1:32" s="45" customFormat="1" x14ac:dyDescent="0.2">
      <c r="A606" s="49"/>
      <c r="B606" s="42"/>
      <c r="C606" s="42"/>
      <c r="D606" s="42"/>
      <c r="E606" s="42"/>
      <c r="F606" s="42"/>
      <c r="G606" s="42"/>
      <c r="H606" s="43"/>
      <c r="I606" s="42"/>
      <c r="J606" s="42"/>
      <c r="K606" s="42"/>
      <c r="L606" s="42"/>
      <c r="M606" s="42"/>
      <c r="N606" s="42"/>
      <c r="O606" s="42"/>
      <c r="P606" s="42"/>
      <c r="Q606" s="42"/>
      <c r="R606" s="42"/>
      <c r="S606" s="42"/>
      <c r="T606" s="42"/>
      <c r="U606" s="42"/>
      <c r="V606" s="42"/>
      <c r="W606" s="42"/>
      <c r="X606" s="42"/>
      <c r="Y606" s="42"/>
      <c r="Z606" s="42"/>
      <c r="AA606" s="42"/>
      <c r="AB606" s="42"/>
      <c r="AC606" s="42"/>
      <c r="AD606" s="42"/>
      <c r="AE606" s="42"/>
      <c r="AF606" s="44"/>
    </row>
    <row r="607" spans="1:32" s="45" customFormat="1" x14ac:dyDescent="0.2">
      <c r="A607" s="49"/>
      <c r="B607" s="42"/>
      <c r="C607" s="42"/>
      <c r="D607" s="42"/>
      <c r="E607" s="42"/>
      <c r="F607" s="42"/>
      <c r="G607" s="42"/>
      <c r="H607" s="43"/>
      <c r="I607" s="42"/>
      <c r="J607" s="42"/>
      <c r="K607" s="42"/>
      <c r="L607" s="42"/>
      <c r="M607" s="42"/>
      <c r="N607" s="42"/>
      <c r="O607" s="42"/>
      <c r="P607" s="42"/>
      <c r="Q607" s="42"/>
      <c r="R607" s="42"/>
      <c r="S607" s="42"/>
      <c r="T607" s="42"/>
      <c r="U607" s="42"/>
      <c r="V607" s="42"/>
      <c r="W607" s="42"/>
      <c r="X607" s="42"/>
      <c r="Y607" s="42"/>
      <c r="Z607" s="42"/>
      <c r="AA607" s="42"/>
      <c r="AB607" s="42"/>
      <c r="AC607" s="42"/>
      <c r="AD607" s="42"/>
      <c r="AE607" s="42"/>
      <c r="AF607" s="44"/>
    </row>
    <row r="608" spans="1:32" s="45" customFormat="1" x14ac:dyDescent="0.2">
      <c r="A608" s="49"/>
      <c r="B608" s="42"/>
      <c r="C608" s="42"/>
      <c r="D608" s="42"/>
      <c r="E608" s="42"/>
      <c r="F608" s="42"/>
      <c r="G608" s="42"/>
      <c r="H608" s="43"/>
      <c r="I608" s="42"/>
      <c r="J608" s="42"/>
      <c r="K608" s="42"/>
      <c r="L608" s="42"/>
      <c r="M608" s="42"/>
      <c r="N608" s="42"/>
      <c r="O608" s="42"/>
      <c r="P608" s="42"/>
      <c r="Q608" s="42"/>
      <c r="R608" s="42"/>
      <c r="S608" s="42"/>
      <c r="T608" s="42"/>
      <c r="U608" s="42"/>
      <c r="V608" s="42"/>
      <c r="W608" s="42"/>
      <c r="X608" s="42"/>
      <c r="Y608" s="42"/>
      <c r="Z608" s="42"/>
      <c r="AA608" s="42"/>
      <c r="AB608" s="42"/>
      <c r="AC608" s="42"/>
      <c r="AD608" s="42"/>
      <c r="AE608" s="42"/>
      <c r="AF608" s="44"/>
    </row>
    <row r="609" spans="1:32" s="45" customFormat="1" x14ac:dyDescent="0.2">
      <c r="A609" s="49"/>
      <c r="B609" s="42"/>
      <c r="C609" s="42"/>
      <c r="D609" s="42"/>
      <c r="E609" s="42"/>
      <c r="F609" s="42"/>
      <c r="G609" s="42"/>
      <c r="H609" s="43"/>
      <c r="I609" s="42"/>
      <c r="J609" s="42"/>
      <c r="K609" s="42"/>
      <c r="L609" s="42"/>
      <c r="M609" s="42"/>
      <c r="N609" s="42"/>
      <c r="O609" s="42"/>
      <c r="P609" s="42"/>
      <c r="Q609" s="42"/>
      <c r="R609" s="42"/>
      <c r="S609" s="42"/>
      <c r="T609" s="42"/>
      <c r="U609" s="42"/>
      <c r="V609" s="42"/>
      <c r="W609" s="42"/>
      <c r="X609" s="42"/>
      <c r="Y609" s="42"/>
      <c r="Z609" s="42"/>
      <c r="AA609" s="42"/>
      <c r="AB609" s="42"/>
      <c r="AC609" s="42"/>
      <c r="AD609" s="42"/>
      <c r="AE609" s="42"/>
      <c r="AF609" s="44"/>
    </row>
    <row r="610" spans="1:32" s="45" customFormat="1" x14ac:dyDescent="0.2">
      <c r="A610" s="49"/>
      <c r="B610" s="42"/>
      <c r="C610" s="42"/>
      <c r="D610" s="42"/>
      <c r="E610" s="42"/>
      <c r="F610" s="42"/>
      <c r="G610" s="42"/>
      <c r="H610" s="43"/>
      <c r="I610" s="42"/>
      <c r="J610" s="42"/>
      <c r="K610" s="42"/>
      <c r="L610" s="42"/>
      <c r="M610" s="42"/>
      <c r="N610" s="42"/>
      <c r="O610" s="42"/>
      <c r="P610" s="42"/>
      <c r="Q610" s="42"/>
      <c r="R610" s="42"/>
      <c r="S610" s="42"/>
      <c r="T610" s="42"/>
      <c r="U610" s="42"/>
      <c r="V610" s="42"/>
      <c r="W610" s="42"/>
      <c r="X610" s="42"/>
      <c r="Y610" s="42"/>
      <c r="Z610" s="42"/>
      <c r="AA610" s="42"/>
      <c r="AB610" s="42"/>
      <c r="AC610" s="42"/>
      <c r="AD610" s="42"/>
      <c r="AE610" s="42"/>
      <c r="AF610" s="44"/>
    </row>
    <row r="611" spans="1:32" s="45" customFormat="1" x14ac:dyDescent="0.2">
      <c r="A611" s="49"/>
      <c r="B611" s="42"/>
      <c r="C611" s="42"/>
      <c r="D611" s="42"/>
      <c r="E611" s="42"/>
      <c r="F611" s="42"/>
      <c r="G611" s="42"/>
      <c r="H611" s="43"/>
      <c r="I611" s="42"/>
      <c r="J611" s="42"/>
      <c r="K611" s="42"/>
      <c r="L611" s="42"/>
      <c r="M611" s="42"/>
      <c r="N611" s="42"/>
      <c r="O611" s="42"/>
      <c r="P611" s="42"/>
      <c r="Q611" s="42"/>
      <c r="R611" s="42"/>
      <c r="S611" s="42"/>
      <c r="T611" s="42"/>
      <c r="U611" s="42"/>
      <c r="V611" s="42"/>
      <c r="W611" s="42"/>
      <c r="X611" s="42"/>
      <c r="Y611" s="42"/>
      <c r="Z611" s="42"/>
      <c r="AA611" s="42"/>
      <c r="AB611" s="42"/>
      <c r="AC611" s="42"/>
      <c r="AD611" s="42"/>
      <c r="AE611" s="42"/>
      <c r="AF611" s="44"/>
    </row>
    <row r="612" spans="1:32" s="45" customFormat="1" x14ac:dyDescent="0.2">
      <c r="A612" s="49"/>
      <c r="B612" s="42"/>
      <c r="C612" s="42"/>
      <c r="D612" s="42"/>
      <c r="E612" s="42"/>
      <c r="F612" s="42"/>
      <c r="G612" s="42"/>
      <c r="H612" s="43"/>
      <c r="I612" s="42"/>
      <c r="J612" s="42"/>
      <c r="K612" s="42"/>
      <c r="L612" s="42"/>
      <c r="M612" s="42"/>
      <c r="N612" s="42"/>
      <c r="O612" s="42"/>
      <c r="P612" s="42"/>
      <c r="Q612" s="42"/>
      <c r="R612" s="42"/>
      <c r="S612" s="42"/>
      <c r="T612" s="42"/>
      <c r="U612" s="42"/>
      <c r="V612" s="42"/>
      <c r="W612" s="42"/>
      <c r="X612" s="42"/>
      <c r="Y612" s="42"/>
      <c r="Z612" s="42"/>
      <c r="AA612" s="42"/>
      <c r="AB612" s="42"/>
      <c r="AC612" s="42"/>
      <c r="AD612" s="42"/>
      <c r="AE612" s="42"/>
      <c r="AF612" s="44"/>
    </row>
    <row r="613" spans="1:32" s="45" customFormat="1" x14ac:dyDescent="0.2">
      <c r="A613" s="49"/>
      <c r="B613" s="42"/>
      <c r="C613" s="42"/>
      <c r="D613" s="42"/>
      <c r="E613" s="42"/>
      <c r="F613" s="42"/>
      <c r="G613" s="42"/>
      <c r="H613" s="43"/>
      <c r="I613" s="42"/>
      <c r="J613" s="42"/>
      <c r="K613" s="42"/>
      <c r="L613" s="42"/>
      <c r="M613" s="42"/>
      <c r="N613" s="42"/>
      <c r="O613" s="42"/>
      <c r="P613" s="42"/>
      <c r="Q613" s="42"/>
      <c r="R613" s="42"/>
      <c r="S613" s="42"/>
      <c r="T613" s="42"/>
      <c r="U613" s="42"/>
      <c r="V613" s="42"/>
      <c r="W613" s="42"/>
      <c r="X613" s="42"/>
      <c r="Y613" s="42"/>
      <c r="Z613" s="42"/>
      <c r="AA613" s="42"/>
      <c r="AB613" s="42"/>
      <c r="AC613" s="42"/>
      <c r="AD613" s="42"/>
      <c r="AE613" s="42"/>
      <c r="AF613" s="44"/>
    </row>
    <row r="614" spans="1:32" s="45" customFormat="1" x14ac:dyDescent="0.2">
      <c r="A614" s="49"/>
      <c r="B614" s="42"/>
      <c r="C614" s="42"/>
      <c r="D614" s="42"/>
      <c r="E614" s="42"/>
      <c r="F614" s="42"/>
      <c r="G614" s="42"/>
      <c r="H614" s="43"/>
      <c r="I614" s="42"/>
      <c r="J614" s="42"/>
      <c r="K614" s="42"/>
      <c r="L614" s="42"/>
      <c r="M614" s="42"/>
      <c r="N614" s="42"/>
      <c r="O614" s="42"/>
      <c r="P614" s="42"/>
      <c r="Q614" s="42"/>
      <c r="R614" s="42"/>
      <c r="S614" s="42"/>
      <c r="T614" s="42"/>
      <c r="U614" s="42"/>
      <c r="V614" s="42"/>
      <c r="W614" s="42"/>
      <c r="X614" s="42"/>
      <c r="Y614" s="42"/>
      <c r="Z614" s="42"/>
      <c r="AA614" s="42"/>
      <c r="AB614" s="42"/>
      <c r="AC614" s="42"/>
      <c r="AD614" s="42"/>
      <c r="AE614" s="42"/>
      <c r="AF614" s="44"/>
    </row>
    <row r="615" spans="1:32" s="45" customFormat="1" x14ac:dyDescent="0.2">
      <c r="A615" s="49"/>
      <c r="B615" s="42"/>
      <c r="C615" s="42"/>
      <c r="D615" s="42"/>
      <c r="E615" s="42"/>
      <c r="F615" s="42"/>
      <c r="G615" s="42"/>
      <c r="H615" s="43"/>
      <c r="I615" s="42"/>
      <c r="J615" s="42"/>
      <c r="K615" s="42"/>
      <c r="L615" s="42"/>
      <c r="M615" s="42"/>
      <c r="N615" s="42"/>
      <c r="O615" s="42"/>
      <c r="P615" s="42"/>
      <c r="Q615" s="42"/>
      <c r="R615" s="42"/>
      <c r="S615" s="42"/>
      <c r="T615" s="42"/>
      <c r="U615" s="42"/>
      <c r="V615" s="42"/>
      <c r="W615" s="42"/>
      <c r="X615" s="42"/>
      <c r="Y615" s="42"/>
      <c r="Z615" s="42"/>
      <c r="AA615" s="42"/>
      <c r="AB615" s="42"/>
      <c r="AC615" s="42"/>
      <c r="AD615" s="42"/>
      <c r="AE615" s="42"/>
      <c r="AF615" s="44"/>
    </row>
    <row r="616" spans="1:32" s="45" customFormat="1" x14ac:dyDescent="0.2">
      <c r="A616" s="49"/>
      <c r="B616" s="42"/>
      <c r="C616" s="42"/>
      <c r="D616" s="42"/>
      <c r="E616" s="42"/>
      <c r="F616" s="42"/>
      <c r="G616" s="42"/>
      <c r="H616" s="43"/>
      <c r="I616" s="42"/>
      <c r="J616" s="42"/>
      <c r="K616" s="42"/>
      <c r="L616" s="42"/>
      <c r="M616" s="42"/>
      <c r="N616" s="42"/>
      <c r="O616" s="42"/>
      <c r="P616" s="42"/>
      <c r="Q616" s="42"/>
      <c r="R616" s="42"/>
      <c r="S616" s="42"/>
      <c r="T616" s="42"/>
      <c r="U616" s="42"/>
      <c r="V616" s="42"/>
      <c r="W616" s="42"/>
      <c r="X616" s="42"/>
      <c r="Y616" s="42"/>
      <c r="Z616" s="42"/>
      <c r="AA616" s="42"/>
      <c r="AB616" s="42"/>
      <c r="AC616" s="42"/>
      <c r="AD616" s="42"/>
      <c r="AE616" s="42"/>
      <c r="AF616" s="44"/>
    </row>
    <row r="617" spans="1:32" s="45" customFormat="1" x14ac:dyDescent="0.2">
      <c r="A617" s="49"/>
      <c r="B617" s="42"/>
      <c r="C617" s="42"/>
      <c r="D617" s="42"/>
      <c r="E617" s="42"/>
      <c r="F617" s="42"/>
      <c r="G617" s="42"/>
      <c r="H617" s="43"/>
      <c r="I617" s="42"/>
      <c r="J617" s="42"/>
      <c r="K617" s="42"/>
      <c r="L617" s="42"/>
      <c r="M617" s="42"/>
      <c r="N617" s="42"/>
      <c r="O617" s="42"/>
      <c r="P617" s="42"/>
      <c r="Q617" s="42"/>
      <c r="R617" s="42"/>
      <c r="S617" s="42"/>
      <c r="T617" s="42"/>
      <c r="U617" s="42"/>
      <c r="V617" s="42"/>
      <c r="W617" s="42"/>
      <c r="X617" s="42"/>
      <c r="Y617" s="42"/>
      <c r="Z617" s="42"/>
      <c r="AA617" s="42"/>
      <c r="AB617" s="42"/>
      <c r="AC617" s="42"/>
      <c r="AD617" s="42"/>
      <c r="AE617" s="42"/>
      <c r="AF617" s="44"/>
    </row>
    <row r="618" spans="1:32" s="45" customFormat="1" x14ac:dyDescent="0.2">
      <c r="A618" s="49"/>
      <c r="B618" s="42"/>
      <c r="C618" s="42"/>
      <c r="D618" s="42"/>
      <c r="E618" s="42"/>
      <c r="F618" s="42"/>
      <c r="G618" s="42"/>
      <c r="H618" s="43"/>
      <c r="I618" s="42"/>
      <c r="J618" s="42"/>
      <c r="K618" s="42"/>
      <c r="L618" s="42"/>
      <c r="M618" s="42"/>
      <c r="N618" s="42"/>
      <c r="O618" s="42"/>
      <c r="P618" s="42"/>
      <c r="Q618" s="42"/>
      <c r="R618" s="42"/>
      <c r="S618" s="42"/>
      <c r="T618" s="42"/>
      <c r="U618" s="42"/>
      <c r="V618" s="42"/>
      <c r="W618" s="42"/>
      <c r="X618" s="42"/>
      <c r="Y618" s="42"/>
      <c r="Z618" s="42"/>
      <c r="AA618" s="42"/>
      <c r="AB618" s="42"/>
      <c r="AC618" s="42"/>
      <c r="AD618" s="42"/>
      <c r="AE618" s="42"/>
      <c r="AF618" s="44"/>
    </row>
    <row r="619" spans="1:32" s="45" customFormat="1" x14ac:dyDescent="0.2">
      <c r="A619" s="49"/>
      <c r="B619" s="42"/>
      <c r="C619" s="42"/>
      <c r="D619" s="42"/>
      <c r="E619" s="42"/>
      <c r="F619" s="42"/>
      <c r="G619" s="42"/>
      <c r="H619" s="43"/>
      <c r="I619" s="42"/>
      <c r="J619" s="42"/>
      <c r="K619" s="42"/>
      <c r="L619" s="42"/>
      <c r="M619" s="42"/>
      <c r="N619" s="42"/>
      <c r="O619" s="42"/>
      <c r="P619" s="42"/>
      <c r="Q619" s="42"/>
      <c r="R619" s="42"/>
      <c r="S619" s="42"/>
      <c r="T619" s="42"/>
      <c r="U619" s="42"/>
      <c r="V619" s="42"/>
      <c r="W619" s="42"/>
      <c r="X619" s="42"/>
      <c r="Y619" s="42"/>
      <c r="Z619" s="42"/>
      <c r="AA619" s="42"/>
      <c r="AB619" s="42"/>
      <c r="AC619" s="42"/>
      <c r="AD619" s="42"/>
      <c r="AE619" s="42"/>
      <c r="AF619" s="44"/>
    </row>
    <row r="620" spans="1:32" s="45" customFormat="1" x14ac:dyDescent="0.2">
      <c r="A620" s="49"/>
      <c r="B620" s="42"/>
      <c r="C620" s="42"/>
      <c r="D620" s="42"/>
      <c r="E620" s="42"/>
      <c r="F620" s="42"/>
      <c r="G620" s="42"/>
      <c r="H620" s="43"/>
      <c r="I620" s="42"/>
      <c r="J620" s="42"/>
      <c r="K620" s="42"/>
      <c r="L620" s="42"/>
      <c r="M620" s="42"/>
      <c r="N620" s="42"/>
      <c r="O620" s="42"/>
      <c r="P620" s="42"/>
      <c r="Q620" s="42"/>
      <c r="R620" s="42"/>
      <c r="S620" s="42"/>
      <c r="T620" s="42"/>
      <c r="U620" s="42"/>
      <c r="V620" s="42"/>
      <c r="W620" s="42"/>
      <c r="X620" s="42"/>
      <c r="Y620" s="42"/>
      <c r="Z620" s="42"/>
      <c r="AA620" s="42"/>
      <c r="AB620" s="42"/>
      <c r="AC620" s="42"/>
      <c r="AD620" s="42"/>
      <c r="AE620" s="42"/>
      <c r="AF620" s="44"/>
    </row>
    <row r="621" spans="1:32" s="45" customFormat="1" x14ac:dyDescent="0.2">
      <c r="A621" s="49"/>
      <c r="B621" s="42"/>
      <c r="C621" s="42"/>
      <c r="D621" s="42"/>
      <c r="E621" s="42"/>
      <c r="F621" s="42"/>
      <c r="G621" s="42"/>
      <c r="H621" s="43"/>
      <c r="I621" s="42"/>
      <c r="J621" s="42"/>
      <c r="K621" s="42"/>
      <c r="L621" s="42"/>
      <c r="M621" s="42"/>
      <c r="N621" s="42"/>
      <c r="O621" s="42"/>
      <c r="P621" s="42"/>
      <c r="Q621" s="42"/>
      <c r="R621" s="42"/>
      <c r="S621" s="42"/>
      <c r="T621" s="42"/>
      <c r="U621" s="42"/>
      <c r="V621" s="42"/>
      <c r="W621" s="42"/>
      <c r="X621" s="42"/>
      <c r="Y621" s="42"/>
      <c r="Z621" s="42"/>
      <c r="AA621" s="42"/>
      <c r="AB621" s="42"/>
      <c r="AC621" s="42"/>
      <c r="AD621" s="42"/>
      <c r="AE621" s="42"/>
      <c r="AF621" s="44"/>
    </row>
    <row r="622" spans="1:32" s="45" customFormat="1" x14ac:dyDescent="0.2">
      <c r="A622" s="49"/>
      <c r="B622" s="42"/>
      <c r="C622" s="42"/>
      <c r="D622" s="42"/>
      <c r="E622" s="42"/>
      <c r="F622" s="42"/>
      <c r="G622" s="42"/>
      <c r="H622" s="43"/>
      <c r="I622" s="42"/>
      <c r="J622" s="42"/>
      <c r="K622" s="42"/>
      <c r="L622" s="42"/>
      <c r="M622" s="42"/>
      <c r="N622" s="42"/>
      <c r="O622" s="42"/>
      <c r="P622" s="42"/>
      <c r="Q622" s="42"/>
      <c r="R622" s="42"/>
      <c r="S622" s="42"/>
      <c r="T622" s="42"/>
      <c r="U622" s="42"/>
      <c r="V622" s="42"/>
      <c r="W622" s="42"/>
      <c r="X622" s="42"/>
      <c r="Y622" s="42"/>
      <c r="Z622" s="42"/>
      <c r="AA622" s="42"/>
      <c r="AB622" s="42"/>
      <c r="AC622" s="42"/>
      <c r="AD622" s="42"/>
      <c r="AE622" s="42"/>
      <c r="AF622" s="44"/>
    </row>
    <row r="623" spans="1:32" s="45" customFormat="1" x14ac:dyDescent="0.2">
      <c r="A623" s="49"/>
      <c r="B623" s="42"/>
      <c r="C623" s="42"/>
      <c r="D623" s="42"/>
      <c r="E623" s="42"/>
      <c r="F623" s="42"/>
      <c r="G623" s="42"/>
      <c r="H623" s="43"/>
      <c r="I623" s="42"/>
      <c r="J623" s="42"/>
      <c r="K623" s="42"/>
      <c r="L623" s="42"/>
      <c r="M623" s="42"/>
      <c r="N623" s="42"/>
      <c r="O623" s="42"/>
      <c r="P623" s="42"/>
      <c r="Q623" s="42"/>
      <c r="R623" s="42"/>
      <c r="S623" s="42"/>
      <c r="T623" s="42"/>
      <c r="U623" s="42"/>
      <c r="V623" s="42"/>
      <c r="W623" s="42"/>
      <c r="X623" s="42"/>
      <c r="Y623" s="42"/>
      <c r="Z623" s="42"/>
      <c r="AA623" s="42"/>
      <c r="AB623" s="42"/>
      <c r="AC623" s="42"/>
      <c r="AD623" s="42"/>
      <c r="AE623" s="42"/>
      <c r="AF623" s="44"/>
    </row>
    <row r="624" spans="1:32" s="45" customFormat="1" x14ac:dyDescent="0.2">
      <c r="A624" s="49"/>
      <c r="B624" s="42"/>
      <c r="C624" s="42"/>
      <c r="D624" s="42"/>
      <c r="E624" s="42"/>
      <c r="F624" s="42"/>
      <c r="G624" s="42"/>
      <c r="H624" s="43"/>
      <c r="I624" s="42"/>
      <c r="J624" s="42"/>
      <c r="K624" s="42"/>
      <c r="L624" s="42"/>
      <c r="M624" s="42"/>
      <c r="N624" s="42"/>
      <c r="O624" s="42"/>
      <c r="P624" s="42"/>
      <c r="Q624" s="42"/>
      <c r="R624" s="42"/>
      <c r="S624" s="42"/>
      <c r="T624" s="42"/>
      <c r="U624" s="42"/>
      <c r="V624" s="42"/>
      <c r="W624" s="42"/>
      <c r="X624" s="42"/>
      <c r="Y624" s="42"/>
      <c r="Z624" s="42"/>
      <c r="AA624" s="42"/>
      <c r="AB624" s="42"/>
      <c r="AC624" s="42"/>
      <c r="AD624" s="42"/>
      <c r="AE624" s="42"/>
      <c r="AF624" s="44"/>
    </row>
    <row r="625" spans="1:32" s="45" customFormat="1" x14ac:dyDescent="0.2">
      <c r="A625" s="49"/>
      <c r="B625" s="42"/>
      <c r="C625" s="42"/>
      <c r="D625" s="42"/>
      <c r="E625" s="42"/>
      <c r="F625" s="42"/>
      <c r="G625" s="42"/>
      <c r="H625" s="43"/>
      <c r="I625" s="42"/>
      <c r="J625" s="42"/>
      <c r="K625" s="42"/>
      <c r="L625" s="42"/>
      <c r="M625" s="42"/>
      <c r="N625" s="42"/>
      <c r="O625" s="42"/>
      <c r="P625" s="42"/>
      <c r="Q625" s="42"/>
      <c r="R625" s="42"/>
      <c r="S625" s="42"/>
      <c r="T625" s="42"/>
      <c r="U625" s="42"/>
      <c r="V625" s="42"/>
      <c r="W625" s="42"/>
      <c r="X625" s="42"/>
      <c r="Y625" s="42"/>
      <c r="Z625" s="42"/>
      <c r="AA625" s="42"/>
      <c r="AB625" s="42"/>
      <c r="AC625" s="42"/>
      <c r="AD625" s="42"/>
      <c r="AE625" s="42"/>
      <c r="AF625" s="44"/>
    </row>
    <row r="626" spans="1:32" s="45" customFormat="1" x14ac:dyDescent="0.2">
      <c r="A626" s="49"/>
      <c r="B626" s="42"/>
      <c r="C626" s="42"/>
      <c r="D626" s="42"/>
      <c r="E626" s="42"/>
      <c r="F626" s="42"/>
      <c r="G626" s="42"/>
      <c r="H626" s="43"/>
      <c r="I626" s="42"/>
      <c r="J626" s="42"/>
      <c r="K626" s="42"/>
      <c r="L626" s="42"/>
      <c r="M626" s="42"/>
      <c r="N626" s="42"/>
      <c r="O626" s="42"/>
      <c r="P626" s="42"/>
      <c r="Q626" s="42"/>
      <c r="R626" s="42"/>
      <c r="S626" s="42"/>
      <c r="T626" s="42"/>
      <c r="U626" s="42"/>
      <c r="V626" s="42"/>
      <c r="W626" s="42"/>
      <c r="X626" s="42"/>
      <c r="Y626" s="42"/>
      <c r="Z626" s="42"/>
      <c r="AA626" s="42"/>
      <c r="AB626" s="42"/>
      <c r="AC626" s="42"/>
      <c r="AD626" s="42"/>
      <c r="AE626" s="42"/>
      <c r="AF626" s="44"/>
    </row>
    <row r="627" spans="1:32" s="45" customFormat="1" x14ac:dyDescent="0.2">
      <c r="A627" s="49"/>
      <c r="B627" s="42"/>
      <c r="C627" s="42"/>
      <c r="D627" s="42"/>
      <c r="E627" s="42"/>
      <c r="F627" s="42"/>
      <c r="G627" s="42"/>
      <c r="H627" s="43"/>
      <c r="I627" s="42"/>
      <c r="J627" s="42"/>
      <c r="K627" s="42"/>
      <c r="L627" s="42"/>
      <c r="M627" s="42"/>
      <c r="N627" s="42"/>
      <c r="O627" s="42"/>
      <c r="P627" s="42"/>
      <c r="Q627" s="42"/>
      <c r="R627" s="42"/>
      <c r="S627" s="42"/>
      <c r="T627" s="42"/>
      <c r="U627" s="42"/>
      <c r="V627" s="42"/>
      <c r="W627" s="42"/>
      <c r="X627" s="42"/>
      <c r="Y627" s="42"/>
      <c r="Z627" s="42"/>
      <c r="AA627" s="42"/>
      <c r="AB627" s="42"/>
      <c r="AC627" s="42"/>
      <c r="AD627" s="42"/>
      <c r="AE627" s="42"/>
      <c r="AF627" s="44"/>
    </row>
    <row r="628" spans="1:32" s="45" customFormat="1" x14ac:dyDescent="0.2">
      <c r="A628" s="49"/>
      <c r="B628" s="42"/>
      <c r="C628" s="42"/>
      <c r="D628" s="42"/>
      <c r="E628" s="42"/>
      <c r="F628" s="42"/>
      <c r="G628" s="42"/>
      <c r="H628" s="43"/>
      <c r="I628" s="42"/>
      <c r="J628" s="42"/>
      <c r="K628" s="42"/>
      <c r="L628" s="42"/>
      <c r="M628" s="42"/>
      <c r="N628" s="42"/>
      <c r="O628" s="42"/>
      <c r="P628" s="42"/>
      <c r="Q628" s="42"/>
      <c r="R628" s="42"/>
      <c r="S628" s="42"/>
      <c r="T628" s="42"/>
      <c r="U628" s="42"/>
      <c r="V628" s="42"/>
      <c r="W628" s="42"/>
      <c r="X628" s="42"/>
      <c r="Y628" s="42"/>
      <c r="Z628" s="42"/>
      <c r="AA628" s="42"/>
      <c r="AB628" s="42"/>
      <c r="AC628" s="42"/>
      <c r="AD628" s="42"/>
      <c r="AE628" s="42"/>
      <c r="AF628" s="44"/>
    </row>
    <row r="629" spans="1:32" s="45" customFormat="1" x14ac:dyDescent="0.2">
      <c r="A629" s="49"/>
      <c r="B629" s="42"/>
      <c r="C629" s="42"/>
      <c r="D629" s="42"/>
      <c r="E629" s="42"/>
      <c r="F629" s="42"/>
      <c r="G629" s="42"/>
      <c r="H629" s="43"/>
      <c r="I629" s="42"/>
      <c r="J629" s="42"/>
      <c r="K629" s="42"/>
      <c r="L629" s="42"/>
      <c r="M629" s="42"/>
      <c r="N629" s="42"/>
      <c r="O629" s="42"/>
      <c r="P629" s="42"/>
      <c r="Q629" s="42"/>
      <c r="R629" s="42"/>
      <c r="S629" s="42"/>
      <c r="T629" s="42"/>
      <c r="U629" s="42"/>
      <c r="V629" s="42"/>
      <c r="W629" s="42"/>
      <c r="X629" s="42"/>
      <c r="Y629" s="42"/>
      <c r="Z629" s="42"/>
      <c r="AA629" s="42"/>
      <c r="AB629" s="42"/>
      <c r="AC629" s="42"/>
      <c r="AD629" s="42"/>
      <c r="AE629" s="42"/>
      <c r="AF629" s="44"/>
    </row>
    <row r="630" spans="1:32" s="45" customFormat="1" x14ac:dyDescent="0.2">
      <c r="A630" s="49"/>
      <c r="B630" s="42"/>
      <c r="C630" s="42"/>
      <c r="D630" s="42"/>
      <c r="E630" s="42"/>
      <c r="F630" s="42"/>
      <c r="G630" s="42"/>
      <c r="H630" s="43"/>
      <c r="I630" s="42"/>
      <c r="J630" s="42"/>
      <c r="K630" s="42"/>
      <c r="L630" s="42"/>
      <c r="M630" s="42"/>
      <c r="N630" s="42"/>
      <c r="O630" s="42"/>
      <c r="P630" s="42"/>
      <c r="Q630" s="42"/>
      <c r="R630" s="42"/>
      <c r="S630" s="42"/>
      <c r="T630" s="42"/>
      <c r="U630" s="42"/>
      <c r="V630" s="42"/>
      <c r="W630" s="42"/>
      <c r="X630" s="42"/>
      <c r="Y630" s="42"/>
      <c r="Z630" s="42"/>
      <c r="AA630" s="42"/>
      <c r="AB630" s="42"/>
      <c r="AC630" s="42"/>
      <c r="AD630" s="42"/>
      <c r="AE630" s="42"/>
      <c r="AF630" s="44"/>
    </row>
    <row r="631" spans="1:32" s="45" customFormat="1" x14ac:dyDescent="0.2">
      <c r="A631" s="49"/>
      <c r="B631" s="42"/>
      <c r="C631" s="42"/>
      <c r="D631" s="42"/>
      <c r="E631" s="42"/>
      <c r="F631" s="42"/>
      <c r="G631" s="42"/>
      <c r="H631" s="43"/>
      <c r="I631" s="42"/>
      <c r="J631" s="42"/>
      <c r="K631" s="42"/>
      <c r="L631" s="42"/>
      <c r="M631" s="42"/>
      <c r="N631" s="42"/>
      <c r="O631" s="42"/>
      <c r="P631" s="42"/>
      <c r="Q631" s="42"/>
      <c r="R631" s="42"/>
      <c r="S631" s="42"/>
      <c r="T631" s="42"/>
      <c r="U631" s="42"/>
      <c r="V631" s="42"/>
      <c r="W631" s="42"/>
      <c r="X631" s="42"/>
      <c r="Y631" s="42"/>
      <c r="Z631" s="42"/>
      <c r="AA631" s="42"/>
      <c r="AB631" s="42"/>
      <c r="AC631" s="42"/>
      <c r="AD631" s="42"/>
      <c r="AE631" s="42"/>
      <c r="AF631" s="44"/>
    </row>
    <row r="632" spans="1:32" s="45" customFormat="1" x14ac:dyDescent="0.2">
      <c r="A632" s="49"/>
      <c r="B632" s="42"/>
      <c r="C632" s="42"/>
      <c r="D632" s="42"/>
      <c r="E632" s="42"/>
      <c r="F632" s="42"/>
      <c r="G632" s="42"/>
      <c r="H632" s="43"/>
      <c r="I632" s="42"/>
      <c r="J632" s="42"/>
      <c r="K632" s="42"/>
      <c r="L632" s="42"/>
      <c r="M632" s="42"/>
      <c r="N632" s="42"/>
      <c r="O632" s="42"/>
      <c r="P632" s="42"/>
      <c r="Q632" s="42"/>
      <c r="R632" s="42"/>
      <c r="S632" s="42"/>
      <c r="T632" s="42"/>
      <c r="U632" s="42"/>
      <c r="V632" s="42"/>
      <c r="W632" s="42"/>
      <c r="X632" s="42"/>
      <c r="Y632" s="42"/>
      <c r="Z632" s="42"/>
      <c r="AA632" s="42"/>
      <c r="AB632" s="42"/>
      <c r="AC632" s="42"/>
      <c r="AD632" s="42"/>
      <c r="AE632" s="42"/>
      <c r="AF632" s="44"/>
    </row>
    <row r="633" spans="1:32" s="45" customFormat="1" x14ac:dyDescent="0.2">
      <c r="A633" s="49"/>
      <c r="B633" s="42"/>
      <c r="C633" s="42"/>
      <c r="D633" s="42"/>
      <c r="E633" s="42"/>
      <c r="F633" s="42"/>
      <c r="G633" s="42"/>
      <c r="H633" s="43"/>
      <c r="I633" s="42"/>
      <c r="J633" s="42"/>
      <c r="K633" s="42"/>
      <c r="L633" s="42"/>
      <c r="M633" s="42"/>
      <c r="N633" s="42"/>
      <c r="O633" s="42"/>
      <c r="P633" s="42"/>
      <c r="Q633" s="42"/>
      <c r="R633" s="42"/>
      <c r="S633" s="42"/>
      <c r="T633" s="42"/>
      <c r="U633" s="42"/>
      <c r="V633" s="42"/>
      <c r="W633" s="42"/>
      <c r="X633" s="42"/>
      <c r="Y633" s="42"/>
      <c r="Z633" s="42"/>
      <c r="AA633" s="42"/>
      <c r="AB633" s="42"/>
      <c r="AC633" s="42"/>
      <c r="AD633" s="42"/>
      <c r="AE633" s="42"/>
      <c r="AF633" s="44"/>
    </row>
    <row r="634" spans="1:32" s="45" customFormat="1" x14ac:dyDescent="0.2">
      <c r="A634" s="49"/>
      <c r="B634" s="42"/>
      <c r="C634" s="42"/>
      <c r="D634" s="42"/>
      <c r="E634" s="42"/>
      <c r="F634" s="42"/>
      <c r="G634" s="42"/>
      <c r="H634" s="43"/>
      <c r="I634" s="42"/>
      <c r="J634" s="42"/>
      <c r="K634" s="42"/>
      <c r="L634" s="42"/>
      <c r="M634" s="42"/>
      <c r="N634" s="42"/>
      <c r="O634" s="42"/>
      <c r="P634" s="42"/>
      <c r="Q634" s="42"/>
      <c r="R634" s="42"/>
      <c r="S634" s="42"/>
      <c r="T634" s="42"/>
      <c r="U634" s="42"/>
      <c r="V634" s="42"/>
      <c r="W634" s="42"/>
      <c r="X634" s="42"/>
      <c r="Y634" s="42"/>
      <c r="Z634" s="42"/>
      <c r="AA634" s="42"/>
      <c r="AB634" s="42"/>
      <c r="AC634" s="42"/>
      <c r="AD634" s="42"/>
      <c r="AE634" s="42"/>
      <c r="AF634" s="44"/>
    </row>
    <row r="635" spans="1:32" s="45" customFormat="1" x14ac:dyDescent="0.2">
      <c r="A635" s="49"/>
      <c r="B635" s="42"/>
      <c r="C635" s="42"/>
      <c r="D635" s="42"/>
      <c r="E635" s="42"/>
      <c r="F635" s="42"/>
      <c r="G635" s="42"/>
      <c r="H635" s="43"/>
      <c r="I635" s="42"/>
      <c r="J635" s="42"/>
      <c r="K635" s="42"/>
      <c r="L635" s="42"/>
      <c r="M635" s="42"/>
      <c r="N635" s="42"/>
      <c r="O635" s="42"/>
      <c r="P635" s="42"/>
      <c r="Q635" s="42"/>
      <c r="R635" s="42"/>
      <c r="S635" s="42"/>
      <c r="T635" s="42"/>
      <c r="U635" s="42"/>
      <c r="V635" s="42"/>
      <c r="W635" s="42"/>
      <c r="X635" s="42"/>
      <c r="Y635" s="42"/>
      <c r="Z635" s="42"/>
      <c r="AA635" s="42"/>
      <c r="AB635" s="42"/>
      <c r="AC635" s="42"/>
      <c r="AD635" s="42"/>
      <c r="AE635" s="42"/>
      <c r="AF635" s="44"/>
    </row>
    <row r="636" spans="1:32" s="45" customFormat="1" x14ac:dyDescent="0.2">
      <c r="A636" s="49"/>
      <c r="B636" s="42"/>
      <c r="C636" s="42"/>
      <c r="D636" s="42"/>
      <c r="E636" s="42"/>
      <c r="F636" s="42"/>
      <c r="G636" s="42"/>
      <c r="H636" s="43"/>
      <c r="I636" s="42"/>
      <c r="J636" s="42"/>
      <c r="K636" s="42"/>
      <c r="L636" s="42"/>
      <c r="M636" s="42"/>
      <c r="N636" s="42"/>
      <c r="O636" s="42"/>
      <c r="P636" s="42"/>
      <c r="Q636" s="42"/>
      <c r="R636" s="42"/>
      <c r="S636" s="42"/>
      <c r="T636" s="42"/>
      <c r="U636" s="42"/>
      <c r="V636" s="42"/>
      <c r="W636" s="42"/>
      <c r="X636" s="42"/>
      <c r="Y636" s="42"/>
      <c r="Z636" s="42"/>
      <c r="AA636" s="42"/>
      <c r="AB636" s="42"/>
      <c r="AC636" s="42"/>
      <c r="AD636" s="42"/>
      <c r="AE636" s="42"/>
      <c r="AF636" s="44"/>
    </row>
    <row r="637" spans="1:32" s="45" customFormat="1" x14ac:dyDescent="0.2">
      <c r="A637" s="49"/>
      <c r="B637" s="42"/>
      <c r="C637" s="42"/>
      <c r="D637" s="42"/>
      <c r="E637" s="42"/>
      <c r="F637" s="42"/>
      <c r="G637" s="42"/>
      <c r="H637" s="43"/>
      <c r="I637" s="42"/>
      <c r="J637" s="42"/>
      <c r="K637" s="42"/>
      <c r="L637" s="42"/>
      <c r="M637" s="42"/>
      <c r="N637" s="42"/>
      <c r="O637" s="42"/>
      <c r="P637" s="42"/>
      <c r="Q637" s="42"/>
      <c r="R637" s="42"/>
      <c r="S637" s="42"/>
      <c r="T637" s="42"/>
      <c r="U637" s="42"/>
      <c r="V637" s="42"/>
      <c r="W637" s="42"/>
      <c r="X637" s="42"/>
      <c r="Y637" s="42"/>
      <c r="Z637" s="42"/>
      <c r="AA637" s="42"/>
      <c r="AB637" s="42"/>
      <c r="AC637" s="42"/>
      <c r="AD637" s="42"/>
      <c r="AE637" s="42"/>
      <c r="AF637" s="44"/>
    </row>
    <row r="638" spans="1:32" s="45" customFormat="1" x14ac:dyDescent="0.2">
      <c r="A638" s="49"/>
      <c r="B638" s="42"/>
      <c r="C638" s="42"/>
      <c r="D638" s="42"/>
      <c r="E638" s="42"/>
      <c r="F638" s="42"/>
      <c r="G638" s="42"/>
      <c r="H638" s="43"/>
      <c r="I638" s="42"/>
      <c r="J638" s="42"/>
      <c r="K638" s="42"/>
      <c r="L638" s="42"/>
      <c r="M638" s="42"/>
      <c r="N638" s="42"/>
      <c r="O638" s="42"/>
      <c r="P638" s="42"/>
      <c r="Q638" s="42"/>
      <c r="R638" s="42"/>
      <c r="S638" s="42"/>
      <c r="T638" s="42"/>
      <c r="U638" s="42"/>
      <c r="V638" s="42"/>
      <c r="W638" s="42"/>
      <c r="X638" s="42"/>
      <c r="Y638" s="42"/>
      <c r="Z638" s="42"/>
      <c r="AA638" s="42"/>
      <c r="AB638" s="42"/>
      <c r="AC638" s="42"/>
      <c r="AD638" s="42"/>
      <c r="AE638" s="42"/>
      <c r="AF638" s="44"/>
    </row>
    <row r="639" spans="1:32" s="45" customFormat="1" x14ac:dyDescent="0.2">
      <c r="A639" s="49"/>
      <c r="B639" s="42"/>
      <c r="C639" s="42"/>
      <c r="D639" s="42"/>
      <c r="E639" s="42"/>
      <c r="F639" s="42"/>
      <c r="G639" s="42"/>
      <c r="H639" s="43"/>
      <c r="I639" s="42"/>
      <c r="J639" s="42"/>
      <c r="K639" s="42"/>
      <c r="L639" s="42"/>
      <c r="M639" s="42"/>
      <c r="N639" s="42"/>
      <c r="O639" s="42"/>
      <c r="P639" s="42"/>
      <c r="Q639" s="42"/>
      <c r="R639" s="42"/>
      <c r="S639" s="42"/>
      <c r="T639" s="42"/>
      <c r="U639" s="42"/>
      <c r="V639" s="42"/>
      <c r="W639" s="42"/>
      <c r="X639" s="42"/>
      <c r="Y639" s="42"/>
      <c r="Z639" s="42"/>
      <c r="AA639" s="42"/>
      <c r="AB639" s="42"/>
      <c r="AC639" s="42"/>
      <c r="AD639" s="42"/>
      <c r="AE639" s="42"/>
      <c r="AF639" s="44"/>
    </row>
    <row r="640" spans="1:32" s="45" customFormat="1" x14ac:dyDescent="0.2">
      <c r="A640" s="49"/>
      <c r="B640" s="42"/>
      <c r="C640" s="42"/>
      <c r="D640" s="42"/>
      <c r="E640" s="42"/>
      <c r="F640" s="42"/>
      <c r="G640" s="42"/>
      <c r="H640" s="43"/>
      <c r="I640" s="42"/>
      <c r="J640" s="42"/>
      <c r="K640" s="42"/>
      <c r="L640" s="42"/>
      <c r="M640" s="42"/>
      <c r="N640" s="42"/>
      <c r="O640" s="42"/>
      <c r="P640" s="42"/>
      <c r="Q640" s="42"/>
      <c r="R640" s="42"/>
      <c r="S640" s="42"/>
      <c r="T640" s="42"/>
      <c r="U640" s="42"/>
      <c r="V640" s="42"/>
      <c r="W640" s="42"/>
      <c r="X640" s="42"/>
      <c r="Y640" s="42"/>
      <c r="Z640" s="42"/>
      <c r="AA640" s="42"/>
      <c r="AB640" s="42"/>
      <c r="AC640" s="42"/>
      <c r="AD640" s="42"/>
      <c r="AE640" s="42"/>
      <c r="AF640" s="44"/>
    </row>
    <row r="641" spans="1:32" s="45" customFormat="1" x14ac:dyDescent="0.2">
      <c r="A641" s="49"/>
      <c r="B641" s="42"/>
      <c r="C641" s="42"/>
      <c r="D641" s="42"/>
      <c r="E641" s="42"/>
      <c r="F641" s="42"/>
      <c r="G641" s="42"/>
      <c r="H641" s="43"/>
      <c r="I641" s="42"/>
      <c r="J641" s="42"/>
      <c r="K641" s="42"/>
      <c r="L641" s="42"/>
      <c r="M641" s="42"/>
      <c r="N641" s="42"/>
      <c r="O641" s="42"/>
      <c r="P641" s="42"/>
      <c r="Q641" s="42"/>
      <c r="R641" s="42"/>
      <c r="S641" s="42"/>
      <c r="T641" s="42"/>
      <c r="U641" s="42"/>
      <c r="V641" s="42"/>
      <c r="W641" s="42"/>
      <c r="X641" s="42"/>
      <c r="Y641" s="42"/>
      <c r="Z641" s="42"/>
      <c r="AA641" s="42"/>
      <c r="AB641" s="42"/>
      <c r="AC641" s="42"/>
      <c r="AD641" s="42"/>
      <c r="AE641" s="42"/>
      <c r="AF641" s="44"/>
    </row>
    <row r="642" spans="1:32" s="45" customFormat="1" x14ac:dyDescent="0.2">
      <c r="A642" s="49"/>
      <c r="B642" s="42"/>
      <c r="C642" s="42"/>
      <c r="D642" s="42"/>
      <c r="E642" s="42"/>
      <c r="F642" s="42"/>
      <c r="G642" s="42"/>
      <c r="H642" s="43"/>
      <c r="I642" s="42"/>
      <c r="J642" s="42"/>
      <c r="K642" s="42"/>
      <c r="L642" s="42"/>
      <c r="M642" s="42"/>
      <c r="N642" s="42"/>
      <c r="O642" s="42"/>
      <c r="P642" s="42"/>
      <c r="Q642" s="42"/>
      <c r="R642" s="42"/>
      <c r="S642" s="42"/>
      <c r="T642" s="42"/>
      <c r="U642" s="42"/>
      <c r="V642" s="42"/>
      <c r="W642" s="42"/>
      <c r="X642" s="42"/>
      <c r="Y642" s="42"/>
      <c r="Z642" s="42"/>
      <c r="AA642" s="42"/>
      <c r="AB642" s="42"/>
      <c r="AC642" s="42"/>
      <c r="AD642" s="42"/>
      <c r="AE642" s="42"/>
      <c r="AF642" s="44"/>
    </row>
    <row r="643" spans="1:32" s="45" customFormat="1" x14ac:dyDescent="0.2">
      <c r="A643" s="49"/>
      <c r="B643" s="42"/>
      <c r="C643" s="42"/>
      <c r="D643" s="42"/>
      <c r="E643" s="42"/>
      <c r="F643" s="42"/>
      <c r="G643" s="42"/>
      <c r="H643" s="43"/>
      <c r="I643" s="42"/>
      <c r="J643" s="42"/>
      <c r="K643" s="42"/>
      <c r="L643" s="42"/>
      <c r="M643" s="42"/>
      <c r="N643" s="42"/>
      <c r="O643" s="42"/>
      <c r="P643" s="42"/>
      <c r="Q643" s="42"/>
      <c r="R643" s="42"/>
      <c r="S643" s="42"/>
      <c r="T643" s="42"/>
      <c r="U643" s="42"/>
      <c r="V643" s="42"/>
      <c r="W643" s="42"/>
      <c r="X643" s="42"/>
      <c r="Y643" s="42"/>
      <c r="Z643" s="42"/>
      <c r="AA643" s="42"/>
      <c r="AB643" s="42"/>
      <c r="AC643" s="42"/>
      <c r="AD643" s="42"/>
      <c r="AE643" s="42"/>
      <c r="AF643" s="44"/>
    </row>
    <row r="644" spans="1:32" s="45" customFormat="1" x14ac:dyDescent="0.2">
      <c r="A644" s="49"/>
      <c r="B644" s="42"/>
      <c r="C644" s="42"/>
      <c r="D644" s="42"/>
      <c r="E644" s="42"/>
      <c r="F644" s="42"/>
      <c r="G644" s="42"/>
      <c r="H644" s="43"/>
      <c r="I644" s="42"/>
      <c r="J644" s="42"/>
      <c r="K644" s="42"/>
      <c r="L644" s="42"/>
      <c r="M644" s="42"/>
      <c r="N644" s="42"/>
      <c r="O644" s="42"/>
      <c r="P644" s="42"/>
      <c r="Q644" s="42"/>
      <c r="R644" s="42"/>
      <c r="S644" s="42"/>
      <c r="T644" s="42"/>
      <c r="U644" s="42"/>
      <c r="V644" s="42"/>
      <c r="W644" s="42"/>
      <c r="X644" s="42"/>
      <c r="Y644" s="42"/>
      <c r="Z644" s="42"/>
      <c r="AA644" s="42"/>
      <c r="AB644" s="42"/>
      <c r="AC644" s="42"/>
      <c r="AD644" s="42"/>
      <c r="AE644" s="42"/>
      <c r="AF644" s="44"/>
    </row>
    <row r="645" spans="1:32" s="45" customFormat="1" x14ac:dyDescent="0.2">
      <c r="A645" s="49"/>
      <c r="B645" s="42"/>
      <c r="C645" s="42"/>
      <c r="D645" s="42"/>
      <c r="E645" s="42"/>
      <c r="F645" s="42"/>
      <c r="G645" s="42"/>
      <c r="H645" s="43"/>
      <c r="I645" s="42"/>
      <c r="J645" s="42"/>
      <c r="K645" s="42"/>
      <c r="L645" s="42"/>
      <c r="M645" s="42"/>
      <c r="N645" s="42"/>
      <c r="O645" s="42"/>
      <c r="P645" s="42"/>
      <c r="Q645" s="42"/>
      <c r="R645" s="42"/>
      <c r="S645" s="42"/>
      <c r="T645" s="42"/>
      <c r="U645" s="42"/>
      <c r="V645" s="42"/>
      <c r="W645" s="42"/>
      <c r="X645" s="42"/>
      <c r="Y645" s="42"/>
      <c r="Z645" s="42"/>
      <c r="AA645" s="42"/>
      <c r="AB645" s="42"/>
      <c r="AC645" s="42"/>
      <c r="AD645" s="42"/>
      <c r="AE645" s="42"/>
      <c r="AF645" s="44"/>
    </row>
    <row r="646" spans="1:32" s="45" customFormat="1" x14ac:dyDescent="0.2">
      <c r="A646" s="49"/>
      <c r="B646" s="42"/>
      <c r="C646" s="42"/>
      <c r="D646" s="42"/>
      <c r="E646" s="42"/>
      <c r="F646" s="42"/>
      <c r="G646" s="42"/>
      <c r="H646" s="43"/>
      <c r="I646" s="42"/>
      <c r="J646" s="42"/>
      <c r="K646" s="42"/>
      <c r="L646" s="42"/>
      <c r="M646" s="42"/>
      <c r="N646" s="42"/>
      <c r="O646" s="42"/>
      <c r="P646" s="42"/>
      <c r="Q646" s="42"/>
      <c r="R646" s="42"/>
      <c r="S646" s="42"/>
      <c r="T646" s="42"/>
      <c r="U646" s="42"/>
      <c r="V646" s="42"/>
      <c r="W646" s="42"/>
      <c r="X646" s="42"/>
      <c r="Y646" s="42"/>
      <c r="Z646" s="42"/>
      <c r="AA646" s="42"/>
      <c r="AB646" s="42"/>
      <c r="AC646" s="42"/>
      <c r="AD646" s="42"/>
      <c r="AE646" s="42"/>
      <c r="AF646" s="44"/>
    </row>
    <row r="647" spans="1:32" s="45" customFormat="1" x14ac:dyDescent="0.2">
      <c r="A647" s="49"/>
      <c r="B647" s="42"/>
      <c r="C647" s="42"/>
      <c r="D647" s="42"/>
      <c r="E647" s="42"/>
      <c r="F647" s="42"/>
      <c r="G647" s="42"/>
      <c r="H647" s="43"/>
      <c r="I647" s="42"/>
      <c r="J647" s="42"/>
      <c r="K647" s="42"/>
      <c r="L647" s="42"/>
      <c r="M647" s="42"/>
      <c r="N647" s="42"/>
      <c r="O647" s="42"/>
      <c r="P647" s="42"/>
      <c r="Q647" s="42"/>
      <c r="R647" s="42"/>
      <c r="S647" s="42"/>
      <c r="T647" s="42"/>
      <c r="U647" s="42"/>
      <c r="V647" s="42"/>
      <c r="W647" s="42"/>
      <c r="X647" s="42"/>
      <c r="Y647" s="42"/>
      <c r="Z647" s="42"/>
      <c r="AA647" s="42"/>
      <c r="AB647" s="42"/>
      <c r="AC647" s="42"/>
      <c r="AD647" s="42"/>
      <c r="AE647" s="42"/>
      <c r="AF647" s="44"/>
    </row>
    <row r="648" spans="1:32" s="45" customFormat="1" x14ac:dyDescent="0.2">
      <c r="A648" s="49"/>
      <c r="B648" s="42"/>
      <c r="C648" s="42"/>
      <c r="D648" s="42"/>
      <c r="E648" s="42"/>
      <c r="F648" s="42"/>
      <c r="G648" s="42"/>
      <c r="H648" s="43"/>
      <c r="I648" s="42"/>
      <c r="J648" s="42"/>
      <c r="K648" s="42"/>
      <c r="L648" s="42"/>
      <c r="M648" s="42"/>
      <c r="N648" s="42"/>
      <c r="O648" s="42"/>
      <c r="P648" s="42"/>
      <c r="Q648" s="42"/>
      <c r="R648" s="42"/>
      <c r="S648" s="42"/>
      <c r="T648" s="42"/>
      <c r="U648" s="42"/>
      <c r="V648" s="42"/>
      <c r="W648" s="42"/>
      <c r="X648" s="42"/>
      <c r="Y648" s="42"/>
      <c r="Z648" s="42"/>
      <c r="AA648" s="42"/>
      <c r="AB648" s="42"/>
      <c r="AC648" s="42"/>
      <c r="AD648" s="42"/>
      <c r="AE648" s="42"/>
      <c r="AF648" s="44"/>
    </row>
    <row r="649" spans="1:32" s="45" customFormat="1" x14ac:dyDescent="0.2">
      <c r="A649" s="49"/>
      <c r="B649" s="42"/>
      <c r="C649" s="42"/>
      <c r="D649" s="42"/>
      <c r="E649" s="42"/>
      <c r="F649" s="42"/>
      <c r="G649" s="42"/>
      <c r="H649" s="43"/>
      <c r="I649" s="42"/>
      <c r="J649" s="42"/>
      <c r="K649" s="42"/>
      <c r="L649" s="42"/>
      <c r="M649" s="42"/>
      <c r="N649" s="42"/>
      <c r="O649" s="42"/>
      <c r="P649" s="42"/>
      <c r="Q649" s="42"/>
      <c r="R649" s="42"/>
      <c r="S649" s="42"/>
      <c r="T649" s="42"/>
      <c r="U649" s="42"/>
      <c r="V649" s="42"/>
      <c r="W649" s="42"/>
      <c r="X649" s="42"/>
      <c r="Y649" s="42"/>
      <c r="Z649" s="42"/>
      <c r="AA649" s="42"/>
      <c r="AB649" s="42"/>
      <c r="AC649" s="42"/>
      <c r="AD649" s="42"/>
      <c r="AE649" s="42"/>
      <c r="AF649" s="44"/>
    </row>
    <row r="650" spans="1:32" s="45" customFormat="1" x14ac:dyDescent="0.2">
      <c r="A650" s="49"/>
      <c r="B650" s="42"/>
      <c r="C650" s="42"/>
      <c r="D650" s="42"/>
      <c r="E650" s="42"/>
      <c r="F650" s="42"/>
      <c r="G650" s="42"/>
      <c r="H650" s="43"/>
      <c r="I650" s="42"/>
      <c r="J650" s="42"/>
      <c r="K650" s="42"/>
      <c r="L650" s="42"/>
      <c r="M650" s="42"/>
      <c r="N650" s="42"/>
      <c r="O650" s="42"/>
      <c r="P650" s="42"/>
      <c r="Q650" s="42"/>
      <c r="R650" s="42"/>
      <c r="S650" s="42"/>
      <c r="T650" s="42"/>
      <c r="U650" s="42"/>
      <c r="V650" s="42"/>
      <c r="W650" s="42"/>
      <c r="X650" s="42"/>
      <c r="Y650" s="42"/>
      <c r="Z650" s="42"/>
      <c r="AA650" s="42"/>
      <c r="AB650" s="42"/>
      <c r="AC650" s="42"/>
      <c r="AD650" s="42"/>
      <c r="AE650" s="42"/>
      <c r="AF650" s="44"/>
    </row>
    <row r="651" spans="1:32" s="45" customFormat="1" x14ac:dyDescent="0.2">
      <c r="A651" s="49"/>
      <c r="B651" s="42"/>
      <c r="C651" s="42"/>
      <c r="D651" s="42"/>
      <c r="E651" s="42"/>
      <c r="F651" s="42"/>
      <c r="G651" s="42"/>
      <c r="H651" s="43"/>
      <c r="I651" s="42"/>
      <c r="J651" s="42"/>
      <c r="K651" s="42"/>
      <c r="L651" s="42"/>
      <c r="M651" s="42"/>
      <c r="N651" s="42"/>
      <c r="O651" s="42"/>
      <c r="P651" s="42"/>
      <c r="Q651" s="42"/>
      <c r="R651" s="42"/>
      <c r="S651" s="42"/>
      <c r="T651" s="42"/>
      <c r="U651" s="42"/>
      <c r="V651" s="42"/>
      <c r="W651" s="42"/>
      <c r="X651" s="42"/>
      <c r="Y651" s="42"/>
      <c r="Z651" s="42"/>
      <c r="AA651" s="42"/>
      <c r="AB651" s="42"/>
      <c r="AC651" s="42"/>
      <c r="AD651" s="42"/>
      <c r="AE651" s="42"/>
      <c r="AF651" s="44"/>
    </row>
    <row r="652" spans="1:32" s="45" customFormat="1" x14ac:dyDescent="0.2">
      <c r="A652" s="49"/>
      <c r="B652" s="42"/>
      <c r="C652" s="42"/>
      <c r="D652" s="42"/>
      <c r="E652" s="42"/>
      <c r="F652" s="42"/>
      <c r="G652" s="42"/>
      <c r="H652" s="43"/>
      <c r="I652" s="42"/>
      <c r="J652" s="42"/>
      <c r="K652" s="42"/>
      <c r="L652" s="42"/>
      <c r="M652" s="42"/>
      <c r="N652" s="42"/>
      <c r="O652" s="42"/>
      <c r="P652" s="42"/>
      <c r="Q652" s="42"/>
      <c r="R652" s="42"/>
      <c r="S652" s="42"/>
      <c r="T652" s="42"/>
      <c r="U652" s="42"/>
      <c r="V652" s="42"/>
      <c r="W652" s="42"/>
      <c r="X652" s="42"/>
      <c r="Y652" s="42"/>
      <c r="Z652" s="42"/>
      <c r="AA652" s="42"/>
      <c r="AB652" s="42"/>
      <c r="AC652" s="42"/>
      <c r="AD652" s="42"/>
      <c r="AE652" s="42"/>
      <c r="AF652" s="44"/>
    </row>
    <row r="653" spans="1:32" s="45" customFormat="1" x14ac:dyDescent="0.2">
      <c r="A653" s="49"/>
      <c r="B653" s="42"/>
      <c r="C653" s="42"/>
      <c r="D653" s="42"/>
      <c r="E653" s="42"/>
      <c r="F653" s="42"/>
      <c r="G653" s="42"/>
      <c r="H653" s="43"/>
      <c r="I653" s="42"/>
      <c r="J653" s="42"/>
      <c r="K653" s="42"/>
      <c r="L653" s="42"/>
      <c r="M653" s="42"/>
      <c r="N653" s="42"/>
      <c r="O653" s="42"/>
      <c r="P653" s="42"/>
      <c r="Q653" s="42"/>
      <c r="R653" s="42"/>
      <c r="S653" s="42"/>
      <c r="T653" s="42"/>
      <c r="U653" s="42"/>
      <c r="V653" s="42"/>
      <c r="W653" s="42"/>
      <c r="X653" s="42"/>
      <c r="Y653" s="42"/>
      <c r="Z653" s="42"/>
      <c r="AA653" s="42"/>
      <c r="AB653" s="42"/>
      <c r="AC653" s="42"/>
      <c r="AD653" s="42"/>
      <c r="AE653" s="42"/>
      <c r="AF653" s="44"/>
    </row>
    <row r="654" spans="1:32" s="45" customFormat="1" x14ac:dyDescent="0.2">
      <c r="A654" s="49"/>
      <c r="B654" s="42"/>
      <c r="C654" s="42"/>
      <c r="D654" s="42"/>
      <c r="E654" s="42"/>
      <c r="F654" s="42"/>
      <c r="G654" s="42"/>
      <c r="H654" s="43"/>
      <c r="I654" s="42"/>
      <c r="J654" s="42"/>
      <c r="K654" s="42"/>
      <c r="L654" s="42"/>
      <c r="M654" s="42"/>
      <c r="N654" s="42"/>
      <c r="O654" s="42"/>
      <c r="P654" s="42"/>
      <c r="Q654" s="42"/>
      <c r="R654" s="42"/>
      <c r="S654" s="42"/>
      <c r="T654" s="42"/>
      <c r="U654" s="42"/>
      <c r="V654" s="42"/>
      <c r="W654" s="42"/>
      <c r="X654" s="42"/>
      <c r="Y654" s="42"/>
      <c r="Z654" s="42"/>
      <c r="AA654" s="42"/>
      <c r="AB654" s="42"/>
      <c r="AC654" s="42"/>
      <c r="AD654" s="42"/>
      <c r="AE654" s="42"/>
      <c r="AF654" s="44"/>
    </row>
    <row r="655" spans="1:32" s="45" customFormat="1" x14ac:dyDescent="0.2">
      <c r="A655" s="49"/>
      <c r="B655" s="42"/>
      <c r="C655" s="42"/>
      <c r="D655" s="42"/>
      <c r="E655" s="42"/>
      <c r="F655" s="42"/>
      <c r="G655" s="42"/>
      <c r="H655" s="43"/>
      <c r="I655" s="42"/>
      <c r="J655" s="42"/>
      <c r="K655" s="42"/>
      <c r="L655" s="42"/>
      <c r="M655" s="42"/>
      <c r="N655" s="42"/>
      <c r="O655" s="42"/>
      <c r="P655" s="42"/>
      <c r="Q655" s="42"/>
      <c r="R655" s="42"/>
      <c r="S655" s="42"/>
      <c r="T655" s="42"/>
      <c r="U655" s="42"/>
      <c r="V655" s="42"/>
      <c r="W655" s="42"/>
      <c r="X655" s="42"/>
      <c r="Y655" s="42"/>
      <c r="Z655" s="42"/>
      <c r="AA655" s="42"/>
      <c r="AB655" s="42"/>
      <c r="AC655" s="42"/>
      <c r="AD655" s="42"/>
      <c r="AE655" s="42"/>
      <c r="AF655" s="44"/>
    </row>
    <row r="656" spans="1:32" s="45" customFormat="1" x14ac:dyDescent="0.2">
      <c r="A656" s="49"/>
      <c r="B656" s="42"/>
      <c r="C656" s="42"/>
      <c r="D656" s="42"/>
      <c r="E656" s="42"/>
      <c r="F656" s="42"/>
      <c r="G656" s="42"/>
      <c r="H656" s="43"/>
      <c r="I656" s="42"/>
      <c r="J656" s="42"/>
      <c r="K656" s="42"/>
      <c r="L656" s="42"/>
      <c r="M656" s="42"/>
      <c r="N656" s="42"/>
      <c r="O656" s="42"/>
      <c r="P656" s="42"/>
      <c r="Q656" s="42"/>
      <c r="R656" s="42"/>
      <c r="S656" s="42"/>
      <c r="T656" s="42"/>
      <c r="U656" s="42"/>
      <c r="V656" s="42"/>
      <c r="W656" s="42"/>
      <c r="X656" s="42"/>
      <c r="Y656" s="42"/>
      <c r="Z656" s="42"/>
      <c r="AA656" s="42"/>
      <c r="AB656" s="42"/>
      <c r="AC656" s="42"/>
      <c r="AD656" s="42"/>
      <c r="AE656" s="42"/>
      <c r="AF656" s="44"/>
    </row>
    <row r="657" spans="1:32" s="45" customFormat="1" x14ac:dyDescent="0.2">
      <c r="A657" s="49"/>
      <c r="B657" s="42"/>
      <c r="C657" s="42"/>
      <c r="D657" s="42"/>
      <c r="E657" s="42"/>
      <c r="F657" s="42"/>
      <c r="G657" s="42"/>
      <c r="H657" s="43"/>
      <c r="I657" s="42"/>
      <c r="J657" s="42"/>
      <c r="K657" s="42"/>
      <c r="L657" s="42"/>
      <c r="M657" s="42"/>
      <c r="N657" s="42"/>
      <c r="O657" s="42"/>
      <c r="P657" s="42"/>
      <c r="Q657" s="42"/>
      <c r="R657" s="42"/>
      <c r="S657" s="42"/>
      <c r="T657" s="42"/>
      <c r="U657" s="42"/>
      <c r="V657" s="42"/>
      <c r="W657" s="42"/>
      <c r="X657" s="42"/>
      <c r="Y657" s="42"/>
      <c r="Z657" s="42"/>
      <c r="AA657" s="42"/>
      <c r="AB657" s="42"/>
      <c r="AC657" s="42"/>
      <c r="AD657" s="42"/>
      <c r="AE657" s="42"/>
      <c r="AF657" s="44"/>
    </row>
    <row r="658" spans="1:32" s="45" customFormat="1" x14ac:dyDescent="0.2">
      <c r="A658" s="49"/>
      <c r="B658" s="42"/>
      <c r="C658" s="42"/>
      <c r="D658" s="42"/>
      <c r="E658" s="42"/>
      <c r="F658" s="42"/>
      <c r="G658" s="42"/>
      <c r="H658" s="43"/>
      <c r="I658" s="42"/>
      <c r="J658" s="42"/>
      <c r="K658" s="42"/>
      <c r="L658" s="42"/>
      <c r="M658" s="42"/>
      <c r="N658" s="42"/>
      <c r="O658" s="42"/>
      <c r="P658" s="42"/>
      <c r="Q658" s="42"/>
      <c r="R658" s="42"/>
      <c r="S658" s="42"/>
      <c r="T658" s="42"/>
      <c r="U658" s="42"/>
      <c r="V658" s="42"/>
      <c r="W658" s="42"/>
      <c r="X658" s="42"/>
      <c r="Y658" s="42"/>
      <c r="Z658" s="42"/>
      <c r="AA658" s="42"/>
      <c r="AB658" s="42"/>
      <c r="AC658" s="42"/>
      <c r="AD658" s="42"/>
      <c r="AE658" s="42"/>
      <c r="AF658" s="44"/>
    </row>
    <row r="659" spans="1:32" s="45" customFormat="1" x14ac:dyDescent="0.2">
      <c r="A659" s="49"/>
      <c r="B659" s="42"/>
      <c r="C659" s="42"/>
      <c r="D659" s="42"/>
      <c r="E659" s="42"/>
      <c r="F659" s="42"/>
      <c r="G659" s="42"/>
      <c r="H659" s="43"/>
      <c r="I659" s="42"/>
      <c r="J659" s="42"/>
      <c r="K659" s="42"/>
      <c r="L659" s="42"/>
      <c r="M659" s="42"/>
      <c r="N659" s="42"/>
      <c r="O659" s="42"/>
      <c r="P659" s="42"/>
      <c r="Q659" s="42"/>
      <c r="R659" s="42"/>
      <c r="S659" s="42"/>
      <c r="T659" s="42"/>
      <c r="U659" s="42"/>
      <c r="V659" s="42"/>
      <c r="W659" s="42"/>
      <c r="X659" s="42"/>
      <c r="Y659" s="42"/>
      <c r="Z659" s="42"/>
      <c r="AA659" s="42"/>
      <c r="AB659" s="42"/>
      <c r="AC659" s="42"/>
      <c r="AD659" s="42"/>
      <c r="AE659" s="42"/>
      <c r="AF659" s="44"/>
    </row>
    <row r="660" spans="1:32" s="45" customFormat="1" x14ac:dyDescent="0.2">
      <c r="A660" s="49"/>
      <c r="B660" s="42"/>
      <c r="C660" s="42"/>
      <c r="D660" s="42"/>
      <c r="E660" s="42"/>
      <c r="F660" s="42"/>
      <c r="G660" s="42"/>
      <c r="H660" s="43"/>
      <c r="I660" s="42"/>
      <c r="J660" s="42"/>
      <c r="K660" s="42"/>
      <c r="L660" s="42"/>
      <c r="M660" s="42"/>
      <c r="N660" s="42"/>
      <c r="O660" s="42"/>
      <c r="P660" s="42"/>
      <c r="Q660" s="42"/>
      <c r="R660" s="42"/>
      <c r="S660" s="42"/>
      <c r="T660" s="42"/>
      <c r="U660" s="42"/>
      <c r="V660" s="42"/>
      <c r="W660" s="42"/>
      <c r="X660" s="42"/>
      <c r="Y660" s="42"/>
      <c r="Z660" s="42"/>
      <c r="AA660" s="42"/>
      <c r="AB660" s="42"/>
      <c r="AC660" s="42"/>
      <c r="AD660" s="42"/>
      <c r="AE660" s="42"/>
      <c r="AF660" s="44"/>
    </row>
    <row r="661" spans="1:32" s="45" customFormat="1" x14ac:dyDescent="0.2">
      <c r="A661" s="49"/>
      <c r="B661" s="42"/>
      <c r="C661" s="42"/>
      <c r="D661" s="42"/>
      <c r="E661" s="42"/>
      <c r="F661" s="42"/>
      <c r="G661" s="42"/>
      <c r="H661" s="43"/>
      <c r="I661" s="42"/>
      <c r="J661" s="42"/>
      <c r="K661" s="42"/>
      <c r="L661" s="42"/>
      <c r="M661" s="42"/>
      <c r="N661" s="42"/>
      <c r="O661" s="42"/>
      <c r="P661" s="42"/>
      <c r="Q661" s="42"/>
      <c r="R661" s="42"/>
      <c r="S661" s="42"/>
      <c r="T661" s="42"/>
      <c r="U661" s="42"/>
      <c r="V661" s="42"/>
      <c r="W661" s="42"/>
      <c r="X661" s="42"/>
      <c r="Y661" s="42"/>
      <c r="Z661" s="42"/>
      <c r="AA661" s="42"/>
      <c r="AB661" s="42"/>
      <c r="AC661" s="42"/>
      <c r="AD661" s="42"/>
      <c r="AE661" s="42"/>
      <c r="AF661" s="44"/>
    </row>
    <row r="662" spans="1:32" s="45" customFormat="1" x14ac:dyDescent="0.2">
      <c r="A662" s="49"/>
      <c r="B662" s="42"/>
      <c r="C662" s="42"/>
      <c r="D662" s="42"/>
      <c r="E662" s="42"/>
      <c r="F662" s="42"/>
      <c r="G662" s="42"/>
      <c r="H662" s="43"/>
      <c r="I662" s="42"/>
      <c r="J662" s="42"/>
      <c r="K662" s="42"/>
      <c r="L662" s="42"/>
      <c r="M662" s="42"/>
      <c r="N662" s="42"/>
      <c r="O662" s="42"/>
      <c r="P662" s="42"/>
      <c r="Q662" s="42"/>
      <c r="R662" s="42"/>
      <c r="S662" s="42"/>
      <c r="T662" s="42"/>
      <c r="U662" s="42"/>
      <c r="V662" s="42"/>
      <c r="W662" s="42"/>
      <c r="X662" s="42"/>
      <c r="Y662" s="42"/>
      <c r="Z662" s="42"/>
      <c r="AA662" s="42"/>
      <c r="AB662" s="42"/>
      <c r="AC662" s="42"/>
      <c r="AD662" s="42"/>
      <c r="AE662" s="42"/>
      <c r="AF662" s="44"/>
    </row>
    <row r="663" spans="1:32" s="45" customFormat="1" x14ac:dyDescent="0.2">
      <c r="A663" s="49"/>
      <c r="B663" s="42"/>
      <c r="C663" s="42"/>
      <c r="D663" s="42"/>
      <c r="E663" s="42"/>
      <c r="F663" s="42"/>
      <c r="G663" s="42"/>
      <c r="H663" s="43"/>
      <c r="I663" s="42"/>
      <c r="J663" s="42"/>
      <c r="K663" s="42"/>
      <c r="L663" s="42"/>
      <c r="M663" s="42"/>
      <c r="N663" s="42"/>
      <c r="O663" s="42"/>
      <c r="P663" s="42"/>
      <c r="Q663" s="42"/>
      <c r="R663" s="42"/>
      <c r="S663" s="42"/>
      <c r="T663" s="42"/>
      <c r="U663" s="42"/>
      <c r="V663" s="42"/>
      <c r="W663" s="42"/>
      <c r="X663" s="42"/>
      <c r="Y663" s="42"/>
      <c r="Z663" s="42"/>
      <c r="AA663" s="42"/>
      <c r="AB663" s="42"/>
      <c r="AC663" s="42"/>
      <c r="AD663" s="42"/>
      <c r="AE663" s="42"/>
      <c r="AF663" s="44"/>
    </row>
    <row r="664" spans="1:32" s="45" customFormat="1" x14ac:dyDescent="0.2">
      <c r="A664" s="49"/>
      <c r="B664" s="42"/>
      <c r="C664" s="42"/>
      <c r="D664" s="42"/>
      <c r="E664" s="42"/>
      <c r="F664" s="42"/>
      <c r="G664" s="42"/>
      <c r="H664" s="43"/>
      <c r="I664" s="42"/>
      <c r="J664" s="42"/>
      <c r="K664" s="42"/>
      <c r="L664" s="42"/>
      <c r="M664" s="42"/>
      <c r="N664" s="42"/>
      <c r="O664" s="42"/>
      <c r="P664" s="42"/>
      <c r="Q664" s="42"/>
      <c r="R664" s="42"/>
      <c r="S664" s="42"/>
      <c r="T664" s="42"/>
      <c r="U664" s="42"/>
      <c r="V664" s="42"/>
      <c r="W664" s="42"/>
      <c r="X664" s="42"/>
      <c r="Y664" s="42"/>
      <c r="Z664" s="42"/>
      <c r="AA664" s="42"/>
      <c r="AB664" s="42"/>
      <c r="AC664" s="42"/>
      <c r="AD664" s="42"/>
      <c r="AE664" s="42"/>
      <c r="AF664" s="44"/>
    </row>
    <row r="665" spans="1:32" s="45" customFormat="1" x14ac:dyDescent="0.2">
      <c r="A665" s="49"/>
      <c r="B665" s="42"/>
      <c r="C665" s="42"/>
      <c r="D665" s="42"/>
      <c r="E665" s="42"/>
      <c r="F665" s="42"/>
      <c r="G665" s="42"/>
      <c r="H665" s="43"/>
      <c r="I665" s="42"/>
      <c r="J665" s="42"/>
      <c r="K665" s="42"/>
      <c r="L665" s="42"/>
      <c r="M665" s="42"/>
      <c r="N665" s="42"/>
      <c r="O665" s="42"/>
      <c r="P665" s="42"/>
      <c r="Q665" s="42"/>
      <c r="R665" s="42"/>
      <c r="S665" s="42"/>
      <c r="T665" s="42"/>
      <c r="U665" s="42"/>
      <c r="V665" s="42"/>
      <c r="W665" s="42"/>
      <c r="X665" s="42"/>
      <c r="Y665" s="42"/>
      <c r="Z665" s="42"/>
      <c r="AA665" s="42"/>
      <c r="AB665" s="42"/>
      <c r="AC665" s="42"/>
      <c r="AD665" s="42"/>
      <c r="AE665" s="42"/>
      <c r="AF665" s="44"/>
    </row>
    <row r="666" spans="1:32" s="45" customFormat="1" x14ac:dyDescent="0.2">
      <c r="A666" s="49"/>
      <c r="B666" s="42"/>
      <c r="C666" s="42"/>
      <c r="D666" s="42"/>
      <c r="E666" s="42"/>
      <c r="F666" s="42"/>
      <c r="G666" s="42"/>
      <c r="H666" s="43"/>
      <c r="I666" s="42"/>
      <c r="J666" s="42"/>
      <c r="K666" s="42"/>
      <c r="L666" s="42"/>
      <c r="M666" s="42"/>
      <c r="N666" s="42"/>
      <c r="O666" s="42"/>
      <c r="P666" s="42"/>
      <c r="Q666" s="42"/>
      <c r="R666" s="42"/>
      <c r="S666" s="42"/>
      <c r="T666" s="42"/>
      <c r="U666" s="42"/>
      <c r="V666" s="42"/>
      <c r="W666" s="42"/>
      <c r="X666" s="42"/>
      <c r="Y666" s="42"/>
      <c r="Z666" s="42"/>
      <c r="AA666" s="42"/>
      <c r="AB666" s="42"/>
      <c r="AC666" s="42"/>
      <c r="AD666" s="42"/>
      <c r="AE666" s="42"/>
      <c r="AF666" s="44"/>
    </row>
    <row r="667" spans="1:32" s="45" customFormat="1" x14ac:dyDescent="0.2">
      <c r="A667" s="49"/>
      <c r="B667" s="42"/>
      <c r="C667" s="42"/>
      <c r="D667" s="42"/>
      <c r="E667" s="42"/>
      <c r="F667" s="42"/>
      <c r="G667" s="42"/>
      <c r="H667" s="43"/>
      <c r="I667" s="42"/>
      <c r="J667" s="42"/>
      <c r="K667" s="42"/>
      <c r="L667" s="42"/>
      <c r="M667" s="42"/>
      <c r="N667" s="42"/>
      <c r="O667" s="42"/>
      <c r="P667" s="42"/>
      <c r="Q667" s="42"/>
      <c r="R667" s="42"/>
      <c r="S667" s="42"/>
      <c r="T667" s="42"/>
      <c r="U667" s="42"/>
      <c r="V667" s="42"/>
      <c r="W667" s="42"/>
      <c r="X667" s="42"/>
      <c r="Y667" s="42"/>
      <c r="Z667" s="42"/>
      <c r="AA667" s="42"/>
      <c r="AB667" s="42"/>
      <c r="AC667" s="42"/>
      <c r="AD667" s="42"/>
      <c r="AE667" s="42"/>
      <c r="AF667" s="44"/>
    </row>
    <row r="668" spans="1:32" s="45" customFormat="1" x14ac:dyDescent="0.2">
      <c r="A668" s="49"/>
      <c r="B668" s="42"/>
      <c r="C668" s="42"/>
      <c r="D668" s="42"/>
      <c r="E668" s="42"/>
      <c r="F668" s="42"/>
      <c r="G668" s="42"/>
      <c r="H668" s="43"/>
      <c r="I668" s="42"/>
      <c r="J668" s="42"/>
      <c r="K668" s="42"/>
      <c r="L668" s="42"/>
      <c r="M668" s="42"/>
      <c r="N668" s="42"/>
      <c r="O668" s="42"/>
      <c r="P668" s="42"/>
      <c r="Q668" s="42"/>
      <c r="R668" s="42"/>
      <c r="S668" s="42"/>
      <c r="T668" s="42"/>
      <c r="U668" s="42"/>
      <c r="V668" s="42"/>
      <c r="W668" s="42"/>
      <c r="X668" s="42"/>
      <c r="Y668" s="42"/>
      <c r="Z668" s="42"/>
      <c r="AA668" s="42"/>
      <c r="AB668" s="42"/>
      <c r="AC668" s="42"/>
      <c r="AD668" s="42"/>
      <c r="AE668" s="42"/>
      <c r="AF668" s="44"/>
    </row>
    <row r="669" spans="1:32" s="45" customFormat="1" x14ac:dyDescent="0.2">
      <c r="A669" s="49"/>
      <c r="B669" s="42"/>
      <c r="C669" s="42"/>
      <c r="D669" s="42"/>
      <c r="E669" s="42"/>
      <c r="F669" s="42"/>
      <c r="G669" s="42"/>
      <c r="H669" s="43"/>
      <c r="I669" s="42"/>
      <c r="J669" s="42"/>
      <c r="K669" s="42"/>
      <c r="L669" s="42"/>
      <c r="M669" s="42"/>
      <c r="N669" s="42"/>
      <c r="O669" s="42"/>
      <c r="P669" s="42"/>
      <c r="Q669" s="42"/>
      <c r="R669" s="42"/>
      <c r="S669" s="42"/>
      <c r="T669" s="42"/>
      <c r="U669" s="42"/>
      <c r="V669" s="42"/>
      <c r="W669" s="42"/>
      <c r="X669" s="42"/>
      <c r="Y669" s="42"/>
      <c r="Z669" s="42"/>
      <c r="AA669" s="42"/>
      <c r="AB669" s="42"/>
      <c r="AC669" s="42"/>
      <c r="AD669" s="42"/>
      <c r="AE669" s="42"/>
      <c r="AF669" s="44"/>
    </row>
    <row r="670" spans="1:32" s="45" customFormat="1" x14ac:dyDescent="0.2">
      <c r="A670" s="49"/>
      <c r="B670" s="42"/>
      <c r="C670" s="42"/>
      <c r="D670" s="42"/>
      <c r="E670" s="42"/>
      <c r="F670" s="42"/>
      <c r="G670" s="42"/>
      <c r="H670" s="43"/>
      <c r="I670" s="42"/>
      <c r="J670" s="42"/>
      <c r="K670" s="42"/>
      <c r="L670" s="42"/>
      <c r="M670" s="42"/>
      <c r="N670" s="42"/>
      <c r="O670" s="42"/>
      <c r="P670" s="42"/>
      <c r="Q670" s="42"/>
      <c r="R670" s="42"/>
      <c r="S670" s="42"/>
      <c r="T670" s="42"/>
      <c r="U670" s="42"/>
      <c r="V670" s="42"/>
      <c r="W670" s="42"/>
      <c r="X670" s="42"/>
      <c r="Y670" s="42"/>
      <c r="Z670" s="42"/>
      <c r="AA670" s="42"/>
      <c r="AB670" s="42"/>
      <c r="AC670" s="42"/>
      <c r="AD670" s="42"/>
      <c r="AE670" s="42"/>
      <c r="AF670" s="44"/>
    </row>
    <row r="671" spans="1:32" s="45" customFormat="1" x14ac:dyDescent="0.2">
      <c r="A671" s="49"/>
      <c r="B671" s="42"/>
      <c r="C671" s="42"/>
      <c r="D671" s="42"/>
      <c r="E671" s="42"/>
      <c r="F671" s="42"/>
      <c r="G671" s="42"/>
      <c r="H671" s="43"/>
      <c r="I671" s="42"/>
      <c r="J671" s="42"/>
      <c r="K671" s="42"/>
      <c r="L671" s="42"/>
      <c r="M671" s="42"/>
      <c r="N671" s="42"/>
      <c r="O671" s="42"/>
      <c r="P671" s="42"/>
      <c r="Q671" s="42"/>
      <c r="R671" s="42"/>
      <c r="S671" s="42"/>
      <c r="T671" s="42"/>
      <c r="U671" s="42"/>
      <c r="V671" s="42"/>
      <c r="W671" s="42"/>
      <c r="X671" s="42"/>
      <c r="Y671" s="42"/>
      <c r="Z671" s="42"/>
      <c r="AA671" s="42"/>
      <c r="AB671" s="42"/>
      <c r="AC671" s="42"/>
      <c r="AD671" s="42"/>
      <c r="AE671" s="42"/>
      <c r="AF671" s="44"/>
    </row>
    <row r="672" spans="1:32" s="45" customFormat="1" x14ac:dyDescent="0.2">
      <c r="A672" s="49"/>
      <c r="B672" s="42"/>
      <c r="C672" s="42"/>
      <c r="D672" s="42"/>
      <c r="E672" s="42"/>
      <c r="F672" s="42"/>
      <c r="G672" s="42"/>
      <c r="H672" s="43"/>
      <c r="I672" s="42"/>
      <c r="J672" s="42"/>
      <c r="K672" s="42"/>
      <c r="L672" s="42"/>
      <c r="M672" s="42"/>
      <c r="N672" s="42"/>
      <c r="O672" s="42"/>
      <c r="P672" s="42"/>
      <c r="Q672" s="42"/>
      <c r="R672" s="42"/>
      <c r="S672" s="42"/>
      <c r="T672" s="42"/>
      <c r="U672" s="42"/>
      <c r="V672" s="42"/>
      <c r="W672" s="42"/>
      <c r="X672" s="42"/>
      <c r="Y672" s="42"/>
      <c r="Z672" s="42"/>
      <c r="AA672" s="42"/>
      <c r="AB672" s="42"/>
      <c r="AC672" s="42"/>
      <c r="AD672" s="42"/>
      <c r="AE672" s="42"/>
      <c r="AF672" s="44"/>
    </row>
    <row r="673" spans="1:32" s="45" customFormat="1" x14ac:dyDescent="0.2">
      <c r="A673" s="49"/>
      <c r="B673" s="42"/>
      <c r="C673" s="42"/>
      <c r="D673" s="42"/>
      <c r="E673" s="42"/>
      <c r="F673" s="42"/>
      <c r="G673" s="42"/>
      <c r="H673" s="43"/>
      <c r="I673" s="42"/>
      <c r="J673" s="42"/>
      <c r="K673" s="42"/>
      <c r="L673" s="42"/>
      <c r="M673" s="42"/>
      <c r="N673" s="42"/>
      <c r="O673" s="42"/>
      <c r="P673" s="42"/>
      <c r="Q673" s="42"/>
      <c r="R673" s="42"/>
      <c r="S673" s="42"/>
      <c r="T673" s="42"/>
      <c r="U673" s="42"/>
      <c r="V673" s="42"/>
      <c r="W673" s="42"/>
      <c r="X673" s="42"/>
      <c r="Y673" s="42"/>
      <c r="Z673" s="42"/>
      <c r="AA673" s="42"/>
      <c r="AB673" s="42"/>
      <c r="AC673" s="42"/>
      <c r="AD673" s="42"/>
      <c r="AE673" s="42"/>
      <c r="AF673" s="44"/>
    </row>
    <row r="674" spans="1:32" s="45" customFormat="1" x14ac:dyDescent="0.2">
      <c r="A674" s="49"/>
      <c r="B674" s="42"/>
      <c r="C674" s="42"/>
      <c r="D674" s="42"/>
      <c r="E674" s="42"/>
      <c r="F674" s="42"/>
      <c r="G674" s="42"/>
      <c r="H674" s="43"/>
      <c r="I674" s="42"/>
      <c r="J674" s="42"/>
      <c r="K674" s="42"/>
      <c r="L674" s="42"/>
      <c r="M674" s="42"/>
      <c r="N674" s="42"/>
      <c r="O674" s="42"/>
      <c r="P674" s="42"/>
      <c r="Q674" s="42"/>
      <c r="R674" s="42"/>
      <c r="S674" s="42"/>
      <c r="T674" s="42"/>
      <c r="U674" s="42"/>
      <c r="V674" s="42"/>
      <c r="W674" s="42"/>
      <c r="X674" s="42"/>
      <c r="Y674" s="42"/>
      <c r="Z674" s="42"/>
      <c r="AA674" s="42"/>
      <c r="AB674" s="42"/>
      <c r="AC674" s="42"/>
      <c r="AD674" s="42"/>
      <c r="AE674" s="42"/>
      <c r="AF674" s="44"/>
    </row>
    <row r="675" spans="1:32" s="45" customFormat="1" x14ac:dyDescent="0.2">
      <c r="A675" s="49"/>
      <c r="B675" s="42"/>
      <c r="C675" s="42"/>
      <c r="D675" s="42"/>
      <c r="E675" s="42"/>
      <c r="F675" s="42"/>
      <c r="G675" s="42"/>
      <c r="H675" s="43"/>
      <c r="I675" s="42"/>
      <c r="J675" s="42"/>
      <c r="K675" s="42"/>
      <c r="L675" s="42"/>
      <c r="M675" s="42"/>
      <c r="N675" s="42"/>
      <c r="O675" s="42"/>
      <c r="P675" s="42"/>
      <c r="Q675" s="42"/>
      <c r="R675" s="42"/>
      <c r="S675" s="42"/>
      <c r="T675" s="42"/>
      <c r="U675" s="42"/>
      <c r="V675" s="42"/>
      <c r="W675" s="42"/>
      <c r="X675" s="42"/>
      <c r="Y675" s="42"/>
      <c r="Z675" s="42"/>
      <c r="AA675" s="42"/>
      <c r="AB675" s="42"/>
      <c r="AC675" s="42"/>
      <c r="AD675" s="42"/>
      <c r="AE675" s="42"/>
      <c r="AF675" s="44"/>
    </row>
    <row r="676" spans="1:32" s="45" customFormat="1" x14ac:dyDescent="0.2">
      <c r="A676" s="49"/>
      <c r="B676" s="42"/>
      <c r="C676" s="42"/>
      <c r="D676" s="42"/>
      <c r="E676" s="42"/>
      <c r="F676" s="42"/>
      <c r="G676" s="42"/>
      <c r="H676" s="43"/>
      <c r="I676" s="42"/>
      <c r="J676" s="42"/>
      <c r="K676" s="42"/>
      <c r="L676" s="42"/>
      <c r="M676" s="42"/>
      <c r="N676" s="42"/>
      <c r="O676" s="42"/>
      <c r="P676" s="42"/>
      <c r="Q676" s="42"/>
      <c r="R676" s="42"/>
      <c r="S676" s="42"/>
      <c r="T676" s="42"/>
      <c r="U676" s="42"/>
      <c r="V676" s="42"/>
      <c r="W676" s="42"/>
      <c r="X676" s="42"/>
      <c r="Y676" s="42"/>
      <c r="Z676" s="42"/>
      <c r="AA676" s="42"/>
      <c r="AB676" s="42"/>
      <c r="AC676" s="42"/>
      <c r="AD676" s="42"/>
      <c r="AE676" s="42"/>
      <c r="AF676" s="44"/>
    </row>
    <row r="677" spans="1:32" s="45" customFormat="1" x14ac:dyDescent="0.2">
      <c r="A677" s="49"/>
      <c r="B677" s="42"/>
      <c r="C677" s="42"/>
      <c r="D677" s="42"/>
      <c r="E677" s="42"/>
      <c r="F677" s="42"/>
      <c r="G677" s="42"/>
      <c r="H677" s="43"/>
      <c r="I677" s="42"/>
      <c r="J677" s="42"/>
      <c r="K677" s="42"/>
      <c r="L677" s="42"/>
      <c r="M677" s="42"/>
      <c r="N677" s="42"/>
      <c r="O677" s="42"/>
      <c r="P677" s="42"/>
      <c r="Q677" s="42"/>
      <c r="R677" s="42"/>
      <c r="S677" s="42"/>
      <c r="T677" s="42"/>
      <c r="U677" s="42"/>
      <c r="V677" s="42"/>
      <c r="W677" s="42"/>
      <c r="X677" s="42"/>
      <c r="Y677" s="42"/>
      <c r="Z677" s="42"/>
      <c r="AA677" s="42"/>
      <c r="AB677" s="42"/>
      <c r="AC677" s="42"/>
      <c r="AD677" s="42"/>
      <c r="AE677" s="42"/>
      <c r="AF677" s="44"/>
    </row>
    <row r="678" spans="1:32" s="45" customFormat="1" x14ac:dyDescent="0.2">
      <c r="A678" s="49"/>
      <c r="B678" s="42"/>
      <c r="C678" s="42"/>
      <c r="D678" s="42"/>
      <c r="E678" s="42"/>
      <c r="F678" s="42"/>
      <c r="G678" s="42"/>
      <c r="H678" s="43"/>
      <c r="I678" s="42"/>
      <c r="J678" s="42"/>
      <c r="K678" s="42"/>
      <c r="L678" s="42"/>
      <c r="M678" s="42"/>
      <c r="N678" s="42"/>
      <c r="O678" s="42"/>
      <c r="P678" s="42"/>
      <c r="Q678" s="42"/>
      <c r="R678" s="42"/>
      <c r="S678" s="42"/>
      <c r="T678" s="42"/>
      <c r="U678" s="42"/>
      <c r="V678" s="42"/>
      <c r="W678" s="42"/>
      <c r="X678" s="42"/>
      <c r="Y678" s="42"/>
      <c r="Z678" s="42"/>
      <c r="AA678" s="42"/>
      <c r="AB678" s="42"/>
      <c r="AC678" s="42"/>
      <c r="AD678" s="42"/>
      <c r="AE678" s="42"/>
      <c r="AF678" s="44"/>
    </row>
    <row r="679" spans="1:32" s="45" customFormat="1" x14ac:dyDescent="0.2">
      <c r="A679" s="49"/>
      <c r="B679" s="42"/>
      <c r="C679" s="42"/>
      <c r="D679" s="42"/>
      <c r="E679" s="42"/>
      <c r="F679" s="42"/>
      <c r="G679" s="42"/>
      <c r="H679" s="43"/>
      <c r="I679" s="42"/>
      <c r="J679" s="42"/>
      <c r="K679" s="42"/>
      <c r="L679" s="42"/>
      <c r="M679" s="42"/>
      <c r="N679" s="42"/>
      <c r="O679" s="42"/>
      <c r="P679" s="42"/>
      <c r="Q679" s="42"/>
      <c r="R679" s="42"/>
      <c r="S679" s="42"/>
      <c r="T679" s="42"/>
      <c r="U679" s="42"/>
      <c r="V679" s="42"/>
      <c r="W679" s="42"/>
      <c r="X679" s="42"/>
      <c r="Y679" s="42"/>
      <c r="Z679" s="42"/>
      <c r="AA679" s="42"/>
      <c r="AB679" s="42"/>
      <c r="AC679" s="42"/>
      <c r="AD679" s="42"/>
      <c r="AE679" s="42"/>
      <c r="AF679" s="44"/>
    </row>
    <row r="680" spans="1:32" s="45" customFormat="1" x14ac:dyDescent="0.2">
      <c r="A680" s="49"/>
      <c r="B680" s="42"/>
      <c r="C680" s="42"/>
      <c r="D680" s="42"/>
      <c r="E680" s="42"/>
      <c r="F680" s="42"/>
      <c r="G680" s="42"/>
      <c r="H680" s="43"/>
      <c r="I680" s="42"/>
      <c r="J680" s="42"/>
      <c r="K680" s="42"/>
      <c r="L680" s="42"/>
      <c r="M680" s="42"/>
      <c r="N680" s="42"/>
      <c r="O680" s="42"/>
      <c r="P680" s="42"/>
      <c r="Q680" s="42"/>
      <c r="R680" s="42"/>
      <c r="S680" s="42"/>
      <c r="T680" s="42"/>
      <c r="U680" s="42"/>
      <c r="V680" s="42"/>
      <c r="W680" s="42"/>
      <c r="X680" s="42"/>
      <c r="Y680" s="42"/>
      <c r="Z680" s="42"/>
      <c r="AA680" s="42"/>
      <c r="AB680" s="42"/>
      <c r="AC680" s="42"/>
      <c r="AD680" s="42"/>
      <c r="AE680" s="42"/>
      <c r="AF680" s="44"/>
    </row>
    <row r="681" spans="1:32" s="45" customFormat="1" x14ac:dyDescent="0.2">
      <c r="A681" s="49"/>
      <c r="B681" s="42"/>
      <c r="C681" s="42"/>
      <c r="D681" s="42"/>
      <c r="E681" s="42"/>
      <c r="F681" s="42"/>
      <c r="G681" s="42"/>
      <c r="H681" s="43"/>
      <c r="I681" s="42"/>
      <c r="J681" s="42"/>
      <c r="K681" s="42"/>
      <c r="L681" s="42"/>
      <c r="M681" s="42"/>
      <c r="N681" s="42"/>
      <c r="O681" s="42"/>
      <c r="P681" s="42"/>
      <c r="Q681" s="42"/>
      <c r="R681" s="42"/>
      <c r="S681" s="42"/>
      <c r="T681" s="42"/>
      <c r="U681" s="42"/>
      <c r="V681" s="42"/>
      <c r="W681" s="42"/>
      <c r="X681" s="42"/>
      <c r="Y681" s="42"/>
      <c r="Z681" s="42"/>
      <c r="AA681" s="42"/>
      <c r="AB681" s="42"/>
      <c r="AC681" s="42"/>
      <c r="AD681" s="42"/>
      <c r="AE681" s="42"/>
      <c r="AF681" s="44"/>
    </row>
    <row r="682" spans="1:32" s="45" customFormat="1" x14ac:dyDescent="0.2">
      <c r="A682" s="49"/>
      <c r="B682" s="42"/>
      <c r="C682" s="42"/>
      <c r="D682" s="42"/>
      <c r="E682" s="42"/>
      <c r="F682" s="42"/>
      <c r="G682" s="42"/>
      <c r="H682" s="43"/>
      <c r="I682" s="42"/>
      <c r="J682" s="42"/>
      <c r="K682" s="42"/>
      <c r="L682" s="42"/>
      <c r="M682" s="42"/>
      <c r="N682" s="42"/>
      <c r="O682" s="42"/>
      <c r="P682" s="42"/>
      <c r="Q682" s="42"/>
      <c r="R682" s="42"/>
      <c r="S682" s="42"/>
      <c r="T682" s="42"/>
      <c r="U682" s="42"/>
      <c r="V682" s="42"/>
      <c r="W682" s="42"/>
      <c r="X682" s="42"/>
      <c r="Y682" s="42"/>
      <c r="Z682" s="42"/>
      <c r="AA682" s="42"/>
      <c r="AB682" s="42"/>
      <c r="AC682" s="42"/>
      <c r="AD682" s="42"/>
      <c r="AE682" s="42"/>
      <c r="AF682" s="44"/>
    </row>
    <row r="683" spans="1:32" s="45" customFormat="1" x14ac:dyDescent="0.2">
      <c r="A683" s="49"/>
      <c r="B683" s="42"/>
      <c r="C683" s="42"/>
      <c r="D683" s="42"/>
      <c r="E683" s="42"/>
      <c r="F683" s="42"/>
      <c r="G683" s="42"/>
      <c r="H683" s="43"/>
      <c r="I683" s="42"/>
      <c r="J683" s="42"/>
      <c r="K683" s="42"/>
      <c r="L683" s="42"/>
      <c r="M683" s="42"/>
      <c r="N683" s="42"/>
      <c r="O683" s="42"/>
      <c r="P683" s="42"/>
      <c r="Q683" s="42"/>
      <c r="R683" s="42"/>
      <c r="S683" s="42"/>
      <c r="T683" s="42"/>
      <c r="U683" s="42"/>
      <c r="V683" s="42"/>
      <c r="W683" s="42"/>
      <c r="X683" s="42"/>
      <c r="Y683" s="42"/>
      <c r="Z683" s="42"/>
      <c r="AA683" s="42"/>
      <c r="AB683" s="42"/>
      <c r="AC683" s="42"/>
      <c r="AD683" s="42"/>
      <c r="AE683" s="42"/>
      <c r="AF683" s="44"/>
    </row>
    <row r="684" spans="1:32" s="45" customFormat="1" x14ac:dyDescent="0.2">
      <c r="A684" s="49"/>
      <c r="B684" s="42"/>
      <c r="C684" s="42"/>
      <c r="D684" s="42"/>
      <c r="E684" s="42"/>
      <c r="F684" s="42"/>
      <c r="G684" s="42"/>
      <c r="H684" s="43"/>
      <c r="I684" s="42"/>
      <c r="J684" s="42"/>
      <c r="K684" s="42"/>
      <c r="L684" s="42"/>
      <c r="M684" s="42"/>
      <c r="N684" s="42"/>
      <c r="O684" s="42"/>
      <c r="P684" s="42"/>
      <c r="Q684" s="42"/>
      <c r="R684" s="42"/>
      <c r="S684" s="42"/>
      <c r="T684" s="42"/>
      <c r="U684" s="42"/>
      <c r="V684" s="42"/>
      <c r="W684" s="42"/>
      <c r="X684" s="42"/>
      <c r="Y684" s="42"/>
      <c r="Z684" s="42"/>
      <c r="AA684" s="42"/>
      <c r="AB684" s="42"/>
      <c r="AC684" s="42"/>
      <c r="AD684" s="42"/>
      <c r="AE684" s="42"/>
      <c r="AF684" s="44"/>
    </row>
    <row r="685" spans="1:32" s="45" customFormat="1" x14ac:dyDescent="0.2">
      <c r="A685" s="49"/>
      <c r="B685" s="42"/>
      <c r="C685" s="42"/>
      <c r="D685" s="42"/>
      <c r="E685" s="42"/>
      <c r="F685" s="42"/>
      <c r="G685" s="42"/>
      <c r="H685" s="43"/>
      <c r="I685" s="42"/>
      <c r="J685" s="42"/>
      <c r="K685" s="42"/>
      <c r="L685" s="42"/>
      <c r="M685" s="42"/>
      <c r="N685" s="42"/>
      <c r="O685" s="42"/>
      <c r="P685" s="42"/>
      <c r="Q685" s="42"/>
      <c r="R685" s="42"/>
      <c r="S685" s="42"/>
      <c r="T685" s="42"/>
      <c r="U685" s="42"/>
      <c r="V685" s="42"/>
      <c r="W685" s="42"/>
      <c r="X685" s="42"/>
      <c r="Y685" s="42"/>
      <c r="Z685" s="42"/>
      <c r="AA685" s="42"/>
      <c r="AB685" s="42"/>
      <c r="AC685" s="42"/>
      <c r="AD685" s="42"/>
      <c r="AE685" s="42"/>
      <c r="AF685" s="44"/>
    </row>
    <row r="686" spans="1:32" s="45" customFormat="1" x14ac:dyDescent="0.2">
      <c r="A686" s="49"/>
      <c r="B686" s="42"/>
      <c r="C686" s="42"/>
      <c r="D686" s="42"/>
      <c r="E686" s="42"/>
      <c r="F686" s="42"/>
      <c r="G686" s="42"/>
      <c r="H686" s="43"/>
      <c r="I686" s="42"/>
      <c r="J686" s="42"/>
      <c r="K686" s="42"/>
      <c r="L686" s="42"/>
      <c r="M686" s="42"/>
      <c r="N686" s="42"/>
      <c r="O686" s="42"/>
      <c r="P686" s="42"/>
      <c r="Q686" s="42"/>
      <c r="R686" s="42"/>
      <c r="S686" s="42"/>
      <c r="T686" s="42"/>
      <c r="U686" s="42"/>
      <c r="V686" s="42"/>
      <c r="W686" s="42"/>
      <c r="X686" s="42"/>
      <c r="Y686" s="42"/>
      <c r="Z686" s="42"/>
      <c r="AA686" s="42"/>
      <c r="AB686" s="42"/>
      <c r="AC686" s="42"/>
      <c r="AD686" s="42"/>
      <c r="AE686" s="42"/>
      <c r="AF686" s="44"/>
    </row>
    <row r="687" spans="1:32" s="45" customFormat="1" x14ac:dyDescent="0.2">
      <c r="A687" s="49"/>
      <c r="B687" s="42"/>
      <c r="C687" s="42"/>
      <c r="D687" s="42"/>
      <c r="E687" s="42"/>
      <c r="F687" s="42"/>
      <c r="G687" s="42"/>
      <c r="H687" s="43"/>
      <c r="I687" s="42"/>
      <c r="J687" s="42"/>
      <c r="K687" s="42"/>
      <c r="L687" s="42"/>
      <c r="M687" s="42"/>
      <c r="N687" s="42"/>
      <c r="O687" s="42"/>
      <c r="P687" s="42"/>
      <c r="Q687" s="42"/>
      <c r="R687" s="42"/>
      <c r="S687" s="42"/>
      <c r="T687" s="42"/>
      <c r="U687" s="42"/>
      <c r="V687" s="42"/>
      <c r="W687" s="42"/>
      <c r="X687" s="42"/>
      <c r="Y687" s="42"/>
      <c r="Z687" s="42"/>
      <c r="AA687" s="42"/>
      <c r="AB687" s="42"/>
      <c r="AC687" s="42"/>
      <c r="AD687" s="42"/>
      <c r="AE687" s="42"/>
      <c r="AF687" s="44"/>
    </row>
    <row r="688" spans="1:32" s="45" customFormat="1" x14ac:dyDescent="0.2">
      <c r="A688" s="49"/>
      <c r="B688" s="42"/>
      <c r="C688" s="42"/>
      <c r="D688" s="42"/>
      <c r="E688" s="42"/>
      <c r="F688" s="42"/>
      <c r="G688" s="42"/>
      <c r="H688" s="43"/>
      <c r="I688" s="42"/>
      <c r="J688" s="42"/>
      <c r="K688" s="42"/>
      <c r="L688" s="42"/>
      <c r="M688" s="42"/>
      <c r="N688" s="42"/>
      <c r="O688" s="42"/>
      <c r="P688" s="42"/>
      <c r="Q688" s="42"/>
      <c r="R688" s="42"/>
      <c r="S688" s="42"/>
      <c r="T688" s="42"/>
      <c r="U688" s="42"/>
      <c r="V688" s="42"/>
      <c r="W688" s="42"/>
      <c r="X688" s="42"/>
      <c r="Y688" s="42"/>
      <c r="Z688" s="42"/>
      <c r="AA688" s="42"/>
      <c r="AB688" s="42"/>
      <c r="AC688" s="42"/>
      <c r="AD688" s="42"/>
      <c r="AE688" s="42"/>
      <c r="AF688" s="44"/>
    </row>
    <row r="689" spans="1:32" s="45" customFormat="1" x14ac:dyDescent="0.2">
      <c r="A689" s="49"/>
      <c r="B689" s="42"/>
      <c r="C689" s="42"/>
      <c r="D689" s="42"/>
      <c r="E689" s="42"/>
      <c r="F689" s="42"/>
      <c r="G689" s="42"/>
      <c r="H689" s="43"/>
      <c r="I689" s="42"/>
      <c r="J689" s="42"/>
      <c r="K689" s="42"/>
      <c r="L689" s="42"/>
      <c r="M689" s="42"/>
      <c r="N689" s="42"/>
      <c r="O689" s="42"/>
      <c r="P689" s="42"/>
      <c r="Q689" s="42"/>
      <c r="R689" s="42"/>
      <c r="S689" s="42"/>
      <c r="T689" s="42"/>
      <c r="U689" s="42"/>
      <c r="V689" s="42"/>
      <c r="W689" s="42"/>
      <c r="X689" s="42"/>
      <c r="Y689" s="42"/>
      <c r="Z689" s="42"/>
      <c r="AA689" s="42"/>
      <c r="AB689" s="42"/>
      <c r="AC689" s="42"/>
      <c r="AD689" s="42"/>
      <c r="AE689" s="42"/>
      <c r="AF689" s="44"/>
    </row>
    <row r="690" spans="1:32" s="45" customFormat="1" x14ac:dyDescent="0.2">
      <c r="A690" s="49"/>
      <c r="B690" s="42"/>
      <c r="C690" s="42"/>
      <c r="D690" s="42"/>
      <c r="E690" s="42"/>
      <c r="F690" s="42"/>
      <c r="G690" s="42"/>
      <c r="H690" s="43"/>
      <c r="I690" s="42"/>
      <c r="J690" s="42"/>
      <c r="K690" s="42"/>
      <c r="L690" s="42"/>
      <c r="M690" s="42"/>
      <c r="N690" s="42"/>
      <c r="O690" s="42"/>
      <c r="P690" s="42"/>
      <c r="Q690" s="42"/>
      <c r="R690" s="42"/>
      <c r="S690" s="42"/>
      <c r="T690" s="42"/>
      <c r="U690" s="42"/>
      <c r="V690" s="42"/>
      <c r="W690" s="42"/>
      <c r="X690" s="42"/>
      <c r="Y690" s="42"/>
      <c r="Z690" s="42"/>
      <c r="AA690" s="42"/>
      <c r="AB690" s="42"/>
      <c r="AC690" s="42"/>
      <c r="AD690" s="42"/>
      <c r="AE690" s="42"/>
      <c r="AF690" s="44"/>
    </row>
    <row r="691" spans="1:32" s="45" customFormat="1" x14ac:dyDescent="0.2">
      <c r="A691" s="49"/>
      <c r="B691" s="42"/>
      <c r="C691" s="42"/>
      <c r="D691" s="42"/>
      <c r="E691" s="42"/>
      <c r="F691" s="42"/>
      <c r="G691" s="42"/>
      <c r="H691" s="43"/>
      <c r="I691" s="42"/>
      <c r="J691" s="42"/>
      <c r="K691" s="42"/>
      <c r="L691" s="42"/>
      <c r="M691" s="42"/>
      <c r="N691" s="42"/>
      <c r="O691" s="42"/>
      <c r="P691" s="42"/>
      <c r="Q691" s="42"/>
      <c r="R691" s="42"/>
      <c r="S691" s="42"/>
      <c r="T691" s="42"/>
      <c r="U691" s="42"/>
      <c r="V691" s="42"/>
      <c r="W691" s="42"/>
      <c r="X691" s="42"/>
      <c r="Y691" s="42"/>
      <c r="Z691" s="42"/>
      <c r="AA691" s="42"/>
      <c r="AB691" s="42"/>
      <c r="AC691" s="42"/>
      <c r="AD691" s="42"/>
      <c r="AE691" s="42"/>
      <c r="AF691" s="44"/>
    </row>
    <row r="692" spans="1:32" s="45" customFormat="1" x14ac:dyDescent="0.2">
      <c r="A692" s="49"/>
      <c r="B692" s="42"/>
      <c r="C692" s="42"/>
      <c r="D692" s="42"/>
      <c r="E692" s="42"/>
      <c r="F692" s="42"/>
      <c r="G692" s="42"/>
      <c r="H692" s="43"/>
      <c r="I692" s="42"/>
      <c r="J692" s="42"/>
      <c r="K692" s="42"/>
      <c r="L692" s="42"/>
      <c r="M692" s="42"/>
      <c r="N692" s="42"/>
      <c r="O692" s="42"/>
      <c r="P692" s="42"/>
      <c r="Q692" s="42"/>
      <c r="R692" s="42"/>
      <c r="S692" s="42"/>
      <c r="T692" s="42"/>
      <c r="U692" s="42"/>
      <c r="V692" s="42"/>
      <c r="W692" s="42"/>
      <c r="X692" s="42"/>
      <c r="Y692" s="42"/>
      <c r="Z692" s="42"/>
      <c r="AA692" s="42"/>
      <c r="AB692" s="42"/>
      <c r="AC692" s="42"/>
      <c r="AD692" s="42"/>
      <c r="AE692" s="42"/>
      <c r="AF692" s="44"/>
    </row>
    <row r="693" spans="1:32" s="45" customFormat="1" x14ac:dyDescent="0.2">
      <c r="A693" s="49"/>
      <c r="B693" s="42"/>
      <c r="C693" s="42"/>
      <c r="D693" s="42"/>
      <c r="E693" s="42"/>
      <c r="F693" s="42"/>
      <c r="G693" s="42"/>
      <c r="H693" s="43"/>
      <c r="I693" s="42"/>
      <c r="J693" s="42"/>
      <c r="K693" s="42"/>
      <c r="L693" s="42"/>
      <c r="M693" s="42"/>
      <c r="N693" s="42"/>
      <c r="O693" s="42"/>
      <c r="P693" s="42"/>
      <c r="Q693" s="42"/>
      <c r="R693" s="42"/>
      <c r="S693" s="42"/>
      <c r="T693" s="42"/>
      <c r="U693" s="42"/>
      <c r="V693" s="42"/>
      <c r="W693" s="42"/>
      <c r="X693" s="42"/>
      <c r="Y693" s="42"/>
      <c r="Z693" s="42"/>
      <c r="AA693" s="42"/>
      <c r="AB693" s="42"/>
      <c r="AC693" s="42"/>
      <c r="AD693" s="42"/>
      <c r="AE693" s="42"/>
      <c r="AF693" s="44"/>
    </row>
    <row r="694" spans="1:32" s="45" customFormat="1" x14ac:dyDescent="0.2">
      <c r="A694" s="49"/>
      <c r="B694" s="42"/>
      <c r="C694" s="42"/>
      <c r="D694" s="42"/>
      <c r="E694" s="42"/>
      <c r="F694" s="42"/>
      <c r="G694" s="42"/>
      <c r="H694" s="43"/>
      <c r="I694" s="42"/>
      <c r="J694" s="42"/>
      <c r="K694" s="42"/>
      <c r="L694" s="42"/>
      <c r="M694" s="42"/>
      <c r="N694" s="42"/>
      <c r="O694" s="42"/>
      <c r="P694" s="42"/>
      <c r="Q694" s="42"/>
      <c r="R694" s="42"/>
      <c r="S694" s="42"/>
      <c r="T694" s="42"/>
      <c r="U694" s="42"/>
      <c r="V694" s="42"/>
      <c r="W694" s="42"/>
      <c r="X694" s="42"/>
      <c r="Y694" s="42"/>
      <c r="Z694" s="42"/>
      <c r="AA694" s="42"/>
      <c r="AB694" s="42"/>
      <c r="AC694" s="42"/>
      <c r="AD694" s="42"/>
      <c r="AE694" s="42"/>
      <c r="AF694" s="44"/>
    </row>
    <row r="695" spans="1:32" s="45" customFormat="1" x14ac:dyDescent="0.2">
      <c r="A695" s="49"/>
      <c r="B695" s="42"/>
      <c r="C695" s="42"/>
      <c r="D695" s="42"/>
      <c r="E695" s="42"/>
      <c r="F695" s="42"/>
      <c r="G695" s="42"/>
      <c r="H695" s="43"/>
      <c r="I695" s="42"/>
      <c r="J695" s="42"/>
      <c r="K695" s="42"/>
      <c r="L695" s="42"/>
      <c r="M695" s="42"/>
      <c r="N695" s="42"/>
      <c r="O695" s="42"/>
      <c r="P695" s="42"/>
      <c r="Q695" s="42"/>
      <c r="R695" s="42"/>
      <c r="S695" s="42"/>
      <c r="T695" s="42"/>
      <c r="U695" s="42"/>
      <c r="V695" s="42"/>
      <c r="W695" s="42"/>
      <c r="X695" s="42"/>
      <c r="Y695" s="42"/>
      <c r="Z695" s="42"/>
      <c r="AA695" s="42"/>
      <c r="AB695" s="42"/>
      <c r="AC695" s="42"/>
      <c r="AD695" s="42"/>
      <c r="AE695" s="42"/>
      <c r="AF695" s="44"/>
    </row>
    <row r="696" spans="1:32" s="45" customFormat="1" x14ac:dyDescent="0.2">
      <c r="A696" s="49"/>
      <c r="B696" s="42"/>
      <c r="C696" s="42"/>
      <c r="D696" s="42"/>
      <c r="E696" s="42"/>
      <c r="F696" s="42"/>
      <c r="G696" s="42"/>
      <c r="H696" s="43"/>
      <c r="I696" s="42"/>
      <c r="J696" s="42"/>
      <c r="K696" s="42"/>
      <c r="L696" s="42"/>
      <c r="M696" s="42"/>
      <c r="N696" s="42"/>
      <c r="O696" s="42"/>
      <c r="P696" s="42"/>
      <c r="Q696" s="42"/>
      <c r="R696" s="42"/>
      <c r="S696" s="42"/>
      <c r="T696" s="42"/>
      <c r="U696" s="42"/>
      <c r="V696" s="42"/>
      <c r="W696" s="42"/>
      <c r="X696" s="42"/>
      <c r="Y696" s="42"/>
      <c r="Z696" s="42"/>
      <c r="AA696" s="42"/>
      <c r="AB696" s="42"/>
      <c r="AC696" s="42"/>
      <c r="AD696" s="42"/>
      <c r="AE696" s="42"/>
      <c r="AF696" s="44"/>
    </row>
    <row r="697" spans="1:32" s="45" customFormat="1" x14ac:dyDescent="0.2">
      <c r="A697" s="49"/>
      <c r="B697" s="42"/>
      <c r="C697" s="42"/>
      <c r="D697" s="42"/>
      <c r="E697" s="42"/>
      <c r="F697" s="42"/>
      <c r="G697" s="42"/>
      <c r="H697" s="43"/>
      <c r="I697" s="42"/>
      <c r="J697" s="42"/>
      <c r="K697" s="42"/>
      <c r="L697" s="42"/>
      <c r="M697" s="42"/>
      <c r="N697" s="42"/>
      <c r="O697" s="42"/>
      <c r="P697" s="42"/>
      <c r="Q697" s="42"/>
      <c r="R697" s="42"/>
      <c r="S697" s="42"/>
      <c r="T697" s="42"/>
      <c r="U697" s="42"/>
      <c r="V697" s="42"/>
      <c r="W697" s="42"/>
      <c r="X697" s="42"/>
      <c r="Y697" s="42"/>
      <c r="Z697" s="42"/>
      <c r="AA697" s="42"/>
      <c r="AB697" s="42"/>
      <c r="AC697" s="42"/>
      <c r="AD697" s="42"/>
      <c r="AE697" s="42"/>
      <c r="AF697" s="44"/>
    </row>
    <row r="698" spans="1:32" s="45" customFormat="1" x14ac:dyDescent="0.2">
      <c r="A698" s="49"/>
      <c r="B698" s="42"/>
      <c r="C698" s="42"/>
      <c r="D698" s="42"/>
      <c r="E698" s="42"/>
      <c r="F698" s="42"/>
      <c r="G698" s="42"/>
      <c r="H698" s="43"/>
      <c r="I698" s="42"/>
      <c r="J698" s="42"/>
      <c r="K698" s="42"/>
      <c r="L698" s="42"/>
      <c r="M698" s="42"/>
      <c r="N698" s="42"/>
      <c r="O698" s="42"/>
      <c r="P698" s="42"/>
      <c r="Q698" s="42"/>
      <c r="R698" s="42"/>
      <c r="S698" s="42"/>
      <c r="T698" s="42"/>
      <c r="U698" s="42"/>
      <c r="V698" s="42"/>
      <c r="W698" s="42"/>
      <c r="X698" s="42"/>
      <c r="Y698" s="42"/>
      <c r="Z698" s="42"/>
      <c r="AA698" s="42"/>
      <c r="AB698" s="42"/>
      <c r="AC698" s="42"/>
      <c r="AD698" s="42"/>
      <c r="AE698" s="42"/>
      <c r="AF698" s="44"/>
    </row>
    <row r="699" spans="1:32" s="45" customFormat="1" x14ac:dyDescent="0.2">
      <c r="A699" s="49"/>
      <c r="B699" s="42"/>
      <c r="C699" s="42"/>
      <c r="D699" s="42"/>
      <c r="E699" s="42"/>
      <c r="F699" s="42"/>
      <c r="G699" s="42"/>
      <c r="H699" s="43"/>
      <c r="I699" s="42"/>
      <c r="J699" s="42"/>
      <c r="K699" s="42"/>
      <c r="L699" s="42"/>
      <c r="M699" s="42"/>
      <c r="N699" s="42"/>
      <c r="O699" s="42"/>
      <c r="P699" s="42"/>
      <c r="Q699" s="42"/>
      <c r="R699" s="42"/>
      <c r="S699" s="42"/>
      <c r="T699" s="42"/>
      <c r="U699" s="42"/>
      <c r="V699" s="42"/>
      <c r="W699" s="42"/>
      <c r="X699" s="42"/>
      <c r="Y699" s="42"/>
      <c r="Z699" s="42"/>
      <c r="AA699" s="42"/>
      <c r="AB699" s="42"/>
      <c r="AC699" s="42"/>
      <c r="AD699" s="42"/>
      <c r="AE699" s="42"/>
      <c r="AF699" s="44"/>
    </row>
    <row r="700" spans="1:32" s="45" customFormat="1" x14ac:dyDescent="0.2">
      <c r="A700" s="49"/>
      <c r="B700" s="42"/>
      <c r="C700" s="42"/>
      <c r="D700" s="42"/>
      <c r="E700" s="42"/>
      <c r="F700" s="42"/>
      <c r="G700" s="42"/>
      <c r="H700" s="43"/>
      <c r="I700" s="42"/>
      <c r="J700" s="42"/>
      <c r="K700" s="42"/>
      <c r="L700" s="42"/>
      <c r="M700" s="42"/>
      <c r="N700" s="42"/>
      <c r="O700" s="42"/>
      <c r="P700" s="42"/>
      <c r="Q700" s="42"/>
      <c r="R700" s="42"/>
      <c r="S700" s="42"/>
      <c r="T700" s="42"/>
      <c r="U700" s="42"/>
      <c r="V700" s="42"/>
      <c r="W700" s="42"/>
      <c r="X700" s="42"/>
      <c r="Y700" s="42"/>
      <c r="Z700" s="42"/>
      <c r="AA700" s="42"/>
      <c r="AB700" s="42"/>
      <c r="AC700" s="42"/>
      <c r="AD700" s="42"/>
      <c r="AE700" s="42"/>
      <c r="AF700" s="44"/>
    </row>
    <row r="701" spans="1:32" s="45" customFormat="1" x14ac:dyDescent="0.2">
      <c r="A701" s="49"/>
      <c r="B701" s="42"/>
      <c r="C701" s="42"/>
      <c r="D701" s="42"/>
      <c r="E701" s="42"/>
      <c r="F701" s="42"/>
      <c r="G701" s="42"/>
      <c r="H701" s="43"/>
      <c r="I701" s="42"/>
      <c r="J701" s="42"/>
      <c r="K701" s="42"/>
      <c r="L701" s="42"/>
      <c r="M701" s="42"/>
      <c r="N701" s="42"/>
      <c r="O701" s="42"/>
      <c r="P701" s="42"/>
      <c r="Q701" s="42"/>
      <c r="R701" s="42"/>
      <c r="S701" s="42"/>
      <c r="T701" s="42"/>
      <c r="U701" s="42"/>
      <c r="V701" s="42"/>
      <c r="W701" s="42"/>
      <c r="X701" s="42"/>
      <c r="Y701" s="42"/>
      <c r="Z701" s="42"/>
      <c r="AA701" s="42"/>
      <c r="AB701" s="42"/>
      <c r="AC701" s="42"/>
      <c r="AD701" s="42"/>
      <c r="AE701" s="42"/>
      <c r="AF701" s="44"/>
    </row>
    <row r="702" spans="1:32" s="45" customFormat="1" x14ac:dyDescent="0.2">
      <c r="A702" s="49"/>
      <c r="B702" s="42"/>
      <c r="C702" s="42"/>
      <c r="D702" s="42"/>
      <c r="E702" s="42"/>
      <c r="F702" s="42"/>
      <c r="G702" s="42"/>
      <c r="H702" s="43"/>
      <c r="I702" s="42"/>
      <c r="J702" s="42"/>
      <c r="K702" s="42"/>
      <c r="L702" s="42"/>
      <c r="M702" s="42"/>
      <c r="N702" s="42"/>
      <c r="O702" s="42"/>
      <c r="P702" s="42"/>
      <c r="Q702" s="42"/>
      <c r="R702" s="42"/>
      <c r="S702" s="42"/>
      <c r="T702" s="42"/>
      <c r="U702" s="42"/>
      <c r="V702" s="42"/>
      <c r="W702" s="42"/>
      <c r="X702" s="42"/>
      <c r="Y702" s="42"/>
      <c r="Z702" s="42"/>
      <c r="AA702" s="42"/>
      <c r="AB702" s="42"/>
      <c r="AC702" s="42"/>
      <c r="AD702" s="42"/>
      <c r="AE702" s="42"/>
      <c r="AF702" s="44"/>
    </row>
    <row r="703" spans="1:32" s="45" customFormat="1" x14ac:dyDescent="0.2">
      <c r="A703" s="49"/>
      <c r="B703" s="42"/>
      <c r="C703" s="42"/>
      <c r="D703" s="42"/>
      <c r="E703" s="42"/>
      <c r="F703" s="42"/>
      <c r="G703" s="42"/>
      <c r="H703" s="43"/>
      <c r="I703" s="42"/>
      <c r="J703" s="42"/>
      <c r="K703" s="42"/>
      <c r="L703" s="42"/>
      <c r="M703" s="42"/>
      <c r="N703" s="42"/>
      <c r="O703" s="42"/>
      <c r="P703" s="42"/>
      <c r="Q703" s="42"/>
      <c r="R703" s="42"/>
      <c r="S703" s="42"/>
      <c r="T703" s="42"/>
      <c r="U703" s="42"/>
      <c r="V703" s="42"/>
      <c r="W703" s="42"/>
      <c r="X703" s="42"/>
      <c r="Y703" s="42"/>
      <c r="Z703" s="42"/>
      <c r="AA703" s="42"/>
      <c r="AB703" s="42"/>
      <c r="AC703" s="42"/>
      <c r="AD703" s="42"/>
      <c r="AE703" s="42"/>
      <c r="AF703" s="44"/>
    </row>
    <row r="704" spans="1:32" s="45" customFormat="1" x14ac:dyDescent="0.2">
      <c r="A704" s="49"/>
      <c r="B704" s="42"/>
      <c r="C704" s="42"/>
      <c r="D704" s="42"/>
      <c r="E704" s="42"/>
      <c r="F704" s="42"/>
      <c r="G704" s="42"/>
      <c r="H704" s="43"/>
      <c r="I704" s="42"/>
      <c r="J704" s="42"/>
      <c r="K704" s="42"/>
      <c r="L704" s="42"/>
      <c r="M704" s="42"/>
      <c r="N704" s="42"/>
      <c r="O704" s="42"/>
      <c r="P704" s="42"/>
      <c r="Q704" s="42"/>
      <c r="R704" s="42"/>
      <c r="S704" s="42"/>
      <c r="T704" s="42"/>
      <c r="U704" s="42"/>
      <c r="V704" s="42"/>
      <c r="W704" s="42"/>
      <c r="X704" s="42"/>
      <c r="Y704" s="42"/>
      <c r="Z704" s="42"/>
      <c r="AA704" s="42"/>
      <c r="AB704" s="42"/>
      <c r="AC704" s="42"/>
      <c r="AD704" s="42"/>
      <c r="AE704" s="42"/>
      <c r="AF704" s="44"/>
    </row>
    <row r="705" spans="1:32" s="45" customFormat="1" x14ac:dyDescent="0.2">
      <c r="A705" s="49"/>
      <c r="B705" s="42"/>
      <c r="C705" s="42"/>
      <c r="D705" s="42"/>
      <c r="E705" s="42"/>
      <c r="F705" s="42"/>
      <c r="G705" s="42"/>
      <c r="H705" s="43"/>
      <c r="I705" s="42"/>
      <c r="J705" s="42"/>
      <c r="K705" s="42"/>
      <c r="L705" s="42"/>
      <c r="M705" s="42"/>
      <c r="N705" s="42"/>
      <c r="O705" s="42"/>
      <c r="P705" s="42"/>
      <c r="Q705" s="42"/>
      <c r="R705" s="42"/>
      <c r="S705" s="42"/>
      <c r="T705" s="42"/>
      <c r="U705" s="42"/>
      <c r="V705" s="42"/>
      <c r="W705" s="42"/>
      <c r="X705" s="42"/>
      <c r="Y705" s="42"/>
      <c r="Z705" s="42"/>
      <c r="AA705" s="42"/>
      <c r="AB705" s="42"/>
      <c r="AC705" s="42"/>
      <c r="AD705" s="42"/>
      <c r="AE705" s="42"/>
      <c r="AF705" s="44"/>
    </row>
    <row r="706" spans="1:32" s="45" customFormat="1" x14ac:dyDescent="0.2">
      <c r="A706" s="49"/>
      <c r="B706" s="42"/>
      <c r="C706" s="42"/>
      <c r="D706" s="42"/>
      <c r="E706" s="42"/>
      <c r="F706" s="42"/>
      <c r="G706" s="42"/>
      <c r="H706" s="43"/>
      <c r="I706" s="42"/>
      <c r="J706" s="42"/>
      <c r="K706" s="42"/>
      <c r="L706" s="42"/>
      <c r="M706" s="42"/>
      <c r="N706" s="42"/>
      <c r="O706" s="42"/>
      <c r="P706" s="42"/>
      <c r="Q706" s="42"/>
      <c r="R706" s="42"/>
      <c r="S706" s="42"/>
      <c r="T706" s="42"/>
      <c r="U706" s="42"/>
      <c r="V706" s="42"/>
      <c r="W706" s="42"/>
      <c r="X706" s="42"/>
      <c r="Y706" s="42"/>
      <c r="Z706" s="42"/>
      <c r="AA706" s="42"/>
      <c r="AB706" s="42"/>
      <c r="AC706" s="42"/>
      <c r="AD706" s="42"/>
      <c r="AE706" s="42"/>
      <c r="AF706" s="44"/>
    </row>
    <row r="707" spans="1:32" s="45" customFormat="1" x14ac:dyDescent="0.2">
      <c r="A707" s="49"/>
      <c r="B707" s="42"/>
      <c r="C707" s="42"/>
      <c r="D707" s="42"/>
      <c r="E707" s="42"/>
      <c r="F707" s="42"/>
      <c r="G707" s="42"/>
      <c r="H707" s="43"/>
      <c r="I707" s="42"/>
      <c r="J707" s="42"/>
      <c r="K707" s="42"/>
      <c r="L707" s="42"/>
      <c r="M707" s="42"/>
      <c r="N707" s="42"/>
      <c r="O707" s="42"/>
      <c r="P707" s="42"/>
      <c r="Q707" s="42"/>
      <c r="R707" s="42"/>
      <c r="S707" s="42"/>
      <c r="T707" s="42"/>
      <c r="U707" s="42"/>
      <c r="V707" s="42"/>
      <c r="W707" s="42"/>
      <c r="X707" s="42"/>
      <c r="Y707" s="42"/>
      <c r="Z707" s="42"/>
      <c r="AA707" s="42"/>
      <c r="AB707" s="42"/>
      <c r="AC707" s="42"/>
      <c r="AD707" s="42"/>
      <c r="AE707" s="42"/>
      <c r="AF707" s="44"/>
    </row>
    <row r="708" spans="1:32" s="45" customFormat="1" x14ac:dyDescent="0.2">
      <c r="A708" s="49"/>
      <c r="B708" s="42"/>
      <c r="C708" s="42"/>
      <c r="D708" s="42"/>
      <c r="E708" s="42"/>
      <c r="F708" s="42"/>
      <c r="G708" s="42"/>
      <c r="H708" s="43"/>
      <c r="I708" s="42"/>
      <c r="J708" s="42"/>
      <c r="K708" s="42"/>
      <c r="L708" s="42"/>
      <c r="M708" s="42"/>
      <c r="N708" s="42"/>
      <c r="O708" s="42"/>
      <c r="P708" s="42"/>
      <c r="Q708" s="42"/>
      <c r="R708" s="42"/>
      <c r="S708" s="42"/>
      <c r="T708" s="42"/>
      <c r="U708" s="42"/>
      <c r="V708" s="42"/>
      <c r="W708" s="42"/>
      <c r="X708" s="42"/>
      <c r="Y708" s="42"/>
      <c r="Z708" s="42"/>
      <c r="AA708" s="42"/>
      <c r="AB708" s="42"/>
      <c r="AC708" s="42"/>
      <c r="AD708" s="42"/>
      <c r="AE708" s="42"/>
      <c r="AF708" s="44"/>
    </row>
    <row r="709" spans="1:32" s="45" customFormat="1" x14ac:dyDescent="0.2">
      <c r="A709" s="49"/>
      <c r="B709" s="42"/>
      <c r="C709" s="42"/>
      <c r="D709" s="42"/>
      <c r="E709" s="42"/>
      <c r="F709" s="42"/>
      <c r="G709" s="42"/>
      <c r="H709" s="43"/>
      <c r="I709" s="42"/>
      <c r="J709" s="42"/>
      <c r="K709" s="42"/>
      <c r="L709" s="42"/>
      <c r="M709" s="42"/>
      <c r="N709" s="42"/>
      <c r="O709" s="42"/>
      <c r="P709" s="42"/>
      <c r="Q709" s="42"/>
      <c r="R709" s="42"/>
      <c r="S709" s="42"/>
      <c r="T709" s="42"/>
      <c r="U709" s="42"/>
      <c r="V709" s="42"/>
      <c r="W709" s="42"/>
      <c r="X709" s="42"/>
      <c r="Y709" s="42"/>
      <c r="Z709" s="42"/>
      <c r="AA709" s="42"/>
      <c r="AB709" s="42"/>
      <c r="AC709" s="42"/>
      <c r="AD709" s="42"/>
      <c r="AE709" s="42"/>
      <c r="AF709" s="44"/>
    </row>
    <row r="710" spans="1:32" s="45" customFormat="1" x14ac:dyDescent="0.2">
      <c r="A710" s="49"/>
      <c r="B710" s="42"/>
      <c r="C710" s="42"/>
      <c r="D710" s="42"/>
      <c r="E710" s="42"/>
      <c r="F710" s="42"/>
      <c r="G710" s="42"/>
      <c r="H710" s="43"/>
      <c r="I710" s="42"/>
      <c r="J710" s="42"/>
      <c r="K710" s="42"/>
      <c r="L710" s="42"/>
      <c r="M710" s="42"/>
      <c r="N710" s="42"/>
      <c r="O710" s="42"/>
      <c r="P710" s="42"/>
      <c r="Q710" s="42"/>
      <c r="R710" s="42"/>
      <c r="S710" s="42"/>
      <c r="T710" s="42"/>
      <c r="U710" s="42"/>
      <c r="V710" s="42"/>
      <c r="W710" s="42"/>
      <c r="X710" s="42"/>
      <c r="Y710" s="42"/>
      <c r="Z710" s="42"/>
      <c r="AA710" s="42"/>
      <c r="AB710" s="42"/>
      <c r="AC710" s="42"/>
      <c r="AD710" s="42"/>
      <c r="AE710" s="42"/>
      <c r="AF710" s="44"/>
    </row>
    <row r="711" spans="1:32" s="45" customFormat="1" x14ac:dyDescent="0.2">
      <c r="A711" s="49"/>
      <c r="B711" s="42"/>
      <c r="C711" s="42"/>
      <c r="D711" s="42"/>
      <c r="E711" s="42"/>
      <c r="F711" s="42"/>
      <c r="G711" s="42"/>
      <c r="H711" s="43"/>
      <c r="I711" s="42"/>
      <c r="J711" s="42"/>
      <c r="K711" s="42"/>
      <c r="L711" s="42"/>
      <c r="M711" s="42"/>
      <c r="N711" s="42"/>
      <c r="O711" s="42"/>
      <c r="P711" s="42"/>
      <c r="Q711" s="42"/>
      <c r="R711" s="42"/>
      <c r="S711" s="42"/>
      <c r="T711" s="42"/>
      <c r="U711" s="42"/>
      <c r="V711" s="42"/>
      <c r="W711" s="42"/>
      <c r="X711" s="42"/>
      <c r="Y711" s="42"/>
      <c r="Z711" s="42"/>
      <c r="AA711" s="42"/>
      <c r="AB711" s="42"/>
      <c r="AC711" s="42"/>
      <c r="AD711" s="42"/>
      <c r="AE711" s="42"/>
      <c r="AF711" s="44"/>
    </row>
    <row r="712" spans="1:32" s="45" customFormat="1" x14ac:dyDescent="0.2">
      <c r="A712" s="49"/>
      <c r="B712" s="42"/>
      <c r="C712" s="42"/>
      <c r="D712" s="42"/>
      <c r="E712" s="42"/>
      <c r="F712" s="42"/>
      <c r="G712" s="42"/>
      <c r="H712" s="43"/>
      <c r="I712" s="42"/>
      <c r="J712" s="42"/>
      <c r="K712" s="42"/>
      <c r="L712" s="42"/>
      <c r="M712" s="42"/>
      <c r="N712" s="42"/>
      <c r="O712" s="42"/>
      <c r="P712" s="42"/>
      <c r="Q712" s="42"/>
      <c r="R712" s="42"/>
      <c r="S712" s="42"/>
      <c r="T712" s="42"/>
      <c r="U712" s="42"/>
      <c r="V712" s="42"/>
      <c r="W712" s="42"/>
      <c r="X712" s="42"/>
      <c r="Y712" s="42"/>
      <c r="Z712" s="42"/>
      <c r="AA712" s="42"/>
      <c r="AB712" s="42"/>
      <c r="AC712" s="42"/>
      <c r="AD712" s="42"/>
      <c r="AE712" s="42"/>
      <c r="AF712" s="44"/>
    </row>
    <row r="713" spans="1:32" s="45" customFormat="1" x14ac:dyDescent="0.2">
      <c r="A713" s="49"/>
      <c r="B713" s="42"/>
      <c r="C713" s="42"/>
      <c r="D713" s="42"/>
      <c r="E713" s="42"/>
      <c r="F713" s="42"/>
      <c r="G713" s="42"/>
      <c r="H713" s="43"/>
      <c r="I713" s="42"/>
      <c r="J713" s="42"/>
      <c r="K713" s="42"/>
      <c r="L713" s="42"/>
      <c r="M713" s="42"/>
      <c r="N713" s="42"/>
      <c r="O713" s="42"/>
      <c r="P713" s="42"/>
      <c r="Q713" s="42"/>
      <c r="R713" s="42"/>
      <c r="S713" s="42"/>
      <c r="T713" s="42"/>
      <c r="U713" s="42"/>
      <c r="V713" s="42"/>
      <c r="W713" s="42"/>
      <c r="X713" s="42"/>
      <c r="Y713" s="42"/>
      <c r="Z713" s="42"/>
      <c r="AA713" s="42"/>
      <c r="AB713" s="42"/>
      <c r="AC713" s="42"/>
      <c r="AD713" s="42"/>
      <c r="AE713" s="42"/>
      <c r="AF713" s="44"/>
    </row>
    <row r="714" spans="1:32" s="45" customFormat="1" x14ac:dyDescent="0.2">
      <c r="A714" s="49"/>
      <c r="B714" s="42"/>
      <c r="C714" s="42"/>
      <c r="D714" s="42"/>
      <c r="E714" s="42"/>
      <c r="F714" s="42"/>
      <c r="G714" s="42"/>
      <c r="H714" s="43"/>
      <c r="I714" s="42"/>
      <c r="J714" s="42"/>
      <c r="K714" s="42"/>
      <c r="L714" s="42"/>
      <c r="M714" s="42"/>
      <c r="N714" s="42"/>
      <c r="O714" s="42"/>
      <c r="P714" s="42"/>
      <c r="Q714" s="42"/>
      <c r="R714" s="42"/>
      <c r="S714" s="42"/>
      <c r="T714" s="42"/>
      <c r="U714" s="42"/>
      <c r="V714" s="42"/>
      <c r="W714" s="42"/>
      <c r="X714" s="42"/>
      <c r="Y714" s="42"/>
      <c r="Z714" s="42"/>
      <c r="AA714" s="42"/>
      <c r="AB714" s="42"/>
      <c r="AC714" s="42"/>
      <c r="AD714" s="42"/>
      <c r="AE714" s="42"/>
      <c r="AF714" s="44"/>
    </row>
    <row r="715" spans="1:32" s="45" customFormat="1" x14ac:dyDescent="0.2">
      <c r="A715" s="49"/>
      <c r="B715" s="42"/>
      <c r="C715" s="42"/>
      <c r="D715" s="42"/>
      <c r="E715" s="42"/>
      <c r="F715" s="42"/>
      <c r="G715" s="42"/>
      <c r="H715" s="43"/>
      <c r="I715" s="42"/>
      <c r="J715" s="42"/>
      <c r="K715" s="42"/>
      <c r="L715" s="42"/>
      <c r="M715" s="42"/>
      <c r="N715" s="42"/>
      <c r="O715" s="42"/>
      <c r="P715" s="42"/>
      <c r="Q715" s="42"/>
      <c r="R715" s="42"/>
      <c r="S715" s="42"/>
      <c r="T715" s="42"/>
      <c r="U715" s="42"/>
      <c r="V715" s="42"/>
      <c r="W715" s="42"/>
      <c r="X715" s="42"/>
      <c r="Y715" s="42"/>
      <c r="Z715" s="42"/>
      <c r="AA715" s="42"/>
      <c r="AB715" s="42"/>
      <c r="AC715" s="42"/>
      <c r="AD715" s="42"/>
      <c r="AE715" s="42"/>
      <c r="AF715" s="44"/>
    </row>
    <row r="716" spans="1:32" s="45" customFormat="1" x14ac:dyDescent="0.2">
      <c r="A716" s="49"/>
      <c r="B716" s="42"/>
      <c r="C716" s="42"/>
      <c r="D716" s="42"/>
      <c r="E716" s="42"/>
      <c r="F716" s="42"/>
      <c r="G716" s="42"/>
      <c r="H716" s="43"/>
      <c r="I716" s="42"/>
      <c r="J716" s="42"/>
      <c r="K716" s="42"/>
      <c r="L716" s="42"/>
      <c r="M716" s="42"/>
      <c r="N716" s="42"/>
      <c r="O716" s="42"/>
      <c r="P716" s="42"/>
      <c r="Q716" s="42"/>
      <c r="R716" s="42"/>
      <c r="S716" s="42"/>
      <c r="T716" s="42"/>
      <c r="U716" s="42"/>
      <c r="V716" s="42"/>
      <c r="W716" s="42"/>
      <c r="X716" s="42"/>
      <c r="Y716" s="42"/>
      <c r="Z716" s="42"/>
      <c r="AA716" s="42"/>
      <c r="AB716" s="42"/>
      <c r="AC716" s="42"/>
      <c r="AD716" s="42"/>
      <c r="AE716" s="42"/>
      <c r="AF716" s="44"/>
    </row>
    <row r="717" spans="1:32" s="45" customFormat="1" x14ac:dyDescent="0.2">
      <c r="A717" s="49"/>
      <c r="B717" s="42"/>
      <c r="C717" s="42"/>
      <c r="D717" s="42"/>
      <c r="E717" s="42"/>
      <c r="F717" s="42"/>
      <c r="G717" s="42"/>
      <c r="H717" s="43"/>
      <c r="I717" s="42"/>
      <c r="J717" s="42"/>
      <c r="K717" s="42"/>
      <c r="L717" s="42"/>
      <c r="M717" s="42"/>
      <c r="N717" s="42"/>
      <c r="O717" s="42"/>
      <c r="P717" s="42"/>
      <c r="Q717" s="42"/>
      <c r="R717" s="42"/>
      <c r="S717" s="42"/>
      <c r="T717" s="42"/>
      <c r="U717" s="42"/>
      <c r="V717" s="42"/>
      <c r="W717" s="42"/>
      <c r="X717" s="42"/>
      <c r="Y717" s="42"/>
      <c r="Z717" s="42"/>
      <c r="AA717" s="42"/>
      <c r="AB717" s="42"/>
      <c r="AC717" s="42"/>
      <c r="AD717" s="42"/>
      <c r="AE717" s="42"/>
      <c r="AF717" s="44"/>
    </row>
    <row r="718" spans="1:32" s="45" customFormat="1" x14ac:dyDescent="0.2">
      <c r="A718" s="49"/>
      <c r="B718" s="42"/>
      <c r="C718" s="42"/>
      <c r="D718" s="42"/>
      <c r="E718" s="42"/>
      <c r="F718" s="42"/>
      <c r="G718" s="42"/>
      <c r="H718" s="43"/>
      <c r="I718" s="42"/>
      <c r="J718" s="42"/>
      <c r="K718" s="42"/>
      <c r="L718" s="42"/>
      <c r="M718" s="42"/>
      <c r="N718" s="42"/>
      <c r="O718" s="42"/>
      <c r="P718" s="42"/>
      <c r="Q718" s="42"/>
      <c r="R718" s="42"/>
      <c r="S718" s="42"/>
      <c r="T718" s="42"/>
      <c r="U718" s="42"/>
      <c r="V718" s="42"/>
      <c r="W718" s="42"/>
      <c r="X718" s="42"/>
      <c r="Y718" s="42"/>
      <c r="Z718" s="42"/>
      <c r="AA718" s="42"/>
      <c r="AB718" s="42"/>
      <c r="AC718" s="42"/>
      <c r="AD718" s="42"/>
      <c r="AE718" s="42"/>
      <c r="AF718" s="44"/>
    </row>
    <row r="719" spans="1:32" s="45" customFormat="1" x14ac:dyDescent="0.2">
      <c r="A719" s="49"/>
      <c r="B719" s="42"/>
      <c r="C719" s="42"/>
      <c r="D719" s="42"/>
      <c r="E719" s="42"/>
      <c r="F719" s="42"/>
      <c r="G719" s="42"/>
      <c r="H719" s="43"/>
      <c r="I719" s="42"/>
      <c r="J719" s="42"/>
      <c r="K719" s="42"/>
      <c r="L719" s="42"/>
      <c r="M719" s="42"/>
      <c r="N719" s="42"/>
      <c r="O719" s="42"/>
      <c r="P719" s="42"/>
      <c r="Q719" s="42"/>
      <c r="R719" s="42"/>
      <c r="S719" s="42"/>
      <c r="T719" s="42"/>
      <c r="U719" s="42"/>
      <c r="V719" s="42"/>
      <c r="W719" s="42"/>
      <c r="X719" s="42"/>
      <c r="Y719" s="42"/>
      <c r="Z719" s="42"/>
      <c r="AA719" s="42"/>
      <c r="AB719" s="42"/>
      <c r="AC719" s="42"/>
      <c r="AD719" s="42"/>
      <c r="AE719" s="42"/>
      <c r="AF719" s="44"/>
    </row>
    <row r="720" spans="1:32" s="45" customFormat="1" x14ac:dyDescent="0.2">
      <c r="A720" s="49"/>
      <c r="B720" s="42"/>
      <c r="C720" s="42"/>
      <c r="D720" s="42"/>
      <c r="E720" s="42"/>
      <c r="F720" s="42"/>
      <c r="G720" s="42"/>
      <c r="H720" s="43"/>
      <c r="I720" s="42"/>
      <c r="J720" s="42"/>
      <c r="K720" s="42"/>
      <c r="L720" s="42"/>
      <c r="M720" s="42"/>
      <c r="N720" s="42"/>
      <c r="O720" s="42"/>
      <c r="P720" s="42"/>
      <c r="Q720" s="42"/>
      <c r="R720" s="42"/>
      <c r="S720" s="42"/>
      <c r="T720" s="42"/>
      <c r="U720" s="42"/>
      <c r="V720" s="42"/>
      <c r="W720" s="42"/>
      <c r="X720" s="42"/>
      <c r="Y720" s="42"/>
      <c r="Z720" s="42"/>
      <c r="AA720" s="42"/>
      <c r="AB720" s="42"/>
      <c r="AC720" s="42"/>
      <c r="AD720" s="42"/>
      <c r="AE720" s="42"/>
      <c r="AF720" s="44"/>
    </row>
    <row r="721" spans="1:32" s="45" customFormat="1" x14ac:dyDescent="0.2">
      <c r="A721" s="49"/>
      <c r="B721" s="42"/>
      <c r="C721" s="42"/>
      <c r="D721" s="42"/>
      <c r="E721" s="42"/>
      <c r="F721" s="42"/>
      <c r="G721" s="42"/>
      <c r="H721" s="43"/>
      <c r="I721" s="42"/>
      <c r="J721" s="42"/>
      <c r="K721" s="42"/>
      <c r="L721" s="42"/>
      <c r="M721" s="42"/>
      <c r="N721" s="42"/>
      <c r="O721" s="42"/>
      <c r="P721" s="42"/>
      <c r="Q721" s="42"/>
      <c r="R721" s="42"/>
      <c r="S721" s="42"/>
      <c r="T721" s="42"/>
      <c r="U721" s="42"/>
      <c r="V721" s="42"/>
      <c r="W721" s="42"/>
      <c r="X721" s="42"/>
      <c r="Y721" s="42"/>
      <c r="Z721" s="42"/>
      <c r="AA721" s="42"/>
      <c r="AB721" s="42"/>
      <c r="AC721" s="42"/>
      <c r="AD721" s="42"/>
      <c r="AE721" s="42"/>
      <c r="AF721" s="44"/>
    </row>
    <row r="722" spans="1:32" s="45" customFormat="1" x14ac:dyDescent="0.2">
      <c r="A722" s="49"/>
      <c r="B722" s="42"/>
      <c r="C722" s="42"/>
      <c r="D722" s="42"/>
      <c r="E722" s="42"/>
      <c r="F722" s="42"/>
      <c r="G722" s="42"/>
      <c r="H722" s="43"/>
      <c r="I722" s="42"/>
      <c r="J722" s="42"/>
      <c r="K722" s="42"/>
      <c r="L722" s="42"/>
      <c r="M722" s="42"/>
      <c r="N722" s="42"/>
      <c r="O722" s="42"/>
      <c r="P722" s="42"/>
      <c r="Q722" s="42"/>
      <c r="R722" s="42"/>
      <c r="S722" s="42"/>
      <c r="T722" s="42"/>
      <c r="U722" s="42"/>
      <c r="V722" s="42"/>
      <c r="W722" s="42"/>
      <c r="X722" s="42"/>
      <c r="Y722" s="42"/>
      <c r="Z722" s="42"/>
      <c r="AA722" s="42"/>
      <c r="AB722" s="42"/>
      <c r="AC722" s="42"/>
      <c r="AD722" s="42"/>
      <c r="AE722" s="42"/>
      <c r="AF722" s="44"/>
    </row>
    <row r="723" spans="1:32" s="45" customFormat="1" x14ac:dyDescent="0.2">
      <c r="A723" s="49"/>
      <c r="B723" s="42"/>
      <c r="C723" s="42"/>
      <c r="D723" s="42"/>
      <c r="E723" s="42"/>
      <c r="F723" s="42"/>
      <c r="G723" s="42"/>
      <c r="H723" s="43"/>
      <c r="I723" s="42"/>
      <c r="J723" s="42"/>
      <c r="K723" s="42"/>
      <c r="L723" s="42"/>
      <c r="M723" s="42"/>
      <c r="N723" s="42"/>
      <c r="O723" s="42"/>
      <c r="P723" s="42"/>
      <c r="Q723" s="42"/>
      <c r="R723" s="42"/>
      <c r="S723" s="42"/>
      <c r="T723" s="42"/>
      <c r="U723" s="42"/>
      <c r="V723" s="42"/>
      <c r="W723" s="42"/>
      <c r="X723" s="42"/>
      <c r="Y723" s="42"/>
      <c r="Z723" s="42"/>
      <c r="AA723" s="42"/>
      <c r="AB723" s="42"/>
      <c r="AC723" s="42"/>
      <c r="AD723" s="42"/>
      <c r="AE723" s="42"/>
      <c r="AF723" s="44"/>
    </row>
    <row r="724" spans="1:32" s="45" customFormat="1" x14ac:dyDescent="0.2">
      <c r="A724" s="49"/>
      <c r="B724" s="42"/>
      <c r="C724" s="42"/>
      <c r="D724" s="42"/>
      <c r="E724" s="42"/>
      <c r="F724" s="42"/>
      <c r="G724" s="42"/>
      <c r="H724" s="43"/>
      <c r="I724" s="42"/>
      <c r="J724" s="42"/>
      <c r="K724" s="42"/>
      <c r="L724" s="42"/>
      <c r="M724" s="42"/>
      <c r="N724" s="42"/>
      <c r="O724" s="42"/>
      <c r="P724" s="42"/>
      <c r="Q724" s="42"/>
      <c r="R724" s="42"/>
      <c r="S724" s="42"/>
      <c r="T724" s="42"/>
      <c r="U724" s="42"/>
      <c r="V724" s="42"/>
      <c r="W724" s="42"/>
      <c r="X724" s="42"/>
      <c r="Y724" s="42"/>
      <c r="Z724" s="42"/>
      <c r="AA724" s="42"/>
      <c r="AB724" s="42"/>
      <c r="AC724" s="42"/>
      <c r="AD724" s="42"/>
      <c r="AE724" s="42"/>
      <c r="AF724" s="44"/>
    </row>
    <row r="725" spans="1:32" s="45" customFormat="1" x14ac:dyDescent="0.2">
      <c r="A725" s="49"/>
      <c r="B725" s="42"/>
      <c r="C725" s="42"/>
      <c r="D725" s="42"/>
      <c r="E725" s="42"/>
      <c r="F725" s="42"/>
      <c r="G725" s="42"/>
      <c r="H725" s="43"/>
      <c r="I725" s="42"/>
      <c r="J725" s="42"/>
      <c r="K725" s="42"/>
      <c r="L725" s="42"/>
      <c r="M725" s="42"/>
      <c r="N725" s="42"/>
      <c r="O725" s="42"/>
      <c r="P725" s="42"/>
      <c r="Q725" s="42"/>
      <c r="R725" s="42"/>
      <c r="S725" s="42"/>
      <c r="T725" s="42"/>
      <c r="U725" s="42"/>
      <c r="V725" s="42"/>
      <c r="W725" s="42"/>
      <c r="X725" s="42"/>
      <c r="Y725" s="42"/>
      <c r="Z725" s="42"/>
      <c r="AA725" s="42"/>
      <c r="AB725" s="42"/>
      <c r="AC725" s="42"/>
      <c r="AD725" s="42"/>
      <c r="AE725" s="42"/>
      <c r="AF725" s="44"/>
    </row>
    <row r="726" spans="1:32" s="45" customFormat="1" x14ac:dyDescent="0.2">
      <c r="A726" s="49"/>
      <c r="B726" s="42"/>
      <c r="C726" s="42"/>
      <c r="D726" s="42"/>
      <c r="E726" s="42"/>
      <c r="F726" s="42"/>
      <c r="G726" s="42"/>
      <c r="H726" s="43"/>
      <c r="I726" s="42"/>
      <c r="J726" s="42"/>
      <c r="K726" s="42"/>
      <c r="L726" s="42"/>
      <c r="M726" s="42"/>
      <c r="N726" s="42"/>
      <c r="O726" s="42"/>
      <c r="P726" s="42"/>
      <c r="Q726" s="42"/>
      <c r="R726" s="42"/>
      <c r="S726" s="42"/>
      <c r="T726" s="42"/>
      <c r="U726" s="42"/>
      <c r="V726" s="42"/>
      <c r="W726" s="42"/>
      <c r="X726" s="42"/>
      <c r="Y726" s="42"/>
      <c r="Z726" s="42"/>
      <c r="AA726" s="42"/>
      <c r="AB726" s="42"/>
      <c r="AC726" s="42"/>
      <c r="AD726" s="42"/>
      <c r="AE726" s="42"/>
      <c r="AF726" s="44"/>
    </row>
    <row r="727" spans="1:32" s="45" customFormat="1" x14ac:dyDescent="0.2">
      <c r="A727" s="49"/>
      <c r="B727" s="42"/>
      <c r="C727" s="42"/>
      <c r="D727" s="42"/>
      <c r="E727" s="42"/>
      <c r="F727" s="42"/>
      <c r="G727" s="42"/>
      <c r="H727" s="43"/>
      <c r="I727" s="42"/>
      <c r="J727" s="42"/>
      <c r="K727" s="42"/>
      <c r="L727" s="42"/>
      <c r="M727" s="42"/>
      <c r="N727" s="42"/>
      <c r="O727" s="42"/>
      <c r="P727" s="42"/>
      <c r="Q727" s="42"/>
      <c r="R727" s="42"/>
      <c r="S727" s="42"/>
      <c r="T727" s="42"/>
      <c r="U727" s="42"/>
      <c r="V727" s="42"/>
      <c r="W727" s="42"/>
      <c r="X727" s="42"/>
      <c r="Y727" s="42"/>
      <c r="Z727" s="42"/>
      <c r="AA727" s="42"/>
      <c r="AB727" s="42"/>
      <c r="AC727" s="42"/>
      <c r="AD727" s="42"/>
      <c r="AE727" s="42"/>
      <c r="AF727" s="44"/>
    </row>
    <row r="728" spans="1:32" s="45" customFormat="1" x14ac:dyDescent="0.2">
      <c r="A728" s="49"/>
      <c r="B728" s="42"/>
      <c r="C728" s="42"/>
      <c r="D728" s="42"/>
      <c r="E728" s="42"/>
      <c r="F728" s="42"/>
      <c r="G728" s="42"/>
      <c r="H728" s="43"/>
      <c r="I728" s="42"/>
      <c r="J728" s="42"/>
      <c r="K728" s="42"/>
      <c r="L728" s="42"/>
      <c r="M728" s="42"/>
      <c r="N728" s="42"/>
      <c r="O728" s="42"/>
      <c r="P728" s="42"/>
      <c r="Q728" s="42"/>
      <c r="R728" s="42"/>
      <c r="S728" s="42"/>
      <c r="T728" s="42"/>
      <c r="U728" s="42"/>
      <c r="V728" s="42"/>
      <c r="W728" s="42"/>
      <c r="X728" s="42"/>
      <c r="Y728" s="42"/>
      <c r="Z728" s="42"/>
      <c r="AA728" s="42"/>
      <c r="AB728" s="42"/>
      <c r="AC728" s="42"/>
      <c r="AD728" s="42"/>
      <c r="AE728" s="42"/>
      <c r="AF728" s="44"/>
    </row>
    <row r="729" spans="1:32" s="45" customFormat="1" x14ac:dyDescent="0.2">
      <c r="A729" s="49"/>
      <c r="B729" s="42"/>
      <c r="C729" s="42"/>
      <c r="D729" s="42"/>
      <c r="E729" s="42"/>
      <c r="F729" s="42"/>
      <c r="G729" s="42"/>
      <c r="H729" s="43"/>
      <c r="I729" s="42"/>
      <c r="J729" s="42"/>
      <c r="K729" s="42"/>
      <c r="L729" s="42"/>
      <c r="M729" s="42"/>
      <c r="N729" s="42"/>
      <c r="O729" s="42"/>
      <c r="P729" s="42"/>
      <c r="Q729" s="42"/>
      <c r="R729" s="42"/>
      <c r="S729" s="42"/>
      <c r="T729" s="42"/>
      <c r="U729" s="42"/>
      <c r="V729" s="42"/>
      <c r="W729" s="42"/>
      <c r="X729" s="42"/>
      <c r="Y729" s="42"/>
      <c r="Z729" s="42"/>
      <c r="AA729" s="42"/>
      <c r="AB729" s="42"/>
      <c r="AC729" s="42"/>
      <c r="AD729" s="42"/>
      <c r="AE729" s="42"/>
      <c r="AF729" s="44"/>
    </row>
    <row r="730" spans="1:32" s="45" customFormat="1" x14ac:dyDescent="0.2">
      <c r="A730" s="49"/>
      <c r="B730" s="42"/>
      <c r="C730" s="42"/>
      <c r="D730" s="42"/>
      <c r="E730" s="42"/>
      <c r="F730" s="42"/>
      <c r="G730" s="42"/>
      <c r="H730" s="43"/>
      <c r="I730" s="42"/>
      <c r="J730" s="42"/>
      <c r="K730" s="42"/>
      <c r="L730" s="42"/>
      <c r="M730" s="42"/>
      <c r="N730" s="42"/>
      <c r="O730" s="42"/>
      <c r="P730" s="42"/>
      <c r="Q730" s="42"/>
      <c r="R730" s="42"/>
      <c r="S730" s="42"/>
      <c r="T730" s="42"/>
      <c r="U730" s="42"/>
      <c r="V730" s="42"/>
      <c r="W730" s="42"/>
      <c r="X730" s="42"/>
      <c r="Y730" s="42"/>
      <c r="Z730" s="42"/>
      <c r="AA730" s="42"/>
      <c r="AB730" s="42"/>
      <c r="AC730" s="42"/>
      <c r="AD730" s="42"/>
      <c r="AE730" s="42"/>
      <c r="AF730" s="44"/>
    </row>
    <row r="731" spans="1:32" s="45" customFormat="1" x14ac:dyDescent="0.2">
      <c r="A731" s="49"/>
      <c r="B731" s="42"/>
      <c r="C731" s="42"/>
      <c r="D731" s="42"/>
      <c r="E731" s="42"/>
      <c r="F731" s="42"/>
      <c r="G731" s="42"/>
      <c r="H731" s="43"/>
      <c r="I731" s="42"/>
      <c r="J731" s="42"/>
      <c r="K731" s="42"/>
      <c r="L731" s="42"/>
      <c r="M731" s="42"/>
      <c r="N731" s="42"/>
      <c r="O731" s="42"/>
      <c r="P731" s="42"/>
      <c r="Q731" s="42"/>
      <c r="R731" s="42"/>
      <c r="S731" s="42"/>
      <c r="T731" s="42"/>
      <c r="U731" s="42"/>
      <c r="V731" s="42"/>
      <c r="W731" s="42"/>
      <c r="X731" s="42"/>
      <c r="Y731" s="42"/>
      <c r="Z731" s="42"/>
      <c r="AA731" s="42"/>
      <c r="AB731" s="42"/>
      <c r="AC731" s="42"/>
      <c r="AD731" s="42"/>
      <c r="AE731" s="42"/>
      <c r="AF731" s="44"/>
    </row>
    <row r="732" spans="1:32" s="45" customFormat="1" x14ac:dyDescent="0.2">
      <c r="A732" s="49"/>
      <c r="B732" s="42"/>
      <c r="C732" s="42"/>
      <c r="D732" s="42"/>
      <c r="E732" s="42"/>
      <c r="F732" s="42"/>
      <c r="G732" s="42"/>
      <c r="H732" s="43"/>
      <c r="I732" s="42"/>
      <c r="J732" s="42"/>
      <c r="K732" s="42"/>
      <c r="L732" s="42"/>
      <c r="M732" s="42"/>
      <c r="N732" s="42"/>
      <c r="O732" s="42"/>
      <c r="P732" s="42"/>
      <c r="Q732" s="42"/>
      <c r="R732" s="42"/>
      <c r="S732" s="42"/>
      <c r="T732" s="42"/>
      <c r="U732" s="42"/>
      <c r="V732" s="42"/>
      <c r="W732" s="42"/>
      <c r="X732" s="42"/>
      <c r="Y732" s="42"/>
      <c r="Z732" s="42"/>
      <c r="AA732" s="42"/>
      <c r="AB732" s="42"/>
      <c r="AC732" s="42"/>
      <c r="AD732" s="42"/>
      <c r="AE732" s="42"/>
      <c r="AF732" s="44"/>
    </row>
    <row r="733" spans="1:32" s="45" customFormat="1" x14ac:dyDescent="0.2">
      <c r="A733" s="49"/>
      <c r="B733" s="42"/>
      <c r="C733" s="42"/>
      <c r="D733" s="42"/>
      <c r="E733" s="42"/>
      <c r="F733" s="42"/>
      <c r="G733" s="42"/>
      <c r="H733" s="43"/>
      <c r="I733" s="42"/>
      <c r="J733" s="42"/>
      <c r="K733" s="42"/>
      <c r="L733" s="42"/>
      <c r="M733" s="42"/>
      <c r="N733" s="42"/>
      <c r="O733" s="42"/>
      <c r="P733" s="42"/>
      <c r="Q733" s="42"/>
      <c r="R733" s="42"/>
      <c r="S733" s="42"/>
      <c r="T733" s="42"/>
      <c r="U733" s="42"/>
      <c r="V733" s="42"/>
      <c r="W733" s="42"/>
      <c r="X733" s="42"/>
      <c r="Y733" s="42"/>
      <c r="Z733" s="42"/>
      <c r="AA733" s="42"/>
      <c r="AB733" s="42"/>
      <c r="AC733" s="42"/>
      <c r="AD733" s="42"/>
      <c r="AE733" s="42"/>
      <c r="AF733" s="44"/>
    </row>
    <row r="734" spans="1:32" s="45" customFormat="1" x14ac:dyDescent="0.2">
      <c r="A734" s="49"/>
      <c r="B734" s="42"/>
      <c r="C734" s="42"/>
      <c r="D734" s="42"/>
      <c r="E734" s="42"/>
      <c r="F734" s="42"/>
      <c r="G734" s="42"/>
      <c r="H734" s="43"/>
      <c r="I734" s="42"/>
      <c r="J734" s="42"/>
      <c r="K734" s="42"/>
      <c r="L734" s="42"/>
      <c r="M734" s="42"/>
      <c r="N734" s="42"/>
      <c r="O734" s="42"/>
      <c r="P734" s="42"/>
      <c r="Q734" s="42"/>
      <c r="R734" s="42"/>
      <c r="S734" s="42"/>
      <c r="T734" s="42"/>
      <c r="U734" s="42"/>
      <c r="V734" s="42"/>
      <c r="W734" s="42"/>
      <c r="X734" s="42"/>
      <c r="Y734" s="42"/>
      <c r="Z734" s="42"/>
      <c r="AA734" s="42"/>
      <c r="AB734" s="42"/>
      <c r="AC734" s="42"/>
      <c r="AD734" s="42"/>
      <c r="AE734" s="42"/>
      <c r="AF734" s="44"/>
    </row>
    <row r="735" spans="1:32" s="45" customFormat="1" x14ac:dyDescent="0.2">
      <c r="A735" s="49"/>
      <c r="B735" s="42"/>
      <c r="C735" s="42"/>
      <c r="D735" s="42"/>
      <c r="E735" s="42"/>
      <c r="F735" s="42"/>
      <c r="G735" s="42"/>
      <c r="H735" s="43"/>
      <c r="I735" s="42"/>
      <c r="J735" s="42"/>
      <c r="K735" s="42"/>
      <c r="L735" s="42"/>
      <c r="M735" s="42"/>
      <c r="N735" s="42"/>
      <c r="O735" s="42"/>
      <c r="P735" s="42"/>
      <c r="Q735" s="42"/>
      <c r="R735" s="42"/>
      <c r="S735" s="42"/>
      <c r="T735" s="42"/>
      <c r="U735" s="42"/>
      <c r="V735" s="42"/>
      <c r="W735" s="42"/>
      <c r="X735" s="42"/>
      <c r="Y735" s="42"/>
      <c r="Z735" s="42"/>
      <c r="AA735" s="42"/>
      <c r="AB735" s="42"/>
      <c r="AC735" s="42"/>
      <c r="AD735" s="42"/>
      <c r="AE735" s="42"/>
      <c r="AF735" s="44"/>
    </row>
    <row r="736" spans="1:32" s="45" customFormat="1" x14ac:dyDescent="0.2">
      <c r="A736" s="49"/>
      <c r="B736" s="42"/>
      <c r="C736" s="42"/>
      <c r="D736" s="42"/>
      <c r="E736" s="42"/>
      <c r="F736" s="42"/>
      <c r="G736" s="42"/>
      <c r="H736" s="43"/>
      <c r="I736" s="42"/>
      <c r="J736" s="42"/>
      <c r="K736" s="42"/>
      <c r="L736" s="42"/>
      <c r="M736" s="42"/>
      <c r="N736" s="42"/>
      <c r="O736" s="42"/>
      <c r="P736" s="42"/>
      <c r="Q736" s="42"/>
      <c r="R736" s="42"/>
      <c r="S736" s="42"/>
      <c r="T736" s="42"/>
      <c r="U736" s="42"/>
      <c r="V736" s="42"/>
      <c r="W736" s="42"/>
      <c r="X736" s="42"/>
      <c r="Y736" s="42"/>
      <c r="Z736" s="42"/>
      <c r="AA736" s="42"/>
      <c r="AB736" s="42"/>
      <c r="AC736" s="42"/>
      <c r="AD736" s="42"/>
      <c r="AE736" s="42"/>
      <c r="AF736" s="44"/>
    </row>
    <row r="737" spans="1:32" s="45" customFormat="1" x14ac:dyDescent="0.2">
      <c r="A737" s="49"/>
      <c r="B737" s="42"/>
      <c r="C737" s="42"/>
      <c r="D737" s="42"/>
      <c r="E737" s="42"/>
      <c r="F737" s="42"/>
      <c r="G737" s="42"/>
      <c r="H737" s="43"/>
      <c r="I737" s="42"/>
      <c r="J737" s="42"/>
      <c r="K737" s="42"/>
      <c r="L737" s="42"/>
      <c r="M737" s="42"/>
      <c r="N737" s="42"/>
      <c r="O737" s="42"/>
      <c r="P737" s="42"/>
      <c r="Q737" s="42"/>
      <c r="R737" s="42"/>
      <c r="S737" s="42"/>
      <c r="T737" s="42"/>
      <c r="U737" s="42"/>
      <c r="V737" s="42"/>
      <c r="W737" s="42"/>
      <c r="X737" s="42"/>
      <c r="Y737" s="42"/>
      <c r="Z737" s="42"/>
      <c r="AA737" s="42"/>
      <c r="AB737" s="42"/>
      <c r="AC737" s="42"/>
      <c r="AD737" s="42"/>
      <c r="AE737" s="42"/>
      <c r="AF737" s="44"/>
    </row>
    <row r="738" spans="1:32" s="45" customFormat="1" x14ac:dyDescent="0.2">
      <c r="A738" s="49"/>
      <c r="B738" s="42"/>
      <c r="C738" s="42"/>
      <c r="D738" s="42"/>
      <c r="E738" s="42"/>
      <c r="F738" s="42"/>
      <c r="G738" s="42"/>
      <c r="H738" s="43"/>
      <c r="I738" s="42"/>
      <c r="J738" s="42"/>
      <c r="K738" s="42"/>
      <c r="L738" s="42"/>
      <c r="M738" s="42"/>
      <c r="N738" s="42"/>
      <c r="O738" s="42"/>
      <c r="P738" s="42"/>
      <c r="Q738" s="42"/>
      <c r="R738" s="42"/>
      <c r="S738" s="42"/>
      <c r="T738" s="42"/>
      <c r="U738" s="42"/>
      <c r="V738" s="42"/>
      <c r="W738" s="42"/>
      <c r="X738" s="42"/>
      <c r="Y738" s="42"/>
      <c r="Z738" s="42"/>
      <c r="AA738" s="42"/>
      <c r="AB738" s="42"/>
      <c r="AC738" s="42"/>
      <c r="AD738" s="42"/>
      <c r="AE738" s="42"/>
      <c r="AF738" s="44"/>
    </row>
    <row r="739" spans="1:32" s="45" customFormat="1" x14ac:dyDescent="0.2">
      <c r="A739" s="49"/>
      <c r="B739" s="42"/>
      <c r="C739" s="42"/>
      <c r="D739" s="42"/>
      <c r="E739" s="42"/>
      <c r="F739" s="42"/>
      <c r="G739" s="42"/>
      <c r="H739" s="43"/>
      <c r="I739" s="42"/>
      <c r="J739" s="42"/>
      <c r="K739" s="42"/>
      <c r="L739" s="42"/>
      <c r="M739" s="42"/>
      <c r="N739" s="42"/>
      <c r="O739" s="42"/>
      <c r="P739" s="42"/>
      <c r="Q739" s="42"/>
      <c r="R739" s="42"/>
      <c r="S739" s="42"/>
      <c r="T739" s="42"/>
      <c r="U739" s="42"/>
      <c r="V739" s="42"/>
      <c r="W739" s="42"/>
      <c r="X739" s="42"/>
      <c r="Y739" s="42"/>
      <c r="Z739" s="42"/>
      <c r="AA739" s="42"/>
      <c r="AB739" s="42"/>
      <c r="AC739" s="42"/>
      <c r="AD739" s="42"/>
      <c r="AE739" s="42"/>
      <c r="AF739" s="44"/>
    </row>
    <row r="740" spans="1:32" s="45" customFormat="1" x14ac:dyDescent="0.2">
      <c r="A740" s="49"/>
      <c r="B740" s="42"/>
      <c r="C740" s="42"/>
      <c r="D740" s="42"/>
      <c r="E740" s="42"/>
      <c r="F740" s="42"/>
      <c r="G740" s="42"/>
      <c r="H740" s="43"/>
      <c r="I740" s="42"/>
      <c r="J740" s="42"/>
      <c r="K740" s="42"/>
      <c r="L740" s="42"/>
      <c r="M740" s="42"/>
      <c r="N740" s="42"/>
      <c r="O740" s="42"/>
      <c r="P740" s="42"/>
      <c r="Q740" s="42"/>
      <c r="R740" s="42"/>
      <c r="S740" s="42"/>
      <c r="T740" s="42"/>
      <c r="U740" s="42"/>
      <c r="V740" s="42"/>
      <c r="W740" s="42"/>
      <c r="X740" s="42"/>
      <c r="Y740" s="42"/>
      <c r="Z740" s="42"/>
      <c r="AA740" s="42"/>
      <c r="AB740" s="42"/>
      <c r="AC740" s="42"/>
      <c r="AD740" s="42"/>
      <c r="AE740" s="42"/>
      <c r="AF740" s="44"/>
    </row>
    <row r="741" spans="1:32" s="45" customFormat="1" x14ac:dyDescent="0.2">
      <c r="A741" s="49"/>
      <c r="B741" s="42"/>
      <c r="C741" s="42"/>
      <c r="D741" s="42"/>
      <c r="E741" s="42"/>
      <c r="F741" s="42"/>
      <c r="G741" s="42"/>
      <c r="H741" s="43"/>
      <c r="I741" s="42"/>
      <c r="J741" s="42"/>
      <c r="K741" s="42"/>
      <c r="L741" s="42"/>
      <c r="M741" s="42"/>
      <c r="N741" s="42"/>
      <c r="O741" s="42"/>
      <c r="P741" s="42"/>
      <c r="Q741" s="42"/>
      <c r="R741" s="42"/>
      <c r="S741" s="42"/>
      <c r="T741" s="42"/>
      <c r="U741" s="42"/>
      <c r="V741" s="42"/>
      <c r="W741" s="42"/>
      <c r="X741" s="42"/>
      <c r="Y741" s="42"/>
      <c r="Z741" s="42"/>
      <c r="AA741" s="42"/>
      <c r="AB741" s="42"/>
      <c r="AC741" s="42"/>
      <c r="AD741" s="42"/>
      <c r="AE741" s="42"/>
      <c r="AF741" s="44"/>
    </row>
    <row r="742" spans="1:32" s="45" customFormat="1" x14ac:dyDescent="0.2">
      <c r="A742" s="49"/>
      <c r="B742" s="42"/>
      <c r="C742" s="42"/>
      <c r="D742" s="42"/>
      <c r="E742" s="42"/>
      <c r="F742" s="42"/>
      <c r="G742" s="42"/>
      <c r="H742" s="43"/>
      <c r="I742" s="42"/>
      <c r="J742" s="42"/>
      <c r="K742" s="42"/>
      <c r="L742" s="42"/>
      <c r="M742" s="42"/>
      <c r="N742" s="42"/>
      <c r="O742" s="42"/>
      <c r="P742" s="42"/>
      <c r="Q742" s="42"/>
      <c r="R742" s="42"/>
      <c r="S742" s="42"/>
      <c r="T742" s="42"/>
      <c r="U742" s="42"/>
      <c r="V742" s="42"/>
      <c r="W742" s="42"/>
      <c r="X742" s="42"/>
      <c r="Y742" s="42"/>
      <c r="Z742" s="42"/>
      <c r="AA742" s="42"/>
      <c r="AB742" s="42"/>
      <c r="AC742" s="42"/>
      <c r="AD742" s="42"/>
      <c r="AE742" s="42"/>
      <c r="AF742" s="44"/>
    </row>
    <row r="743" spans="1:32" s="45" customFormat="1" x14ac:dyDescent="0.2">
      <c r="A743" s="49"/>
      <c r="B743" s="42"/>
      <c r="C743" s="42"/>
      <c r="D743" s="42"/>
      <c r="E743" s="42"/>
      <c r="F743" s="42"/>
      <c r="G743" s="42"/>
      <c r="H743" s="43"/>
      <c r="I743" s="42"/>
      <c r="J743" s="42"/>
      <c r="K743" s="42"/>
      <c r="L743" s="42"/>
      <c r="M743" s="42"/>
      <c r="N743" s="42"/>
      <c r="O743" s="42"/>
      <c r="P743" s="42"/>
      <c r="Q743" s="42"/>
      <c r="R743" s="42"/>
      <c r="S743" s="42"/>
      <c r="T743" s="42"/>
      <c r="U743" s="42"/>
      <c r="V743" s="42"/>
      <c r="W743" s="42"/>
      <c r="X743" s="42"/>
      <c r="Y743" s="42"/>
      <c r="Z743" s="42"/>
      <c r="AA743" s="42"/>
      <c r="AB743" s="42"/>
      <c r="AC743" s="42"/>
      <c r="AD743" s="42"/>
      <c r="AE743" s="42"/>
      <c r="AF743" s="44"/>
    </row>
    <row r="744" spans="1:32" s="45" customFormat="1" x14ac:dyDescent="0.2">
      <c r="A744" s="49"/>
      <c r="B744" s="42"/>
      <c r="C744" s="42"/>
      <c r="D744" s="42"/>
      <c r="E744" s="42"/>
      <c r="F744" s="42"/>
      <c r="G744" s="42"/>
      <c r="H744" s="43"/>
      <c r="I744" s="42"/>
      <c r="J744" s="42"/>
      <c r="K744" s="42"/>
      <c r="L744" s="42"/>
      <c r="M744" s="42"/>
      <c r="N744" s="42"/>
      <c r="O744" s="42"/>
      <c r="P744" s="42"/>
      <c r="Q744" s="42"/>
      <c r="R744" s="42"/>
      <c r="S744" s="42"/>
      <c r="T744" s="42"/>
      <c r="U744" s="42"/>
      <c r="V744" s="42"/>
      <c r="W744" s="42"/>
      <c r="X744" s="42"/>
      <c r="Y744" s="42"/>
      <c r="Z744" s="42"/>
      <c r="AA744" s="42"/>
      <c r="AB744" s="42"/>
      <c r="AC744" s="42"/>
      <c r="AD744" s="42"/>
      <c r="AE744" s="42"/>
      <c r="AF744" s="44"/>
    </row>
    <row r="745" spans="1:32" s="45" customFormat="1" x14ac:dyDescent="0.2">
      <c r="A745" s="53"/>
      <c r="B745" s="42"/>
      <c r="C745" s="42"/>
      <c r="D745" s="42"/>
      <c r="E745" s="42"/>
      <c r="F745" s="42"/>
      <c r="G745" s="42"/>
      <c r="H745" s="43"/>
      <c r="I745" s="42"/>
      <c r="J745" s="42"/>
      <c r="K745" s="42"/>
      <c r="L745" s="42"/>
      <c r="M745" s="42"/>
      <c r="N745" s="42"/>
      <c r="O745" s="42"/>
      <c r="P745" s="42"/>
      <c r="Q745" s="42"/>
      <c r="R745" s="42"/>
      <c r="S745" s="42"/>
      <c r="T745" s="42"/>
      <c r="U745" s="42"/>
      <c r="V745" s="42"/>
      <c r="W745" s="42"/>
      <c r="X745" s="42"/>
      <c r="Y745" s="42"/>
      <c r="Z745" s="42"/>
      <c r="AA745" s="42"/>
      <c r="AB745" s="42"/>
      <c r="AC745" s="42"/>
      <c r="AD745" s="42"/>
      <c r="AE745" s="42"/>
      <c r="AF745" s="44"/>
    </row>
    <row r="746" spans="1:32" s="45" customFormat="1" x14ac:dyDescent="0.2">
      <c r="A746" s="53"/>
      <c r="B746" s="42"/>
      <c r="C746" s="42"/>
      <c r="D746" s="42"/>
      <c r="E746" s="42"/>
      <c r="F746" s="42"/>
      <c r="G746" s="42"/>
      <c r="H746" s="43"/>
      <c r="I746" s="42"/>
      <c r="J746" s="42"/>
      <c r="K746" s="42"/>
      <c r="L746" s="42"/>
      <c r="M746" s="42"/>
      <c r="N746" s="42"/>
      <c r="O746" s="42"/>
      <c r="P746" s="42"/>
      <c r="Q746" s="42"/>
      <c r="R746" s="42"/>
      <c r="S746" s="42"/>
      <c r="T746" s="42"/>
      <c r="U746" s="42"/>
      <c r="V746" s="42"/>
      <c r="W746" s="42"/>
      <c r="X746" s="42"/>
      <c r="Y746" s="42"/>
      <c r="Z746" s="42"/>
      <c r="AA746" s="42"/>
      <c r="AB746" s="42"/>
      <c r="AC746" s="42"/>
      <c r="AD746" s="42"/>
      <c r="AE746" s="42"/>
      <c r="AF746" s="44"/>
    </row>
    <row r="747" spans="1:32" s="45" customFormat="1" x14ac:dyDescent="0.2">
      <c r="A747" s="53"/>
      <c r="B747" s="42"/>
      <c r="C747" s="42"/>
      <c r="D747" s="42"/>
      <c r="E747" s="42"/>
      <c r="F747" s="42"/>
      <c r="G747" s="42"/>
      <c r="H747" s="43"/>
      <c r="I747" s="42"/>
      <c r="J747" s="42"/>
      <c r="K747" s="42"/>
      <c r="L747" s="42"/>
      <c r="M747" s="42"/>
      <c r="N747" s="42"/>
      <c r="O747" s="42"/>
      <c r="P747" s="42"/>
      <c r="Q747" s="42"/>
      <c r="R747" s="42"/>
      <c r="S747" s="42"/>
      <c r="T747" s="42"/>
      <c r="U747" s="42"/>
      <c r="V747" s="42"/>
      <c r="W747" s="42"/>
      <c r="X747" s="42"/>
      <c r="Y747" s="42"/>
      <c r="Z747" s="42"/>
      <c r="AA747" s="42"/>
      <c r="AB747" s="42"/>
      <c r="AC747" s="42"/>
      <c r="AD747" s="42"/>
      <c r="AE747" s="42"/>
      <c r="AF747" s="44"/>
    </row>
    <row r="748" spans="1:32" s="45" customFormat="1" x14ac:dyDescent="0.2">
      <c r="A748" s="53"/>
      <c r="B748" s="42"/>
      <c r="C748" s="42"/>
      <c r="D748" s="42"/>
      <c r="E748" s="42"/>
      <c r="F748" s="42"/>
      <c r="G748" s="42"/>
      <c r="H748" s="43"/>
      <c r="I748" s="42"/>
      <c r="J748" s="42"/>
      <c r="K748" s="42"/>
      <c r="L748" s="42"/>
      <c r="M748" s="42"/>
      <c r="N748" s="42"/>
      <c r="O748" s="42"/>
      <c r="P748" s="42"/>
      <c r="Q748" s="42"/>
      <c r="R748" s="42"/>
      <c r="S748" s="42"/>
      <c r="T748" s="42"/>
      <c r="U748" s="42"/>
      <c r="V748" s="42"/>
      <c r="W748" s="42"/>
      <c r="X748" s="42"/>
      <c r="Y748" s="42"/>
      <c r="Z748" s="42"/>
      <c r="AA748" s="42"/>
      <c r="AB748" s="42"/>
      <c r="AC748" s="42"/>
      <c r="AD748" s="42"/>
      <c r="AE748" s="42"/>
      <c r="AF748" s="44"/>
    </row>
    <row r="749" spans="1:32" s="45" customFormat="1" x14ac:dyDescent="0.2">
      <c r="A749" s="53"/>
      <c r="B749" s="42"/>
      <c r="C749" s="42"/>
      <c r="D749" s="42"/>
      <c r="E749" s="42"/>
      <c r="F749" s="42"/>
      <c r="G749" s="42"/>
      <c r="H749" s="43"/>
      <c r="I749" s="42"/>
      <c r="J749" s="42"/>
      <c r="K749" s="42"/>
      <c r="L749" s="42"/>
      <c r="M749" s="42"/>
      <c r="N749" s="42"/>
      <c r="O749" s="42"/>
      <c r="P749" s="42"/>
      <c r="Q749" s="42"/>
      <c r="R749" s="42"/>
      <c r="S749" s="42"/>
      <c r="T749" s="42"/>
      <c r="U749" s="42"/>
      <c r="V749" s="42"/>
      <c r="W749" s="42"/>
      <c r="X749" s="42"/>
      <c r="Y749" s="42"/>
      <c r="Z749" s="42"/>
      <c r="AA749" s="42"/>
      <c r="AB749" s="42"/>
      <c r="AC749" s="42"/>
      <c r="AD749" s="42"/>
      <c r="AE749" s="42"/>
      <c r="AF749" s="44"/>
    </row>
    <row r="750" spans="1:32" s="45" customFormat="1" x14ac:dyDescent="0.2">
      <c r="A750" s="53"/>
      <c r="B750" s="42"/>
      <c r="C750" s="42"/>
      <c r="D750" s="42"/>
      <c r="E750" s="42"/>
      <c r="F750" s="42"/>
      <c r="G750" s="42"/>
      <c r="H750" s="43"/>
      <c r="I750" s="42"/>
      <c r="J750" s="42"/>
      <c r="K750" s="42"/>
      <c r="L750" s="42"/>
      <c r="M750" s="42"/>
      <c r="N750" s="42"/>
      <c r="O750" s="42"/>
      <c r="P750" s="42"/>
      <c r="Q750" s="42"/>
      <c r="R750" s="42"/>
      <c r="S750" s="42"/>
      <c r="T750" s="42"/>
      <c r="U750" s="42"/>
      <c r="V750" s="42"/>
      <c r="W750" s="42"/>
      <c r="X750" s="42"/>
      <c r="Y750" s="42"/>
      <c r="Z750" s="42"/>
      <c r="AA750" s="42"/>
      <c r="AB750" s="42"/>
      <c r="AC750" s="42"/>
      <c r="AD750" s="42"/>
      <c r="AE750" s="42"/>
      <c r="AF750" s="44"/>
    </row>
    <row r="751" spans="1:32" s="45" customFormat="1" x14ac:dyDescent="0.2">
      <c r="A751" s="53"/>
      <c r="B751" s="42"/>
      <c r="C751" s="42"/>
      <c r="D751" s="42"/>
      <c r="E751" s="42"/>
      <c r="F751" s="42"/>
      <c r="G751" s="42"/>
      <c r="H751" s="43"/>
      <c r="I751" s="42"/>
      <c r="J751" s="42"/>
      <c r="K751" s="42"/>
      <c r="L751" s="42"/>
      <c r="M751" s="42"/>
      <c r="N751" s="42"/>
      <c r="O751" s="42"/>
      <c r="P751" s="42"/>
      <c r="Q751" s="42"/>
      <c r="R751" s="42"/>
      <c r="S751" s="42"/>
      <c r="T751" s="42"/>
      <c r="U751" s="42"/>
      <c r="V751" s="42"/>
      <c r="W751" s="42"/>
      <c r="X751" s="42"/>
      <c r="Y751" s="42"/>
      <c r="Z751" s="42"/>
      <c r="AA751" s="42"/>
      <c r="AB751" s="42"/>
      <c r="AC751" s="42"/>
      <c r="AD751" s="42"/>
      <c r="AE751" s="42"/>
      <c r="AF751" s="44"/>
    </row>
    <row r="752" spans="1:32" s="45" customFormat="1" x14ac:dyDescent="0.2">
      <c r="A752" s="53"/>
      <c r="B752" s="42"/>
      <c r="C752" s="42"/>
      <c r="D752" s="42"/>
      <c r="E752" s="42"/>
      <c r="F752" s="42"/>
      <c r="G752" s="42"/>
      <c r="H752" s="43"/>
      <c r="I752" s="42"/>
      <c r="J752" s="42"/>
      <c r="K752" s="42"/>
      <c r="L752" s="42"/>
      <c r="M752" s="42"/>
      <c r="N752" s="42"/>
      <c r="O752" s="42"/>
      <c r="P752" s="42"/>
      <c r="Q752" s="42"/>
      <c r="R752" s="42"/>
      <c r="S752" s="42"/>
      <c r="T752" s="42"/>
      <c r="U752" s="42"/>
      <c r="V752" s="42"/>
      <c r="W752" s="42"/>
      <c r="X752" s="42"/>
      <c r="Y752" s="42"/>
      <c r="Z752" s="42"/>
      <c r="AA752" s="42"/>
      <c r="AB752" s="42"/>
      <c r="AC752" s="42"/>
      <c r="AD752" s="42"/>
      <c r="AE752" s="42"/>
      <c r="AF752" s="44"/>
    </row>
    <row r="753" spans="1:32" s="45" customFormat="1" x14ac:dyDescent="0.2">
      <c r="A753" s="53"/>
      <c r="B753" s="42"/>
      <c r="C753" s="42"/>
      <c r="D753" s="42"/>
      <c r="E753" s="42"/>
      <c r="F753" s="42"/>
      <c r="G753" s="42"/>
      <c r="H753" s="43"/>
      <c r="I753" s="42"/>
      <c r="J753" s="42"/>
      <c r="K753" s="42"/>
      <c r="L753" s="42"/>
      <c r="M753" s="42"/>
      <c r="N753" s="42"/>
      <c r="O753" s="42"/>
      <c r="P753" s="42"/>
      <c r="Q753" s="42"/>
      <c r="R753" s="42"/>
      <c r="S753" s="42"/>
      <c r="T753" s="42"/>
      <c r="U753" s="42"/>
      <c r="V753" s="42"/>
      <c r="W753" s="42"/>
      <c r="X753" s="42"/>
      <c r="Y753" s="42"/>
      <c r="Z753" s="42"/>
      <c r="AA753" s="42"/>
      <c r="AB753" s="42"/>
      <c r="AC753" s="42"/>
      <c r="AD753" s="42"/>
      <c r="AE753" s="42"/>
      <c r="AF753" s="44"/>
    </row>
    <row r="754" spans="1:32" s="45" customFormat="1" x14ac:dyDescent="0.2">
      <c r="A754" s="53"/>
      <c r="B754" s="42"/>
      <c r="C754" s="42"/>
      <c r="D754" s="42"/>
      <c r="E754" s="42"/>
      <c r="F754" s="42"/>
      <c r="G754" s="42"/>
      <c r="H754" s="43"/>
      <c r="I754" s="42"/>
      <c r="J754" s="42"/>
      <c r="K754" s="42"/>
      <c r="L754" s="42"/>
      <c r="M754" s="42"/>
      <c r="N754" s="42"/>
      <c r="O754" s="42"/>
      <c r="P754" s="42"/>
      <c r="Q754" s="42"/>
      <c r="R754" s="42"/>
      <c r="S754" s="42"/>
      <c r="T754" s="42"/>
      <c r="U754" s="42"/>
      <c r="V754" s="42"/>
      <c r="W754" s="42"/>
      <c r="X754" s="42"/>
      <c r="Y754" s="42"/>
      <c r="Z754" s="42"/>
      <c r="AA754" s="42"/>
      <c r="AB754" s="42"/>
      <c r="AC754" s="42"/>
      <c r="AD754" s="42"/>
      <c r="AE754" s="42"/>
      <c r="AF754" s="44"/>
    </row>
    <row r="755" spans="1:32" s="45" customFormat="1" x14ac:dyDescent="0.2">
      <c r="A755" s="53"/>
      <c r="B755" s="42"/>
      <c r="C755" s="42"/>
      <c r="D755" s="42"/>
      <c r="E755" s="42"/>
      <c r="F755" s="42"/>
      <c r="G755" s="42"/>
      <c r="H755" s="43"/>
      <c r="I755" s="42"/>
      <c r="J755" s="42"/>
      <c r="K755" s="42"/>
      <c r="L755" s="42"/>
      <c r="M755" s="42"/>
      <c r="N755" s="42"/>
      <c r="O755" s="42"/>
      <c r="P755" s="42"/>
      <c r="Q755" s="42"/>
      <c r="R755" s="42"/>
      <c r="S755" s="42"/>
      <c r="T755" s="42"/>
      <c r="U755" s="42"/>
      <c r="V755" s="42"/>
      <c r="W755" s="42"/>
      <c r="X755" s="42"/>
      <c r="Y755" s="42"/>
      <c r="Z755" s="42"/>
      <c r="AA755" s="42"/>
      <c r="AB755" s="42"/>
      <c r="AC755" s="42"/>
      <c r="AD755" s="42"/>
      <c r="AE755" s="42"/>
      <c r="AF755" s="44"/>
    </row>
    <row r="756" spans="1:32" s="45" customFormat="1" x14ac:dyDescent="0.2">
      <c r="A756" s="53"/>
      <c r="B756" s="42"/>
      <c r="C756" s="42"/>
      <c r="D756" s="42"/>
      <c r="E756" s="42"/>
      <c r="F756" s="42"/>
      <c r="G756" s="42"/>
      <c r="H756" s="43"/>
      <c r="I756" s="42"/>
      <c r="J756" s="42"/>
      <c r="K756" s="42"/>
      <c r="L756" s="42"/>
      <c r="M756" s="42"/>
      <c r="N756" s="42"/>
      <c r="O756" s="42"/>
      <c r="P756" s="42"/>
      <c r="Q756" s="42"/>
      <c r="R756" s="42"/>
      <c r="S756" s="42"/>
      <c r="T756" s="42"/>
      <c r="U756" s="42"/>
      <c r="V756" s="42"/>
      <c r="W756" s="42"/>
      <c r="X756" s="42"/>
      <c r="Y756" s="42"/>
      <c r="Z756" s="42"/>
      <c r="AA756" s="42"/>
      <c r="AB756" s="42"/>
      <c r="AC756" s="42"/>
      <c r="AD756" s="42"/>
      <c r="AE756" s="42"/>
      <c r="AF756" s="44"/>
    </row>
    <row r="757" spans="1:32" s="45" customFormat="1" x14ac:dyDescent="0.2">
      <c r="A757" s="53"/>
      <c r="B757" s="42"/>
      <c r="C757" s="42"/>
      <c r="D757" s="42"/>
      <c r="E757" s="42"/>
      <c r="F757" s="42"/>
      <c r="G757" s="42"/>
      <c r="H757" s="43"/>
      <c r="I757" s="42"/>
      <c r="J757" s="42"/>
      <c r="K757" s="42"/>
      <c r="L757" s="42"/>
      <c r="M757" s="42"/>
      <c r="N757" s="42"/>
      <c r="O757" s="42"/>
      <c r="P757" s="42"/>
      <c r="Q757" s="42"/>
      <c r="R757" s="42"/>
      <c r="S757" s="42"/>
      <c r="T757" s="42"/>
      <c r="U757" s="42"/>
      <c r="V757" s="42"/>
      <c r="W757" s="42"/>
      <c r="X757" s="42"/>
      <c r="Y757" s="42"/>
      <c r="Z757" s="42"/>
      <c r="AA757" s="42"/>
      <c r="AB757" s="42"/>
      <c r="AC757" s="42"/>
      <c r="AD757" s="42"/>
      <c r="AE757" s="42"/>
      <c r="AF757" s="44"/>
    </row>
    <row r="758" spans="1:32" s="45" customFormat="1" x14ac:dyDescent="0.2">
      <c r="A758" s="53"/>
      <c r="B758" s="42"/>
      <c r="C758" s="42"/>
      <c r="D758" s="42"/>
      <c r="E758" s="42"/>
      <c r="F758" s="42"/>
      <c r="G758" s="42"/>
      <c r="H758" s="43"/>
      <c r="I758" s="42"/>
      <c r="J758" s="42"/>
      <c r="K758" s="42"/>
      <c r="L758" s="42"/>
      <c r="M758" s="42"/>
      <c r="N758" s="42"/>
      <c r="O758" s="42"/>
      <c r="P758" s="42"/>
      <c r="Q758" s="42"/>
      <c r="R758" s="42"/>
      <c r="S758" s="42"/>
      <c r="T758" s="42"/>
      <c r="U758" s="42"/>
      <c r="V758" s="42"/>
      <c r="W758" s="42"/>
      <c r="X758" s="42"/>
      <c r="Y758" s="42"/>
      <c r="Z758" s="42"/>
      <c r="AA758" s="42"/>
      <c r="AB758" s="42"/>
      <c r="AC758" s="42"/>
      <c r="AD758" s="42"/>
      <c r="AE758" s="42"/>
      <c r="AF758" s="44"/>
    </row>
    <row r="759" spans="1:32" s="45" customFormat="1" x14ac:dyDescent="0.2">
      <c r="A759" s="53"/>
      <c r="B759" s="42"/>
      <c r="C759" s="42"/>
      <c r="D759" s="42"/>
      <c r="E759" s="42"/>
      <c r="F759" s="42"/>
      <c r="G759" s="42"/>
      <c r="H759" s="43"/>
      <c r="I759" s="42"/>
      <c r="J759" s="42"/>
      <c r="K759" s="42"/>
      <c r="L759" s="42"/>
      <c r="M759" s="42"/>
      <c r="N759" s="42"/>
      <c r="O759" s="42"/>
      <c r="P759" s="42"/>
      <c r="Q759" s="42"/>
      <c r="R759" s="42"/>
      <c r="S759" s="42"/>
      <c r="T759" s="42"/>
      <c r="U759" s="42"/>
      <c r="V759" s="42"/>
      <c r="W759" s="42"/>
      <c r="X759" s="42"/>
      <c r="Y759" s="42"/>
      <c r="Z759" s="42"/>
      <c r="AA759" s="42"/>
      <c r="AB759" s="42"/>
      <c r="AC759" s="42"/>
      <c r="AD759" s="42"/>
      <c r="AE759" s="42"/>
      <c r="AF759" s="44"/>
    </row>
    <row r="760" spans="1:32" s="45" customFormat="1" x14ac:dyDescent="0.2">
      <c r="A760" s="53"/>
      <c r="B760" s="42"/>
      <c r="C760" s="42"/>
      <c r="D760" s="42"/>
      <c r="E760" s="42"/>
      <c r="F760" s="42"/>
      <c r="G760" s="42"/>
      <c r="H760" s="43"/>
      <c r="I760" s="42"/>
      <c r="J760" s="42"/>
      <c r="K760" s="42"/>
      <c r="L760" s="42"/>
      <c r="M760" s="42"/>
      <c r="N760" s="42"/>
      <c r="O760" s="42"/>
      <c r="P760" s="42"/>
      <c r="Q760" s="42"/>
      <c r="R760" s="42"/>
      <c r="S760" s="42"/>
      <c r="T760" s="42"/>
      <c r="U760" s="42"/>
      <c r="V760" s="42"/>
      <c r="W760" s="42"/>
      <c r="X760" s="42"/>
      <c r="Y760" s="42"/>
      <c r="Z760" s="42"/>
      <c r="AA760" s="42"/>
      <c r="AB760" s="42"/>
      <c r="AC760" s="42"/>
      <c r="AD760" s="42"/>
      <c r="AE760" s="42"/>
      <c r="AF760" s="44"/>
    </row>
    <row r="761" spans="1:32" s="45" customFormat="1" x14ac:dyDescent="0.2">
      <c r="A761" s="53"/>
      <c r="B761" s="42"/>
      <c r="C761" s="42"/>
      <c r="D761" s="42"/>
      <c r="E761" s="42"/>
      <c r="F761" s="42"/>
      <c r="G761" s="42"/>
      <c r="H761" s="43"/>
      <c r="I761" s="42"/>
      <c r="J761" s="42"/>
      <c r="K761" s="42"/>
      <c r="L761" s="42"/>
      <c r="M761" s="42"/>
      <c r="N761" s="42"/>
      <c r="O761" s="42"/>
      <c r="P761" s="42"/>
      <c r="Q761" s="42"/>
      <c r="R761" s="42"/>
      <c r="S761" s="42"/>
      <c r="T761" s="42"/>
      <c r="U761" s="42"/>
      <c r="V761" s="42"/>
      <c r="W761" s="42"/>
      <c r="X761" s="42"/>
      <c r="Y761" s="42"/>
      <c r="Z761" s="42"/>
      <c r="AA761" s="42"/>
      <c r="AB761" s="42"/>
      <c r="AC761" s="42"/>
      <c r="AD761" s="42"/>
      <c r="AE761" s="42"/>
      <c r="AF761" s="44"/>
    </row>
    <row r="762" spans="1:32" s="45" customFormat="1" x14ac:dyDescent="0.2">
      <c r="A762" s="53"/>
      <c r="B762" s="42"/>
      <c r="C762" s="42"/>
      <c r="D762" s="42"/>
      <c r="E762" s="42"/>
      <c r="F762" s="42"/>
      <c r="G762" s="42"/>
      <c r="H762" s="43"/>
      <c r="I762" s="42"/>
      <c r="J762" s="42"/>
      <c r="K762" s="42"/>
      <c r="L762" s="42"/>
      <c r="M762" s="42"/>
      <c r="N762" s="42"/>
      <c r="O762" s="42"/>
      <c r="P762" s="42"/>
      <c r="Q762" s="42"/>
      <c r="R762" s="42"/>
      <c r="S762" s="42"/>
      <c r="T762" s="42"/>
      <c r="U762" s="42"/>
      <c r="V762" s="42"/>
      <c r="W762" s="42"/>
      <c r="X762" s="42"/>
      <c r="Y762" s="42"/>
      <c r="Z762" s="42"/>
      <c r="AA762" s="42"/>
      <c r="AB762" s="42"/>
      <c r="AC762" s="42"/>
      <c r="AD762" s="42"/>
      <c r="AE762" s="42"/>
      <c r="AF762" s="44"/>
    </row>
    <row r="763" spans="1:32" s="45" customFormat="1" x14ac:dyDescent="0.2">
      <c r="A763" s="53"/>
      <c r="B763" s="42"/>
      <c r="C763" s="42"/>
      <c r="D763" s="42"/>
      <c r="E763" s="42"/>
      <c r="F763" s="42"/>
      <c r="G763" s="42"/>
      <c r="H763" s="43"/>
      <c r="I763" s="42"/>
      <c r="J763" s="42"/>
      <c r="K763" s="42"/>
      <c r="L763" s="42"/>
      <c r="M763" s="42"/>
      <c r="N763" s="42"/>
      <c r="O763" s="42"/>
      <c r="P763" s="42"/>
      <c r="Q763" s="42"/>
      <c r="R763" s="42"/>
      <c r="S763" s="42"/>
      <c r="T763" s="42"/>
      <c r="U763" s="42"/>
      <c r="V763" s="42"/>
      <c r="W763" s="42"/>
      <c r="X763" s="42"/>
      <c r="Y763" s="42"/>
      <c r="Z763" s="42"/>
      <c r="AA763" s="42"/>
      <c r="AB763" s="42"/>
      <c r="AC763" s="42"/>
      <c r="AD763" s="42"/>
      <c r="AE763" s="42"/>
      <c r="AF763" s="44"/>
    </row>
    <row r="764" spans="1:32" s="45" customFormat="1" x14ac:dyDescent="0.2">
      <c r="A764" s="53"/>
      <c r="B764" s="42"/>
      <c r="C764" s="42"/>
      <c r="D764" s="42"/>
      <c r="E764" s="42"/>
      <c r="F764" s="42"/>
      <c r="G764" s="42"/>
      <c r="H764" s="43"/>
      <c r="I764" s="42"/>
      <c r="J764" s="42"/>
      <c r="K764" s="42"/>
      <c r="L764" s="42"/>
      <c r="M764" s="42"/>
      <c r="N764" s="42"/>
      <c r="O764" s="42"/>
      <c r="P764" s="42"/>
      <c r="Q764" s="42"/>
      <c r="R764" s="42"/>
      <c r="S764" s="42"/>
      <c r="T764" s="42"/>
      <c r="U764" s="42"/>
      <c r="V764" s="42"/>
      <c r="W764" s="42"/>
      <c r="X764" s="42"/>
      <c r="Y764" s="42"/>
      <c r="Z764" s="42"/>
      <c r="AA764" s="42"/>
      <c r="AB764" s="42"/>
      <c r="AC764" s="42"/>
      <c r="AD764" s="42"/>
      <c r="AE764" s="42"/>
      <c r="AF764" s="44"/>
    </row>
    <row r="765" spans="1:32" s="45" customFormat="1" x14ac:dyDescent="0.2">
      <c r="A765" s="53"/>
      <c r="B765" s="42"/>
      <c r="C765" s="42"/>
      <c r="D765" s="42"/>
      <c r="E765" s="42"/>
      <c r="F765" s="42"/>
      <c r="G765" s="42"/>
      <c r="H765" s="43"/>
      <c r="I765" s="42"/>
      <c r="J765" s="42"/>
      <c r="K765" s="42"/>
      <c r="L765" s="42"/>
      <c r="M765" s="42"/>
      <c r="N765" s="42"/>
      <c r="O765" s="42"/>
      <c r="P765" s="42"/>
      <c r="Q765" s="42"/>
      <c r="R765" s="42"/>
      <c r="S765" s="42"/>
      <c r="T765" s="42"/>
      <c r="U765" s="42"/>
      <c r="V765" s="42"/>
      <c r="W765" s="42"/>
      <c r="X765" s="42"/>
      <c r="Y765" s="42"/>
      <c r="Z765" s="42"/>
      <c r="AA765" s="42"/>
      <c r="AB765" s="42"/>
      <c r="AC765" s="42"/>
      <c r="AD765" s="42"/>
      <c r="AE765" s="42"/>
      <c r="AF765" s="44"/>
    </row>
    <row r="766" spans="1:32" s="45" customFormat="1" x14ac:dyDescent="0.2">
      <c r="A766" s="53"/>
      <c r="B766" s="42"/>
      <c r="C766" s="42"/>
      <c r="D766" s="42"/>
      <c r="E766" s="42"/>
      <c r="F766" s="42"/>
      <c r="G766" s="42"/>
      <c r="H766" s="43"/>
      <c r="I766" s="42"/>
      <c r="J766" s="42"/>
      <c r="K766" s="42"/>
      <c r="L766" s="42"/>
      <c r="M766" s="42"/>
      <c r="N766" s="42"/>
      <c r="O766" s="42"/>
      <c r="P766" s="42"/>
      <c r="Q766" s="42"/>
      <c r="R766" s="42"/>
      <c r="S766" s="42"/>
      <c r="T766" s="42"/>
      <c r="U766" s="42"/>
      <c r="V766" s="42"/>
      <c r="W766" s="42"/>
      <c r="X766" s="42"/>
      <c r="Y766" s="42"/>
      <c r="Z766" s="42"/>
      <c r="AA766" s="42"/>
      <c r="AB766" s="42"/>
      <c r="AC766" s="42"/>
      <c r="AD766" s="42"/>
      <c r="AE766" s="42"/>
      <c r="AF766" s="44"/>
    </row>
    <row r="767" spans="1:32" s="45" customFormat="1" x14ac:dyDescent="0.2">
      <c r="A767" s="53"/>
      <c r="B767" s="42"/>
      <c r="C767" s="42"/>
      <c r="D767" s="42"/>
      <c r="E767" s="42"/>
      <c r="F767" s="42"/>
      <c r="G767" s="42"/>
      <c r="H767" s="43"/>
      <c r="I767" s="42"/>
      <c r="J767" s="42"/>
      <c r="K767" s="42"/>
      <c r="L767" s="42"/>
      <c r="M767" s="42"/>
      <c r="N767" s="42"/>
      <c r="O767" s="42"/>
      <c r="P767" s="42"/>
      <c r="Q767" s="42"/>
      <c r="R767" s="42"/>
      <c r="S767" s="42"/>
      <c r="T767" s="42"/>
      <c r="U767" s="42"/>
      <c r="V767" s="42"/>
      <c r="W767" s="42"/>
      <c r="X767" s="42"/>
      <c r="Y767" s="42"/>
      <c r="Z767" s="42"/>
      <c r="AA767" s="42"/>
      <c r="AB767" s="42"/>
      <c r="AC767" s="42"/>
      <c r="AD767" s="42"/>
      <c r="AE767" s="42"/>
      <c r="AF767" s="44"/>
    </row>
    <row r="768" spans="1:32" s="45" customFormat="1" x14ac:dyDescent="0.2">
      <c r="A768" s="53"/>
      <c r="B768" s="42"/>
      <c r="C768" s="42"/>
      <c r="D768" s="42"/>
      <c r="E768" s="42"/>
      <c r="F768" s="42"/>
      <c r="G768" s="42"/>
      <c r="H768" s="43"/>
      <c r="I768" s="42"/>
      <c r="J768" s="42"/>
      <c r="K768" s="42"/>
      <c r="L768" s="42"/>
      <c r="M768" s="42"/>
      <c r="N768" s="42"/>
      <c r="O768" s="42"/>
      <c r="P768" s="42"/>
      <c r="Q768" s="42"/>
      <c r="R768" s="42"/>
      <c r="S768" s="42"/>
      <c r="T768" s="42"/>
      <c r="U768" s="42"/>
      <c r="V768" s="42"/>
      <c r="W768" s="42"/>
      <c r="X768" s="42"/>
      <c r="Y768" s="42"/>
      <c r="Z768" s="42"/>
      <c r="AA768" s="42"/>
      <c r="AB768" s="42"/>
      <c r="AC768" s="42"/>
      <c r="AD768" s="42"/>
      <c r="AE768" s="42"/>
      <c r="AF768" s="44"/>
    </row>
    <row r="769" spans="1:32" s="45" customFormat="1" x14ac:dyDescent="0.2">
      <c r="A769" s="53"/>
      <c r="B769" s="42"/>
      <c r="C769" s="42"/>
      <c r="D769" s="42"/>
      <c r="E769" s="42"/>
      <c r="F769" s="42"/>
      <c r="G769" s="42"/>
      <c r="H769" s="43"/>
      <c r="I769" s="42"/>
      <c r="J769" s="42"/>
      <c r="K769" s="42"/>
      <c r="L769" s="42"/>
      <c r="M769" s="42"/>
      <c r="N769" s="42"/>
      <c r="O769" s="42"/>
      <c r="P769" s="42"/>
      <c r="Q769" s="42"/>
      <c r="R769" s="42"/>
      <c r="S769" s="42"/>
      <c r="T769" s="42"/>
      <c r="U769" s="42"/>
      <c r="V769" s="42"/>
      <c r="W769" s="42"/>
      <c r="X769" s="42"/>
      <c r="Y769" s="42"/>
      <c r="Z769" s="42"/>
      <c r="AA769" s="42"/>
      <c r="AB769" s="42"/>
      <c r="AC769" s="42"/>
      <c r="AD769" s="42"/>
      <c r="AE769" s="42"/>
      <c r="AF769" s="44"/>
    </row>
    <row r="770" spans="1:32" s="45" customFormat="1" x14ac:dyDescent="0.2">
      <c r="A770" s="53"/>
      <c r="B770" s="42"/>
      <c r="C770" s="42"/>
      <c r="D770" s="42"/>
      <c r="E770" s="42"/>
      <c r="F770" s="42"/>
      <c r="G770" s="42"/>
      <c r="H770" s="43"/>
      <c r="I770" s="42"/>
      <c r="J770" s="42"/>
      <c r="K770" s="42"/>
      <c r="L770" s="42"/>
      <c r="M770" s="42"/>
      <c r="N770" s="42"/>
      <c r="O770" s="42"/>
      <c r="P770" s="42"/>
      <c r="Q770" s="42"/>
      <c r="R770" s="42"/>
      <c r="S770" s="42"/>
      <c r="T770" s="42"/>
      <c r="U770" s="42"/>
      <c r="V770" s="42"/>
      <c r="W770" s="42"/>
      <c r="X770" s="42"/>
      <c r="Y770" s="42"/>
      <c r="Z770" s="42"/>
      <c r="AA770" s="42"/>
      <c r="AB770" s="42"/>
      <c r="AC770" s="42"/>
      <c r="AD770" s="42"/>
      <c r="AE770" s="42"/>
      <c r="AF770" s="44"/>
    </row>
    <row r="771" spans="1:32" s="45" customFormat="1" x14ac:dyDescent="0.2">
      <c r="A771" s="53"/>
      <c r="B771" s="42"/>
      <c r="C771" s="42"/>
      <c r="D771" s="42"/>
      <c r="E771" s="42"/>
      <c r="F771" s="42"/>
      <c r="G771" s="42"/>
      <c r="H771" s="43"/>
      <c r="I771" s="42"/>
      <c r="J771" s="42"/>
      <c r="K771" s="42"/>
      <c r="L771" s="42"/>
      <c r="M771" s="42"/>
      <c r="N771" s="42"/>
      <c r="O771" s="42"/>
      <c r="P771" s="42"/>
      <c r="Q771" s="42"/>
      <c r="R771" s="42"/>
      <c r="S771" s="42"/>
      <c r="T771" s="42"/>
      <c r="U771" s="42"/>
      <c r="V771" s="42"/>
      <c r="W771" s="42"/>
      <c r="X771" s="42"/>
      <c r="Y771" s="42"/>
      <c r="Z771" s="42"/>
      <c r="AA771" s="42"/>
      <c r="AB771" s="42"/>
      <c r="AC771" s="42"/>
      <c r="AD771" s="42"/>
      <c r="AE771" s="42"/>
      <c r="AF771" s="44"/>
    </row>
    <row r="772" spans="1:32" s="45" customFormat="1" x14ac:dyDescent="0.2">
      <c r="A772" s="53"/>
      <c r="B772" s="42"/>
      <c r="C772" s="42"/>
      <c r="D772" s="42"/>
      <c r="E772" s="42"/>
      <c r="F772" s="42"/>
      <c r="G772" s="42"/>
      <c r="H772" s="43"/>
      <c r="I772" s="42"/>
      <c r="J772" s="42"/>
      <c r="K772" s="42"/>
      <c r="L772" s="42"/>
      <c r="M772" s="42"/>
      <c r="N772" s="42"/>
      <c r="O772" s="42"/>
      <c r="P772" s="42"/>
      <c r="Q772" s="42"/>
      <c r="R772" s="42"/>
      <c r="S772" s="42"/>
      <c r="T772" s="42"/>
      <c r="U772" s="42"/>
      <c r="V772" s="42"/>
      <c r="W772" s="42"/>
      <c r="X772" s="42"/>
      <c r="Y772" s="42"/>
      <c r="Z772" s="42"/>
      <c r="AA772" s="42"/>
      <c r="AB772" s="42"/>
      <c r="AC772" s="42"/>
      <c r="AD772" s="42"/>
      <c r="AE772" s="42"/>
      <c r="AF772" s="44"/>
    </row>
    <row r="773" spans="1:32" s="45" customFormat="1" x14ac:dyDescent="0.2">
      <c r="A773" s="53"/>
      <c r="B773" s="42"/>
      <c r="C773" s="42"/>
      <c r="D773" s="42"/>
      <c r="E773" s="42"/>
      <c r="F773" s="42"/>
      <c r="G773" s="42"/>
      <c r="H773" s="43"/>
      <c r="I773" s="42"/>
      <c r="J773" s="42"/>
      <c r="K773" s="42"/>
      <c r="L773" s="42"/>
      <c r="M773" s="42"/>
      <c r="N773" s="42"/>
      <c r="O773" s="42"/>
      <c r="P773" s="42"/>
      <c r="Q773" s="42"/>
      <c r="R773" s="42"/>
      <c r="S773" s="42"/>
      <c r="T773" s="42"/>
      <c r="U773" s="42"/>
      <c r="V773" s="42"/>
      <c r="W773" s="42"/>
      <c r="X773" s="42"/>
      <c r="Y773" s="42"/>
      <c r="Z773" s="42"/>
      <c r="AA773" s="42"/>
      <c r="AB773" s="42"/>
      <c r="AC773" s="42"/>
      <c r="AD773" s="42"/>
      <c r="AE773" s="42"/>
      <c r="AF773" s="44"/>
    </row>
    <row r="774" spans="1:32" s="45" customFormat="1" x14ac:dyDescent="0.2">
      <c r="A774" s="53"/>
      <c r="B774" s="42"/>
      <c r="C774" s="42"/>
      <c r="D774" s="42"/>
      <c r="E774" s="42"/>
      <c r="F774" s="42"/>
      <c r="G774" s="42"/>
      <c r="H774" s="43"/>
      <c r="I774" s="42"/>
      <c r="J774" s="42"/>
      <c r="K774" s="42"/>
      <c r="L774" s="42"/>
      <c r="M774" s="42"/>
      <c r="N774" s="42"/>
      <c r="O774" s="42"/>
      <c r="P774" s="42"/>
      <c r="Q774" s="42"/>
      <c r="R774" s="42"/>
      <c r="S774" s="42"/>
      <c r="T774" s="42"/>
      <c r="U774" s="42"/>
      <c r="V774" s="42"/>
      <c r="W774" s="42"/>
      <c r="X774" s="42"/>
      <c r="Y774" s="42"/>
      <c r="Z774" s="42"/>
      <c r="AA774" s="42"/>
      <c r="AB774" s="42"/>
      <c r="AC774" s="42"/>
      <c r="AD774" s="42"/>
      <c r="AE774" s="42"/>
      <c r="AF774" s="44"/>
    </row>
    <row r="775" spans="1:32" s="45" customFormat="1" x14ac:dyDescent="0.2">
      <c r="A775" s="53"/>
      <c r="B775" s="42"/>
      <c r="C775" s="42"/>
      <c r="D775" s="42"/>
      <c r="E775" s="42"/>
      <c r="F775" s="42"/>
      <c r="G775" s="42"/>
      <c r="H775" s="43"/>
      <c r="I775" s="42"/>
      <c r="J775" s="42"/>
      <c r="K775" s="42"/>
      <c r="L775" s="42"/>
      <c r="M775" s="42"/>
      <c r="N775" s="42"/>
      <c r="O775" s="42"/>
      <c r="P775" s="42"/>
      <c r="Q775" s="42"/>
      <c r="R775" s="42"/>
      <c r="S775" s="42"/>
      <c r="T775" s="42"/>
      <c r="U775" s="42"/>
      <c r="V775" s="42"/>
      <c r="W775" s="42"/>
      <c r="X775" s="42"/>
      <c r="Y775" s="42"/>
      <c r="Z775" s="42"/>
      <c r="AA775" s="42"/>
      <c r="AB775" s="42"/>
      <c r="AC775" s="42"/>
      <c r="AD775" s="42"/>
      <c r="AE775" s="42"/>
      <c r="AF775" s="44"/>
    </row>
    <row r="776" spans="1:32" s="45" customFormat="1" x14ac:dyDescent="0.2">
      <c r="A776" s="53"/>
      <c r="B776" s="42"/>
      <c r="C776" s="42"/>
      <c r="D776" s="42"/>
      <c r="E776" s="42"/>
      <c r="F776" s="42"/>
      <c r="G776" s="42"/>
      <c r="H776" s="43"/>
      <c r="I776" s="42"/>
      <c r="J776" s="42"/>
      <c r="K776" s="42"/>
      <c r="L776" s="42"/>
      <c r="M776" s="42"/>
      <c r="N776" s="42"/>
      <c r="O776" s="42"/>
      <c r="P776" s="42"/>
      <c r="Q776" s="42"/>
      <c r="R776" s="42"/>
      <c r="S776" s="42"/>
      <c r="T776" s="42"/>
      <c r="U776" s="42"/>
      <c r="V776" s="42"/>
      <c r="W776" s="42"/>
      <c r="X776" s="42"/>
      <c r="Y776" s="42"/>
      <c r="Z776" s="42"/>
      <c r="AA776" s="42"/>
      <c r="AB776" s="42"/>
      <c r="AC776" s="42"/>
      <c r="AD776" s="42"/>
      <c r="AE776" s="42"/>
      <c r="AF776" s="44"/>
    </row>
    <row r="777" spans="1:32" s="45" customFormat="1" x14ac:dyDescent="0.2">
      <c r="A777" s="53"/>
      <c r="B777" s="42"/>
      <c r="C777" s="42"/>
      <c r="D777" s="42"/>
      <c r="E777" s="42"/>
      <c r="F777" s="42"/>
      <c r="G777" s="42"/>
      <c r="H777" s="43"/>
      <c r="I777" s="42"/>
      <c r="J777" s="42"/>
      <c r="K777" s="42"/>
      <c r="L777" s="42"/>
      <c r="M777" s="42"/>
      <c r="N777" s="42"/>
      <c r="O777" s="42"/>
      <c r="P777" s="42"/>
      <c r="Q777" s="42"/>
      <c r="R777" s="42"/>
      <c r="S777" s="42"/>
      <c r="T777" s="42"/>
      <c r="U777" s="42"/>
      <c r="V777" s="42"/>
      <c r="W777" s="42"/>
      <c r="X777" s="42"/>
      <c r="Y777" s="42"/>
      <c r="Z777" s="42"/>
      <c r="AA777" s="42"/>
      <c r="AB777" s="42"/>
      <c r="AC777" s="42"/>
      <c r="AD777" s="42"/>
      <c r="AE777" s="42"/>
      <c r="AF777" s="44"/>
    </row>
    <row r="778" spans="1:32" s="45" customFormat="1" x14ac:dyDescent="0.2">
      <c r="A778" s="53"/>
      <c r="B778" s="42"/>
      <c r="C778" s="42"/>
      <c r="D778" s="42"/>
      <c r="E778" s="42"/>
      <c r="F778" s="42"/>
      <c r="G778" s="42"/>
      <c r="H778" s="43"/>
      <c r="I778" s="42"/>
      <c r="J778" s="42"/>
      <c r="K778" s="42"/>
      <c r="L778" s="42"/>
      <c r="M778" s="42"/>
      <c r="N778" s="42"/>
      <c r="O778" s="42"/>
      <c r="P778" s="42"/>
      <c r="Q778" s="42"/>
      <c r="R778" s="42"/>
      <c r="S778" s="42"/>
      <c r="T778" s="42"/>
      <c r="U778" s="42"/>
      <c r="V778" s="42"/>
      <c r="W778" s="42"/>
      <c r="X778" s="42"/>
      <c r="Y778" s="42"/>
      <c r="Z778" s="42"/>
      <c r="AA778" s="42"/>
      <c r="AB778" s="42"/>
      <c r="AC778" s="42"/>
      <c r="AD778" s="42"/>
      <c r="AE778" s="42"/>
      <c r="AF778" s="44"/>
    </row>
    <row r="779" spans="1:32" s="45" customFormat="1" x14ac:dyDescent="0.2">
      <c r="A779" s="53"/>
      <c r="B779" s="42"/>
      <c r="C779" s="42"/>
      <c r="D779" s="42"/>
      <c r="E779" s="42"/>
      <c r="F779" s="42"/>
      <c r="G779" s="42"/>
      <c r="H779" s="43"/>
      <c r="I779" s="42"/>
      <c r="J779" s="42"/>
      <c r="K779" s="42"/>
      <c r="L779" s="42"/>
      <c r="M779" s="42"/>
      <c r="N779" s="42"/>
      <c r="O779" s="42"/>
      <c r="P779" s="42"/>
      <c r="Q779" s="42"/>
      <c r="R779" s="42"/>
      <c r="S779" s="42"/>
      <c r="T779" s="42"/>
      <c r="U779" s="42"/>
      <c r="V779" s="42"/>
      <c r="W779" s="42"/>
      <c r="X779" s="42"/>
      <c r="Y779" s="42"/>
      <c r="Z779" s="42"/>
      <c r="AA779" s="42"/>
      <c r="AB779" s="42"/>
      <c r="AC779" s="42"/>
      <c r="AD779" s="42"/>
      <c r="AE779" s="42"/>
      <c r="AF779" s="44"/>
    </row>
    <row r="780" spans="1:32" s="45" customFormat="1" x14ac:dyDescent="0.2">
      <c r="A780" s="53"/>
      <c r="B780" s="42"/>
      <c r="C780" s="42"/>
      <c r="D780" s="42"/>
      <c r="E780" s="42"/>
      <c r="F780" s="42"/>
      <c r="G780" s="42"/>
      <c r="H780" s="43"/>
      <c r="I780" s="42"/>
      <c r="J780" s="42"/>
      <c r="K780" s="42"/>
      <c r="L780" s="42"/>
      <c r="M780" s="42"/>
      <c r="N780" s="42"/>
      <c r="O780" s="42"/>
      <c r="P780" s="42"/>
      <c r="Q780" s="42"/>
      <c r="R780" s="42"/>
      <c r="S780" s="42"/>
      <c r="T780" s="42"/>
      <c r="U780" s="42"/>
      <c r="V780" s="42"/>
      <c r="W780" s="42"/>
      <c r="X780" s="42"/>
      <c r="Y780" s="42"/>
      <c r="Z780" s="42"/>
      <c r="AA780" s="42"/>
      <c r="AB780" s="42"/>
      <c r="AC780" s="42"/>
      <c r="AD780" s="42"/>
      <c r="AE780" s="42"/>
      <c r="AF780" s="44"/>
    </row>
    <row r="781" spans="1:32" s="45" customFormat="1" x14ac:dyDescent="0.2">
      <c r="A781" s="53"/>
      <c r="B781" s="42"/>
      <c r="C781" s="42"/>
      <c r="D781" s="42"/>
      <c r="E781" s="42"/>
      <c r="F781" s="42"/>
      <c r="G781" s="42"/>
      <c r="H781" s="43"/>
      <c r="I781" s="42"/>
      <c r="J781" s="42"/>
      <c r="K781" s="42"/>
      <c r="L781" s="42"/>
      <c r="M781" s="42"/>
      <c r="N781" s="42"/>
      <c r="O781" s="42"/>
      <c r="P781" s="42"/>
      <c r="Q781" s="42"/>
      <c r="R781" s="42"/>
      <c r="S781" s="42"/>
      <c r="T781" s="42"/>
      <c r="U781" s="42"/>
      <c r="V781" s="42"/>
      <c r="W781" s="42"/>
      <c r="X781" s="42"/>
      <c r="Y781" s="42"/>
      <c r="Z781" s="42"/>
      <c r="AA781" s="42"/>
      <c r="AB781" s="42"/>
      <c r="AC781" s="42"/>
      <c r="AD781" s="42"/>
      <c r="AE781" s="42"/>
      <c r="AF781" s="44"/>
    </row>
    <row r="782" spans="1:32" s="45" customFormat="1" x14ac:dyDescent="0.2">
      <c r="A782" s="53"/>
      <c r="B782" s="42"/>
      <c r="C782" s="42"/>
      <c r="D782" s="42"/>
      <c r="E782" s="42"/>
      <c r="F782" s="42"/>
      <c r="G782" s="42"/>
      <c r="H782" s="43"/>
      <c r="I782" s="42"/>
      <c r="J782" s="42"/>
      <c r="K782" s="42"/>
      <c r="L782" s="42"/>
      <c r="M782" s="42"/>
      <c r="N782" s="42"/>
      <c r="O782" s="42"/>
      <c r="P782" s="42"/>
      <c r="Q782" s="42"/>
      <c r="R782" s="42"/>
      <c r="S782" s="42"/>
      <c r="T782" s="42"/>
      <c r="U782" s="42"/>
      <c r="V782" s="42"/>
      <c r="W782" s="42"/>
      <c r="X782" s="42"/>
      <c r="Y782" s="42"/>
      <c r="Z782" s="42"/>
      <c r="AA782" s="42"/>
      <c r="AB782" s="42"/>
      <c r="AC782" s="42"/>
      <c r="AD782" s="42"/>
      <c r="AE782" s="42"/>
      <c r="AF782" s="44"/>
    </row>
    <row r="783" spans="1:32" s="45" customFormat="1" x14ac:dyDescent="0.2">
      <c r="A783" s="53"/>
      <c r="B783" s="42"/>
      <c r="C783" s="42"/>
      <c r="D783" s="42"/>
      <c r="E783" s="42"/>
      <c r="F783" s="42"/>
      <c r="G783" s="42"/>
      <c r="H783" s="43"/>
      <c r="I783" s="42"/>
      <c r="J783" s="42"/>
      <c r="K783" s="42"/>
      <c r="L783" s="42"/>
      <c r="M783" s="42"/>
      <c r="N783" s="42"/>
      <c r="O783" s="42"/>
      <c r="P783" s="42"/>
      <c r="Q783" s="42"/>
      <c r="R783" s="42"/>
      <c r="S783" s="42"/>
      <c r="T783" s="42"/>
      <c r="U783" s="42"/>
      <c r="V783" s="42"/>
      <c r="W783" s="42"/>
      <c r="X783" s="42"/>
      <c r="Y783" s="42"/>
      <c r="Z783" s="42"/>
      <c r="AA783" s="42"/>
      <c r="AB783" s="42"/>
      <c r="AC783" s="42"/>
      <c r="AD783" s="42"/>
      <c r="AE783" s="42"/>
      <c r="AF783" s="44"/>
    </row>
    <row r="784" spans="1:32" s="45" customFormat="1" x14ac:dyDescent="0.2">
      <c r="A784" s="53"/>
      <c r="B784" s="42"/>
      <c r="C784" s="42"/>
      <c r="D784" s="42"/>
      <c r="E784" s="42"/>
      <c r="F784" s="42"/>
      <c r="G784" s="42"/>
      <c r="H784" s="43"/>
      <c r="I784" s="42"/>
      <c r="J784" s="42"/>
      <c r="K784" s="42"/>
      <c r="L784" s="42"/>
      <c r="M784" s="42"/>
      <c r="N784" s="42"/>
      <c r="O784" s="42"/>
      <c r="P784" s="42"/>
      <c r="Q784" s="42"/>
      <c r="R784" s="42"/>
      <c r="S784" s="42"/>
      <c r="T784" s="42"/>
      <c r="U784" s="42"/>
      <c r="V784" s="42"/>
      <c r="W784" s="42"/>
      <c r="X784" s="42"/>
      <c r="Y784" s="42"/>
      <c r="Z784" s="42"/>
      <c r="AA784" s="42"/>
      <c r="AB784" s="42"/>
      <c r="AC784" s="42"/>
      <c r="AD784" s="42"/>
      <c r="AE784" s="42"/>
      <c r="AF784" s="44"/>
    </row>
    <row r="785" spans="1:32" s="45" customFormat="1" x14ac:dyDescent="0.2">
      <c r="A785" s="53"/>
      <c r="B785" s="42"/>
      <c r="C785" s="42"/>
      <c r="D785" s="42"/>
      <c r="E785" s="42"/>
      <c r="F785" s="42"/>
      <c r="G785" s="42"/>
      <c r="H785" s="43"/>
      <c r="I785" s="42"/>
      <c r="J785" s="42"/>
      <c r="K785" s="42"/>
      <c r="L785" s="42"/>
      <c r="M785" s="42"/>
      <c r="N785" s="42"/>
      <c r="O785" s="42"/>
      <c r="P785" s="42"/>
      <c r="Q785" s="42"/>
      <c r="R785" s="42"/>
      <c r="S785" s="42"/>
      <c r="T785" s="42"/>
      <c r="U785" s="42"/>
      <c r="V785" s="42"/>
      <c r="W785" s="42"/>
      <c r="X785" s="42"/>
      <c r="Y785" s="42"/>
      <c r="Z785" s="42"/>
      <c r="AA785" s="42"/>
      <c r="AB785" s="42"/>
      <c r="AC785" s="42"/>
      <c r="AD785" s="42"/>
      <c r="AE785" s="42"/>
      <c r="AF785" s="44"/>
    </row>
    <row r="786" spans="1:32" s="45" customFormat="1" x14ac:dyDescent="0.2">
      <c r="A786" s="53"/>
      <c r="B786" s="42"/>
      <c r="C786" s="42"/>
      <c r="D786" s="42"/>
      <c r="E786" s="42"/>
      <c r="F786" s="42"/>
      <c r="G786" s="42"/>
      <c r="H786" s="43"/>
      <c r="I786" s="42"/>
      <c r="J786" s="42"/>
      <c r="K786" s="42"/>
      <c r="L786" s="42"/>
      <c r="M786" s="42"/>
      <c r="N786" s="42"/>
      <c r="O786" s="42"/>
      <c r="P786" s="42"/>
      <c r="Q786" s="42"/>
      <c r="R786" s="42"/>
      <c r="S786" s="42"/>
      <c r="T786" s="42"/>
      <c r="U786" s="42"/>
      <c r="V786" s="42"/>
      <c r="W786" s="42"/>
      <c r="X786" s="42"/>
      <c r="Y786" s="42"/>
      <c r="Z786" s="42"/>
      <c r="AA786" s="42"/>
      <c r="AB786" s="42"/>
      <c r="AC786" s="42"/>
      <c r="AD786" s="42"/>
      <c r="AE786" s="42"/>
      <c r="AF786" s="44"/>
    </row>
    <row r="787" spans="1:32" s="45" customFormat="1" x14ac:dyDescent="0.2">
      <c r="A787" s="53"/>
      <c r="B787" s="42"/>
      <c r="C787" s="42"/>
      <c r="D787" s="42"/>
      <c r="E787" s="42"/>
      <c r="F787" s="42"/>
      <c r="G787" s="42"/>
      <c r="H787" s="43"/>
      <c r="I787" s="42"/>
      <c r="J787" s="42"/>
      <c r="K787" s="42"/>
      <c r="L787" s="42"/>
      <c r="M787" s="42"/>
      <c r="N787" s="42"/>
      <c r="O787" s="42"/>
      <c r="P787" s="42"/>
      <c r="Q787" s="42"/>
      <c r="R787" s="42"/>
      <c r="S787" s="42"/>
      <c r="T787" s="42"/>
      <c r="U787" s="42"/>
      <c r="V787" s="42"/>
      <c r="W787" s="42"/>
      <c r="X787" s="42"/>
      <c r="Y787" s="42"/>
      <c r="Z787" s="42"/>
      <c r="AA787" s="42"/>
      <c r="AB787" s="42"/>
      <c r="AC787" s="42"/>
      <c r="AD787" s="42"/>
      <c r="AE787" s="42"/>
      <c r="AF787" s="44"/>
    </row>
    <row r="788" spans="1:32" s="45" customFormat="1" x14ac:dyDescent="0.2">
      <c r="A788" s="53"/>
      <c r="B788" s="42"/>
      <c r="C788" s="42"/>
      <c r="D788" s="42"/>
      <c r="E788" s="42"/>
      <c r="F788" s="42"/>
      <c r="G788" s="42"/>
      <c r="H788" s="43"/>
      <c r="I788" s="42"/>
      <c r="J788" s="42"/>
      <c r="K788" s="42"/>
      <c r="L788" s="42"/>
      <c r="M788" s="42"/>
      <c r="N788" s="42"/>
      <c r="O788" s="42"/>
      <c r="P788" s="42"/>
      <c r="Q788" s="42"/>
      <c r="R788" s="42"/>
      <c r="S788" s="42"/>
      <c r="T788" s="42"/>
      <c r="U788" s="42"/>
      <c r="V788" s="42"/>
      <c r="W788" s="42"/>
      <c r="X788" s="42"/>
      <c r="Y788" s="42"/>
      <c r="Z788" s="42"/>
      <c r="AA788" s="42"/>
      <c r="AB788" s="42"/>
      <c r="AC788" s="42"/>
      <c r="AD788" s="42"/>
      <c r="AE788" s="42"/>
      <c r="AF788" s="44"/>
    </row>
    <row r="789" spans="1:32" s="45" customFormat="1" x14ac:dyDescent="0.2">
      <c r="A789" s="53"/>
      <c r="B789" s="42"/>
      <c r="C789" s="42"/>
      <c r="D789" s="42"/>
      <c r="E789" s="42"/>
      <c r="F789" s="42"/>
      <c r="G789" s="42"/>
      <c r="H789" s="43"/>
      <c r="I789" s="42"/>
      <c r="J789" s="42"/>
      <c r="K789" s="42"/>
      <c r="L789" s="42"/>
      <c r="M789" s="42"/>
      <c r="N789" s="42"/>
      <c r="O789" s="42"/>
      <c r="P789" s="42"/>
      <c r="Q789" s="42"/>
      <c r="R789" s="42"/>
      <c r="S789" s="42"/>
      <c r="T789" s="42"/>
      <c r="U789" s="42"/>
      <c r="V789" s="42"/>
      <c r="W789" s="42"/>
      <c r="X789" s="42"/>
      <c r="Y789" s="42"/>
      <c r="Z789" s="42"/>
      <c r="AA789" s="42"/>
      <c r="AB789" s="42"/>
      <c r="AC789" s="42"/>
      <c r="AD789" s="42"/>
      <c r="AE789" s="42"/>
      <c r="AF789" s="44"/>
    </row>
    <row r="790" spans="1:32" s="45" customFormat="1" x14ac:dyDescent="0.2">
      <c r="A790" s="53"/>
      <c r="B790" s="42"/>
      <c r="C790" s="42"/>
      <c r="D790" s="42"/>
      <c r="E790" s="42"/>
      <c r="F790" s="42"/>
      <c r="G790" s="42"/>
      <c r="H790" s="43"/>
      <c r="I790" s="42"/>
      <c r="J790" s="42"/>
      <c r="K790" s="42"/>
      <c r="L790" s="42"/>
      <c r="M790" s="42"/>
      <c r="N790" s="42"/>
      <c r="O790" s="42"/>
      <c r="P790" s="42"/>
      <c r="Q790" s="42"/>
      <c r="R790" s="42"/>
      <c r="S790" s="42"/>
      <c r="T790" s="42"/>
      <c r="U790" s="42"/>
      <c r="V790" s="42"/>
      <c r="W790" s="42"/>
      <c r="X790" s="42"/>
      <c r="Y790" s="42"/>
      <c r="Z790" s="42"/>
      <c r="AA790" s="42"/>
      <c r="AB790" s="42"/>
      <c r="AC790" s="42"/>
      <c r="AD790" s="42"/>
      <c r="AE790" s="42"/>
      <c r="AF790" s="44"/>
    </row>
    <row r="791" spans="1:32" s="45" customFormat="1" x14ac:dyDescent="0.2">
      <c r="A791" s="53"/>
      <c r="B791" s="42"/>
      <c r="C791" s="42"/>
      <c r="D791" s="42"/>
      <c r="E791" s="42"/>
      <c r="F791" s="42"/>
      <c r="G791" s="42"/>
      <c r="H791" s="43"/>
      <c r="I791" s="42"/>
      <c r="J791" s="42"/>
      <c r="K791" s="42"/>
      <c r="L791" s="42"/>
      <c r="M791" s="42"/>
      <c r="N791" s="42"/>
      <c r="O791" s="42"/>
      <c r="P791" s="42"/>
      <c r="Q791" s="42"/>
      <c r="R791" s="42"/>
      <c r="S791" s="42"/>
      <c r="T791" s="42"/>
      <c r="U791" s="42"/>
      <c r="V791" s="42"/>
      <c r="W791" s="42"/>
      <c r="X791" s="42"/>
      <c r="Y791" s="42"/>
      <c r="Z791" s="42"/>
      <c r="AA791" s="42"/>
      <c r="AB791" s="42"/>
      <c r="AC791" s="42"/>
      <c r="AD791" s="42"/>
      <c r="AE791" s="42"/>
      <c r="AF791" s="44"/>
    </row>
    <row r="792" spans="1:32" s="45" customFormat="1" x14ac:dyDescent="0.2">
      <c r="A792" s="53"/>
      <c r="B792" s="42"/>
      <c r="C792" s="42"/>
      <c r="D792" s="42"/>
      <c r="E792" s="42"/>
      <c r="F792" s="42"/>
      <c r="G792" s="42"/>
      <c r="H792" s="43"/>
      <c r="I792" s="42"/>
      <c r="J792" s="42"/>
      <c r="K792" s="42"/>
      <c r="L792" s="42"/>
      <c r="M792" s="42"/>
      <c r="N792" s="42"/>
      <c r="O792" s="42"/>
      <c r="P792" s="42"/>
      <c r="Q792" s="42"/>
      <c r="R792" s="42"/>
      <c r="S792" s="42"/>
      <c r="T792" s="42"/>
      <c r="U792" s="42"/>
      <c r="V792" s="42"/>
      <c r="W792" s="42"/>
      <c r="X792" s="42"/>
      <c r="Y792" s="42"/>
      <c r="Z792" s="42"/>
      <c r="AA792" s="42"/>
      <c r="AB792" s="42"/>
      <c r="AC792" s="42"/>
      <c r="AD792" s="42"/>
      <c r="AE792" s="42"/>
      <c r="AF792" s="44"/>
    </row>
    <row r="793" spans="1:32" s="45" customFormat="1" x14ac:dyDescent="0.2">
      <c r="A793" s="53"/>
      <c r="B793" s="42"/>
      <c r="C793" s="42"/>
      <c r="D793" s="42"/>
      <c r="E793" s="42"/>
      <c r="F793" s="42"/>
      <c r="G793" s="42"/>
      <c r="H793" s="43"/>
      <c r="I793" s="42"/>
      <c r="J793" s="42"/>
      <c r="K793" s="42"/>
      <c r="L793" s="42"/>
      <c r="M793" s="42"/>
      <c r="N793" s="42"/>
      <c r="O793" s="42"/>
      <c r="P793" s="42"/>
      <c r="Q793" s="42"/>
      <c r="R793" s="42"/>
      <c r="S793" s="42"/>
      <c r="T793" s="42"/>
      <c r="U793" s="42"/>
      <c r="V793" s="42"/>
      <c r="W793" s="42"/>
      <c r="X793" s="42"/>
      <c r="Y793" s="42"/>
      <c r="Z793" s="42"/>
      <c r="AA793" s="42"/>
      <c r="AB793" s="42"/>
      <c r="AC793" s="42"/>
      <c r="AD793" s="42"/>
      <c r="AE793" s="42"/>
      <c r="AF793" s="44"/>
    </row>
    <row r="794" spans="1:32" s="45" customFormat="1" x14ac:dyDescent="0.2">
      <c r="A794" s="53"/>
      <c r="B794" s="42"/>
      <c r="C794" s="42"/>
      <c r="D794" s="42"/>
      <c r="E794" s="42"/>
      <c r="F794" s="42"/>
      <c r="G794" s="42"/>
      <c r="H794" s="43"/>
      <c r="I794" s="42"/>
      <c r="J794" s="42"/>
      <c r="K794" s="42"/>
      <c r="L794" s="42"/>
      <c r="M794" s="42"/>
      <c r="N794" s="42"/>
      <c r="O794" s="42"/>
      <c r="P794" s="42"/>
      <c r="Q794" s="42"/>
      <c r="R794" s="42"/>
      <c r="S794" s="42"/>
      <c r="T794" s="42"/>
      <c r="U794" s="42"/>
      <c r="V794" s="42"/>
      <c r="W794" s="42"/>
      <c r="X794" s="42"/>
      <c r="Y794" s="42"/>
      <c r="Z794" s="42"/>
      <c r="AA794" s="42"/>
      <c r="AB794" s="42"/>
      <c r="AC794" s="42"/>
      <c r="AD794" s="42"/>
      <c r="AE794" s="42"/>
      <c r="AF794" s="44"/>
    </row>
    <row r="795" spans="1:32" s="45" customFormat="1" x14ac:dyDescent="0.2">
      <c r="A795" s="53"/>
      <c r="B795" s="42"/>
      <c r="C795" s="42"/>
      <c r="D795" s="42"/>
      <c r="E795" s="42"/>
      <c r="F795" s="42"/>
      <c r="G795" s="42"/>
      <c r="H795" s="43"/>
      <c r="I795" s="42"/>
      <c r="J795" s="42"/>
      <c r="K795" s="42"/>
      <c r="L795" s="42"/>
      <c r="M795" s="42"/>
      <c r="N795" s="42"/>
      <c r="O795" s="42"/>
      <c r="P795" s="42"/>
      <c r="Q795" s="42"/>
      <c r="R795" s="42"/>
      <c r="S795" s="42"/>
      <c r="T795" s="42"/>
      <c r="U795" s="42"/>
      <c r="V795" s="42"/>
      <c r="W795" s="42"/>
      <c r="X795" s="42"/>
      <c r="Y795" s="42"/>
      <c r="Z795" s="42"/>
      <c r="AA795" s="42"/>
      <c r="AB795" s="42"/>
      <c r="AC795" s="42"/>
      <c r="AD795" s="42"/>
      <c r="AE795" s="42"/>
      <c r="AF795" s="44"/>
    </row>
    <row r="796" spans="1:32" s="45" customFormat="1" x14ac:dyDescent="0.2">
      <c r="A796" s="53"/>
      <c r="B796" s="42"/>
      <c r="C796" s="42"/>
      <c r="D796" s="42"/>
      <c r="E796" s="42"/>
      <c r="F796" s="42"/>
      <c r="G796" s="42"/>
      <c r="H796" s="43"/>
      <c r="I796" s="42"/>
      <c r="J796" s="42"/>
      <c r="K796" s="42"/>
      <c r="L796" s="42"/>
      <c r="M796" s="42"/>
      <c r="N796" s="42"/>
      <c r="O796" s="42"/>
      <c r="P796" s="42"/>
      <c r="Q796" s="42"/>
      <c r="R796" s="42"/>
      <c r="S796" s="42"/>
      <c r="T796" s="42"/>
      <c r="U796" s="42"/>
      <c r="V796" s="42"/>
      <c r="W796" s="42"/>
      <c r="X796" s="42"/>
      <c r="Y796" s="42"/>
      <c r="Z796" s="42"/>
      <c r="AA796" s="42"/>
      <c r="AB796" s="42"/>
      <c r="AC796" s="42"/>
      <c r="AD796" s="42"/>
      <c r="AE796" s="42"/>
      <c r="AF796" s="44"/>
    </row>
    <row r="797" spans="1:32" s="45" customFormat="1" x14ac:dyDescent="0.2">
      <c r="A797" s="53"/>
      <c r="B797" s="42"/>
      <c r="C797" s="42"/>
      <c r="D797" s="42"/>
      <c r="E797" s="42"/>
      <c r="F797" s="42"/>
      <c r="G797" s="42"/>
      <c r="H797" s="43"/>
      <c r="I797" s="42"/>
      <c r="J797" s="42"/>
      <c r="K797" s="42"/>
      <c r="L797" s="42"/>
      <c r="M797" s="42"/>
      <c r="N797" s="42"/>
      <c r="O797" s="42"/>
      <c r="P797" s="42"/>
      <c r="Q797" s="42"/>
      <c r="R797" s="42"/>
      <c r="S797" s="42"/>
      <c r="T797" s="42"/>
      <c r="U797" s="42"/>
      <c r="V797" s="42"/>
      <c r="W797" s="42"/>
      <c r="X797" s="42"/>
      <c r="Y797" s="42"/>
      <c r="Z797" s="42"/>
      <c r="AA797" s="42"/>
      <c r="AB797" s="42"/>
      <c r="AC797" s="42"/>
      <c r="AD797" s="42"/>
      <c r="AE797" s="42"/>
      <c r="AF797" s="44"/>
    </row>
    <row r="798" spans="1:32" s="45" customFormat="1" x14ac:dyDescent="0.2">
      <c r="A798" s="53"/>
      <c r="B798" s="42"/>
      <c r="C798" s="42"/>
      <c r="D798" s="42"/>
      <c r="E798" s="42"/>
      <c r="F798" s="42"/>
      <c r="G798" s="42"/>
      <c r="H798" s="43"/>
      <c r="I798" s="42"/>
      <c r="J798" s="42"/>
      <c r="K798" s="42"/>
      <c r="L798" s="42"/>
      <c r="M798" s="42"/>
      <c r="N798" s="42"/>
      <c r="O798" s="42"/>
      <c r="P798" s="42"/>
      <c r="Q798" s="42"/>
      <c r="R798" s="42"/>
      <c r="S798" s="42"/>
      <c r="T798" s="42"/>
      <c r="U798" s="42"/>
      <c r="V798" s="42"/>
      <c r="W798" s="42"/>
      <c r="X798" s="42"/>
      <c r="Y798" s="42"/>
      <c r="Z798" s="42"/>
      <c r="AA798" s="42"/>
      <c r="AB798" s="42"/>
      <c r="AC798" s="42"/>
      <c r="AD798" s="42"/>
      <c r="AE798" s="42"/>
      <c r="AF798" s="44"/>
    </row>
    <row r="799" spans="1:32" s="45" customFormat="1" x14ac:dyDescent="0.2">
      <c r="A799" s="53"/>
      <c r="B799" s="42"/>
      <c r="C799" s="42"/>
      <c r="D799" s="42"/>
      <c r="E799" s="42"/>
      <c r="F799" s="42"/>
      <c r="G799" s="42"/>
      <c r="H799" s="43"/>
      <c r="I799" s="42"/>
      <c r="J799" s="42"/>
      <c r="K799" s="42"/>
      <c r="L799" s="42"/>
      <c r="M799" s="42"/>
      <c r="N799" s="42"/>
      <c r="O799" s="42"/>
      <c r="P799" s="42"/>
      <c r="Q799" s="42"/>
      <c r="R799" s="42"/>
      <c r="S799" s="42"/>
      <c r="T799" s="42"/>
      <c r="U799" s="42"/>
      <c r="V799" s="42"/>
      <c r="W799" s="42"/>
      <c r="X799" s="42"/>
      <c r="Y799" s="42"/>
      <c r="Z799" s="42"/>
      <c r="AA799" s="42"/>
      <c r="AB799" s="42"/>
      <c r="AC799" s="42"/>
      <c r="AD799" s="42"/>
      <c r="AE799" s="42"/>
      <c r="AF799" s="44"/>
    </row>
    <row r="800" spans="1:32" s="45" customFormat="1" x14ac:dyDescent="0.2">
      <c r="A800" s="53"/>
      <c r="B800" s="42"/>
      <c r="C800" s="42"/>
      <c r="D800" s="42"/>
      <c r="E800" s="42"/>
      <c r="F800" s="42"/>
      <c r="G800" s="42"/>
      <c r="H800" s="43"/>
      <c r="I800" s="42"/>
      <c r="J800" s="42"/>
      <c r="K800" s="42"/>
      <c r="L800" s="42"/>
      <c r="M800" s="42"/>
      <c r="N800" s="42"/>
      <c r="O800" s="42"/>
      <c r="P800" s="42"/>
      <c r="Q800" s="42"/>
      <c r="R800" s="42"/>
      <c r="S800" s="42"/>
      <c r="T800" s="42"/>
      <c r="U800" s="42"/>
      <c r="V800" s="42"/>
      <c r="W800" s="42"/>
      <c r="X800" s="42"/>
      <c r="Y800" s="42"/>
      <c r="Z800" s="42"/>
      <c r="AA800" s="42"/>
      <c r="AB800" s="42"/>
      <c r="AC800" s="42"/>
      <c r="AD800" s="42"/>
      <c r="AE800" s="42"/>
      <c r="AF800" s="44"/>
    </row>
    <row r="801" spans="1:32" s="45" customFormat="1" x14ac:dyDescent="0.2">
      <c r="A801" s="53"/>
      <c r="B801" s="42"/>
      <c r="C801" s="42"/>
      <c r="D801" s="42"/>
      <c r="E801" s="42"/>
      <c r="F801" s="42"/>
      <c r="G801" s="42"/>
      <c r="H801" s="43"/>
      <c r="I801" s="42"/>
      <c r="J801" s="42"/>
      <c r="K801" s="42"/>
      <c r="L801" s="42"/>
      <c r="M801" s="42"/>
      <c r="N801" s="42"/>
      <c r="O801" s="42"/>
      <c r="P801" s="42"/>
      <c r="Q801" s="42"/>
      <c r="R801" s="42"/>
      <c r="S801" s="42"/>
      <c r="T801" s="42"/>
      <c r="U801" s="42"/>
      <c r="V801" s="42"/>
      <c r="W801" s="42"/>
      <c r="X801" s="42"/>
      <c r="Y801" s="42"/>
      <c r="Z801" s="42"/>
      <c r="AA801" s="42"/>
      <c r="AB801" s="42"/>
      <c r="AC801" s="42"/>
      <c r="AD801" s="42"/>
      <c r="AE801" s="42"/>
      <c r="AF801" s="44"/>
    </row>
    <row r="802" spans="1:32" s="45" customFormat="1" x14ac:dyDescent="0.2">
      <c r="A802" s="53"/>
      <c r="B802" s="42"/>
      <c r="C802" s="42"/>
      <c r="D802" s="42"/>
      <c r="E802" s="42"/>
      <c r="F802" s="42"/>
      <c r="G802" s="42"/>
      <c r="H802" s="43"/>
      <c r="I802" s="42"/>
      <c r="J802" s="42"/>
      <c r="K802" s="42"/>
      <c r="L802" s="42"/>
      <c r="M802" s="42"/>
      <c r="N802" s="42"/>
      <c r="O802" s="42"/>
      <c r="P802" s="42"/>
      <c r="Q802" s="42"/>
      <c r="R802" s="42"/>
      <c r="S802" s="42"/>
      <c r="T802" s="42"/>
      <c r="U802" s="42"/>
      <c r="V802" s="42"/>
      <c r="W802" s="42"/>
      <c r="X802" s="42"/>
      <c r="Y802" s="42"/>
      <c r="Z802" s="42"/>
      <c r="AA802" s="42"/>
      <c r="AB802" s="42"/>
      <c r="AC802" s="42"/>
      <c r="AD802" s="42"/>
      <c r="AE802" s="42"/>
      <c r="AF802" s="44"/>
    </row>
    <row r="803" spans="1:32" s="45" customFormat="1" x14ac:dyDescent="0.2">
      <c r="A803" s="53"/>
      <c r="B803" s="42"/>
      <c r="C803" s="42"/>
      <c r="D803" s="42"/>
      <c r="E803" s="42"/>
      <c r="F803" s="42"/>
      <c r="G803" s="42"/>
      <c r="H803" s="43"/>
      <c r="I803" s="42"/>
      <c r="J803" s="42"/>
      <c r="K803" s="42"/>
      <c r="L803" s="42"/>
      <c r="M803" s="42"/>
      <c r="N803" s="42"/>
      <c r="O803" s="42"/>
      <c r="P803" s="42"/>
      <c r="Q803" s="42"/>
      <c r="R803" s="42"/>
      <c r="S803" s="42"/>
      <c r="T803" s="42"/>
      <c r="U803" s="42"/>
      <c r="V803" s="42"/>
      <c r="W803" s="42"/>
      <c r="X803" s="42"/>
      <c r="Y803" s="42"/>
      <c r="Z803" s="42"/>
      <c r="AA803" s="42"/>
      <c r="AB803" s="42"/>
      <c r="AC803" s="42"/>
      <c r="AD803" s="42"/>
      <c r="AE803" s="42"/>
      <c r="AF803" s="44"/>
    </row>
    <row r="804" spans="1:32" s="45" customFormat="1" x14ac:dyDescent="0.2">
      <c r="A804" s="53"/>
      <c r="B804" s="42"/>
      <c r="C804" s="42"/>
      <c r="D804" s="42"/>
      <c r="E804" s="42"/>
      <c r="F804" s="42"/>
      <c r="G804" s="42"/>
      <c r="H804" s="43"/>
      <c r="I804" s="42"/>
      <c r="J804" s="42"/>
      <c r="K804" s="42"/>
      <c r="L804" s="42"/>
      <c r="M804" s="42"/>
      <c r="N804" s="42"/>
      <c r="O804" s="42"/>
      <c r="P804" s="42"/>
      <c r="Q804" s="42"/>
      <c r="R804" s="42"/>
      <c r="S804" s="42"/>
      <c r="T804" s="42"/>
      <c r="U804" s="42"/>
      <c r="V804" s="42"/>
      <c r="W804" s="42"/>
      <c r="X804" s="42"/>
      <c r="Y804" s="42"/>
      <c r="Z804" s="42"/>
      <c r="AA804" s="42"/>
      <c r="AB804" s="42"/>
      <c r="AC804" s="42"/>
      <c r="AD804" s="42"/>
      <c r="AE804" s="42"/>
      <c r="AF804" s="44"/>
    </row>
    <row r="805" spans="1:32" s="45" customFormat="1" x14ac:dyDescent="0.2">
      <c r="A805" s="53"/>
      <c r="B805" s="42"/>
      <c r="C805" s="42"/>
      <c r="D805" s="42"/>
      <c r="E805" s="42"/>
      <c r="F805" s="42"/>
      <c r="G805" s="42"/>
      <c r="H805" s="43"/>
      <c r="I805" s="42"/>
      <c r="J805" s="42"/>
      <c r="K805" s="42"/>
      <c r="L805" s="42"/>
      <c r="M805" s="42"/>
      <c r="N805" s="42"/>
      <c r="O805" s="42"/>
      <c r="P805" s="42"/>
      <c r="Q805" s="42"/>
      <c r="R805" s="42"/>
      <c r="S805" s="42"/>
      <c r="T805" s="42"/>
      <c r="U805" s="42"/>
      <c r="V805" s="42"/>
      <c r="W805" s="42"/>
      <c r="X805" s="42"/>
      <c r="Y805" s="42"/>
      <c r="Z805" s="42"/>
      <c r="AA805" s="42"/>
      <c r="AB805" s="42"/>
      <c r="AC805" s="42"/>
      <c r="AD805" s="42"/>
      <c r="AE805" s="42"/>
      <c r="AF805" s="44"/>
    </row>
    <row r="806" spans="1:32" s="45" customFormat="1" x14ac:dyDescent="0.2">
      <c r="A806" s="53"/>
      <c r="B806" s="42"/>
      <c r="C806" s="42"/>
      <c r="D806" s="42"/>
      <c r="E806" s="42"/>
      <c r="F806" s="42"/>
      <c r="G806" s="42"/>
      <c r="H806" s="43"/>
      <c r="I806" s="42"/>
      <c r="J806" s="42"/>
      <c r="K806" s="42"/>
      <c r="L806" s="42"/>
      <c r="M806" s="42"/>
      <c r="N806" s="42"/>
      <c r="O806" s="42"/>
      <c r="P806" s="42"/>
      <c r="Q806" s="42"/>
      <c r="R806" s="42"/>
      <c r="S806" s="42"/>
      <c r="T806" s="42"/>
      <c r="U806" s="42"/>
      <c r="V806" s="42"/>
      <c r="W806" s="42"/>
      <c r="X806" s="42"/>
      <c r="Y806" s="42"/>
      <c r="Z806" s="42"/>
      <c r="AA806" s="42"/>
      <c r="AB806" s="42"/>
      <c r="AC806" s="42"/>
      <c r="AD806" s="42"/>
      <c r="AE806" s="42"/>
      <c r="AF806" s="44"/>
    </row>
    <row r="807" spans="1:32" s="45" customFormat="1" x14ac:dyDescent="0.2">
      <c r="A807" s="53"/>
      <c r="B807" s="42"/>
      <c r="C807" s="42"/>
      <c r="D807" s="42"/>
      <c r="E807" s="42"/>
      <c r="F807" s="42"/>
      <c r="G807" s="42"/>
      <c r="H807" s="43"/>
      <c r="I807" s="42"/>
      <c r="J807" s="42"/>
      <c r="K807" s="42"/>
      <c r="L807" s="42"/>
      <c r="M807" s="42"/>
      <c r="N807" s="42"/>
      <c r="O807" s="42"/>
      <c r="P807" s="42"/>
      <c r="Q807" s="42"/>
      <c r="R807" s="42"/>
      <c r="S807" s="42"/>
      <c r="T807" s="42"/>
      <c r="U807" s="42"/>
      <c r="V807" s="42"/>
      <c r="W807" s="42"/>
      <c r="X807" s="42"/>
      <c r="Y807" s="42"/>
      <c r="Z807" s="42"/>
      <c r="AA807" s="42"/>
      <c r="AB807" s="42"/>
      <c r="AC807" s="42"/>
      <c r="AD807" s="42"/>
      <c r="AE807" s="42"/>
      <c r="AF807" s="44"/>
    </row>
    <row r="808" spans="1:32" s="45" customFormat="1" x14ac:dyDescent="0.2">
      <c r="A808" s="53"/>
      <c r="B808" s="42"/>
      <c r="C808" s="42"/>
      <c r="D808" s="42"/>
      <c r="E808" s="42"/>
      <c r="F808" s="42"/>
      <c r="G808" s="42"/>
      <c r="H808" s="43"/>
      <c r="I808" s="42"/>
      <c r="J808" s="42"/>
      <c r="K808" s="42"/>
      <c r="L808" s="42"/>
      <c r="M808" s="42"/>
      <c r="N808" s="42"/>
      <c r="O808" s="42"/>
      <c r="P808" s="42"/>
      <c r="Q808" s="42"/>
      <c r="R808" s="42"/>
      <c r="S808" s="42"/>
      <c r="T808" s="42"/>
      <c r="U808" s="42"/>
      <c r="V808" s="42"/>
      <c r="W808" s="42"/>
      <c r="X808" s="42"/>
      <c r="Y808" s="42"/>
      <c r="Z808" s="42"/>
      <c r="AA808" s="42"/>
      <c r="AB808" s="42"/>
      <c r="AC808" s="42"/>
      <c r="AD808" s="42"/>
      <c r="AE808" s="42"/>
      <c r="AF808" s="44"/>
    </row>
    <row r="809" spans="1:32" s="45" customFormat="1" x14ac:dyDescent="0.2">
      <c r="A809" s="53"/>
      <c r="B809" s="42"/>
      <c r="C809" s="42"/>
      <c r="D809" s="42"/>
      <c r="E809" s="42"/>
      <c r="F809" s="42"/>
      <c r="G809" s="42"/>
      <c r="H809" s="43"/>
      <c r="I809" s="42"/>
      <c r="J809" s="42"/>
      <c r="K809" s="42"/>
      <c r="L809" s="42"/>
      <c r="M809" s="42"/>
      <c r="N809" s="42"/>
      <c r="O809" s="42"/>
      <c r="P809" s="42"/>
      <c r="Q809" s="42"/>
      <c r="R809" s="42"/>
      <c r="S809" s="42"/>
      <c r="T809" s="42"/>
      <c r="U809" s="42"/>
      <c r="V809" s="42"/>
      <c r="W809" s="42"/>
      <c r="X809" s="42"/>
      <c r="Y809" s="42"/>
      <c r="Z809" s="42"/>
      <c r="AA809" s="42"/>
      <c r="AB809" s="42"/>
      <c r="AC809" s="42"/>
      <c r="AD809" s="42"/>
      <c r="AE809" s="42"/>
      <c r="AF809" s="44"/>
    </row>
    <row r="810" spans="1:32" s="45" customFormat="1" x14ac:dyDescent="0.2">
      <c r="A810" s="53"/>
      <c r="B810" s="42"/>
      <c r="C810" s="42"/>
      <c r="D810" s="42"/>
      <c r="E810" s="42"/>
      <c r="F810" s="42"/>
      <c r="G810" s="42"/>
      <c r="H810" s="43"/>
      <c r="I810" s="42"/>
      <c r="J810" s="42"/>
      <c r="K810" s="42"/>
      <c r="L810" s="42"/>
      <c r="M810" s="42"/>
      <c r="N810" s="42"/>
      <c r="O810" s="42"/>
      <c r="P810" s="42"/>
      <c r="Q810" s="42"/>
      <c r="R810" s="42"/>
      <c r="S810" s="42"/>
      <c r="T810" s="42"/>
      <c r="U810" s="42"/>
      <c r="V810" s="42"/>
      <c r="W810" s="42"/>
      <c r="X810" s="42"/>
      <c r="Y810" s="42"/>
      <c r="Z810" s="42"/>
      <c r="AA810" s="42"/>
      <c r="AB810" s="42"/>
      <c r="AC810" s="42"/>
      <c r="AD810" s="42"/>
      <c r="AE810" s="42"/>
      <c r="AF810" s="44"/>
    </row>
    <row r="811" spans="1:32" s="45" customFormat="1" x14ac:dyDescent="0.2">
      <c r="A811" s="53"/>
      <c r="B811" s="42"/>
      <c r="C811" s="42"/>
      <c r="D811" s="42"/>
      <c r="E811" s="42"/>
      <c r="F811" s="42"/>
      <c r="G811" s="42"/>
      <c r="H811" s="43"/>
      <c r="I811" s="42"/>
      <c r="J811" s="42"/>
      <c r="K811" s="42"/>
      <c r="L811" s="42"/>
      <c r="M811" s="42"/>
      <c r="N811" s="42"/>
      <c r="O811" s="42"/>
      <c r="P811" s="42"/>
      <c r="Q811" s="42"/>
      <c r="R811" s="42"/>
      <c r="S811" s="42"/>
      <c r="T811" s="42"/>
      <c r="U811" s="42"/>
      <c r="V811" s="42"/>
      <c r="W811" s="42"/>
      <c r="X811" s="42"/>
      <c r="Y811" s="42"/>
      <c r="Z811" s="42"/>
      <c r="AA811" s="42"/>
      <c r="AB811" s="42"/>
      <c r="AC811" s="42"/>
      <c r="AD811" s="42"/>
      <c r="AE811" s="42"/>
      <c r="AF811" s="44"/>
    </row>
    <row r="812" spans="1:32" s="45" customFormat="1" x14ac:dyDescent="0.2">
      <c r="A812" s="53"/>
      <c r="B812" s="42"/>
      <c r="C812" s="42"/>
      <c r="D812" s="42"/>
      <c r="E812" s="42"/>
      <c r="F812" s="42"/>
      <c r="G812" s="42"/>
      <c r="H812" s="43"/>
      <c r="I812" s="42"/>
      <c r="J812" s="42"/>
      <c r="K812" s="42"/>
      <c r="L812" s="42"/>
      <c r="M812" s="42"/>
      <c r="N812" s="42"/>
      <c r="O812" s="42"/>
      <c r="P812" s="42"/>
      <c r="Q812" s="42"/>
      <c r="R812" s="42"/>
      <c r="S812" s="42"/>
      <c r="T812" s="42"/>
      <c r="U812" s="42"/>
      <c r="V812" s="42"/>
      <c r="W812" s="42"/>
      <c r="X812" s="42"/>
      <c r="Y812" s="42"/>
      <c r="Z812" s="42"/>
      <c r="AA812" s="42"/>
      <c r="AB812" s="42"/>
      <c r="AC812" s="42"/>
      <c r="AD812" s="42"/>
      <c r="AE812" s="42"/>
      <c r="AF812" s="44"/>
    </row>
    <row r="813" spans="1:32" s="45" customFormat="1" x14ac:dyDescent="0.2">
      <c r="A813" s="53"/>
      <c r="B813" s="42"/>
      <c r="C813" s="42"/>
      <c r="D813" s="42"/>
      <c r="E813" s="42"/>
      <c r="F813" s="42"/>
      <c r="G813" s="42"/>
      <c r="H813" s="43"/>
      <c r="I813" s="42"/>
      <c r="J813" s="42"/>
      <c r="K813" s="42"/>
      <c r="L813" s="42"/>
      <c r="M813" s="42"/>
      <c r="N813" s="42"/>
      <c r="O813" s="42"/>
      <c r="P813" s="42"/>
      <c r="Q813" s="42"/>
      <c r="R813" s="42"/>
      <c r="S813" s="42"/>
      <c r="T813" s="42"/>
      <c r="U813" s="42"/>
      <c r="V813" s="42"/>
      <c r="W813" s="42"/>
      <c r="X813" s="42"/>
      <c r="Y813" s="42"/>
      <c r="Z813" s="42"/>
      <c r="AA813" s="42"/>
      <c r="AB813" s="42"/>
      <c r="AC813" s="42"/>
      <c r="AD813" s="42"/>
      <c r="AE813" s="42"/>
      <c r="AF813" s="44"/>
    </row>
    <row r="814" spans="1:32" s="45" customFormat="1" x14ac:dyDescent="0.2">
      <c r="A814" s="53"/>
      <c r="B814" s="42"/>
      <c r="C814" s="42"/>
      <c r="D814" s="42"/>
      <c r="E814" s="42"/>
      <c r="F814" s="42"/>
      <c r="G814" s="42"/>
      <c r="H814" s="43"/>
      <c r="I814" s="42"/>
      <c r="J814" s="42"/>
      <c r="K814" s="42"/>
      <c r="L814" s="42"/>
      <c r="M814" s="42"/>
      <c r="N814" s="42"/>
      <c r="O814" s="42"/>
      <c r="P814" s="42"/>
      <c r="Q814" s="42"/>
      <c r="R814" s="42"/>
      <c r="S814" s="42"/>
      <c r="T814" s="42"/>
      <c r="U814" s="42"/>
      <c r="V814" s="42"/>
      <c r="W814" s="42"/>
      <c r="X814" s="42"/>
      <c r="Y814" s="42"/>
      <c r="Z814" s="42"/>
      <c r="AA814" s="42"/>
      <c r="AB814" s="42"/>
      <c r="AC814" s="42"/>
      <c r="AD814" s="42"/>
      <c r="AE814" s="42"/>
      <c r="AF814" s="44"/>
    </row>
    <row r="815" spans="1:32" s="45" customFormat="1" x14ac:dyDescent="0.2">
      <c r="A815" s="53"/>
      <c r="B815" s="42"/>
      <c r="C815" s="42"/>
      <c r="D815" s="42"/>
      <c r="E815" s="42"/>
      <c r="F815" s="42"/>
      <c r="G815" s="42"/>
      <c r="H815" s="43"/>
      <c r="I815" s="42"/>
      <c r="J815" s="42"/>
      <c r="K815" s="42"/>
      <c r="L815" s="42"/>
      <c r="M815" s="42"/>
      <c r="N815" s="42"/>
      <c r="O815" s="42"/>
      <c r="P815" s="42"/>
      <c r="Q815" s="42"/>
      <c r="R815" s="42"/>
      <c r="S815" s="42"/>
      <c r="T815" s="42"/>
      <c r="U815" s="42"/>
      <c r="V815" s="42"/>
      <c r="W815" s="42"/>
      <c r="X815" s="42"/>
      <c r="Y815" s="42"/>
      <c r="Z815" s="42"/>
      <c r="AA815" s="42"/>
      <c r="AB815" s="42"/>
      <c r="AC815" s="42"/>
      <c r="AD815" s="42"/>
      <c r="AE815" s="42"/>
      <c r="AF815" s="44"/>
    </row>
    <row r="816" spans="1:32" s="45" customFormat="1" x14ac:dyDescent="0.2">
      <c r="A816" s="53"/>
      <c r="B816" s="42"/>
      <c r="C816" s="42"/>
      <c r="D816" s="42"/>
      <c r="E816" s="42"/>
      <c r="F816" s="42"/>
      <c r="G816" s="42"/>
      <c r="H816" s="43"/>
      <c r="I816" s="42"/>
      <c r="J816" s="42"/>
      <c r="K816" s="42"/>
      <c r="L816" s="42"/>
      <c r="M816" s="42"/>
      <c r="N816" s="42"/>
      <c r="O816" s="42"/>
      <c r="P816" s="42"/>
      <c r="Q816" s="42"/>
      <c r="R816" s="42"/>
      <c r="S816" s="42"/>
      <c r="T816" s="42"/>
      <c r="U816" s="42"/>
      <c r="V816" s="42"/>
      <c r="W816" s="42"/>
      <c r="X816" s="42"/>
      <c r="Y816" s="42"/>
      <c r="Z816" s="42"/>
      <c r="AA816" s="42"/>
      <c r="AB816" s="42"/>
      <c r="AC816" s="42"/>
      <c r="AD816" s="42"/>
      <c r="AE816" s="42"/>
      <c r="AF816" s="44"/>
    </row>
    <row r="817" spans="1:32" s="45" customFormat="1" x14ac:dyDescent="0.2">
      <c r="A817" s="53"/>
      <c r="B817" s="42"/>
      <c r="C817" s="42"/>
      <c r="D817" s="42"/>
      <c r="E817" s="42"/>
      <c r="F817" s="42"/>
      <c r="G817" s="42"/>
      <c r="H817" s="43"/>
      <c r="I817" s="42"/>
      <c r="J817" s="42"/>
      <c r="K817" s="42"/>
      <c r="L817" s="42"/>
      <c r="M817" s="42"/>
      <c r="N817" s="42"/>
      <c r="O817" s="42"/>
      <c r="P817" s="42"/>
      <c r="Q817" s="42"/>
      <c r="R817" s="42"/>
      <c r="S817" s="42"/>
      <c r="T817" s="42"/>
      <c r="U817" s="42"/>
      <c r="V817" s="42"/>
      <c r="W817" s="42"/>
      <c r="X817" s="42"/>
      <c r="Y817" s="42"/>
      <c r="Z817" s="42"/>
      <c r="AA817" s="42"/>
      <c r="AB817" s="42"/>
      <c r="AC817" s="42"/>
      <c r="AD817" s="42"/>
      <c r="AE817" s="42"/>
      <c r="AF817" s="44"/>
    </row>
    <row r="818" spans="1:32" s="45" customFormat="1" x14ac:dyDescent="0.2">
      <c r="A818" s="53"/>
      <c r="B818" s="42"/>
      <c r="C818" s="42"/>
      <c r="D818" s="42"/>
      <c r="E818" s="42"/>
      <c r="F818" s="42"/>
      <c r="G818" s="42"/>
      <c r="H818" s="43"/>
      <c r="I818" s="42"/>
      <c r="J818" s="42"/>
      <c r="K818" s="42"/>
      <c r="L818" s="42"/>
      <c r="M818" s="42"/>
      <c r="N818" s="42"/>
      <c r="O818" s="42"/>
      <c r="P818" s="42"/>
      <c r="Q818" s="42"/>
      <c r="R818" s="42"/>
      <c r="S818" s="42"/>
      <c r="T818" s="42"/>
      <c r="U818" s="42"/>
      <c r="V818" s="42"/>
      <c r="W818" s="42"/>
      <c r="X818" s="42"/>
      <c r="Y818" s="42"/>
      <c r="Z818" s="42"/>
      <c r="AA818" s="42"/>
      <c r="AB818" s="42"/>
      <c r="AC818" s="42"/>
      <c r="AD818" s="42"/>
      <c r="AE818" s="42"/>
      <c r="AF818" s="44"/>
    </row>
    <row r="819" spans="1:32" s="45" customFormat="1" x14ac:dyDescent="0.2">
      <c r="A819" s="53"/>
      <c r="B819" s="42"/>
      <c r="C819" s="42"/>
      <c r="D819" s="42"/>
      <c r="E819" s="42"/>
      <c r="F819" s="42"/>
      <c r="G819" s="42"/>
      <c r="H819" s="43"/>
      <c r="I819" s="42"/>
      <c r="J819" s="42"/>
      <c r="K819" s="42"/>
      <c r="L819" s="42"/>
      <c r="M819" s="42"/>
      <c r="N819" s="42"/>
      <c r="O819" s="42"/>
      <c r="P819" s="42"/>
      <c r="Q819" s="42"/>
      <c r="R819" s="42"/>
      <c r="S819" s="42"/>
      <c r="T819" s="42"/>
      <c r="U819" s="42"/>
      <c r="V819" s="42"/>
      <c r="W819" s="42"/>
      <c r="X819" s="42"/>
      <c r="Y819" s="42"/>
      <c r="Z819" s="42"/>
      <c r="AA819" s="42"/>
      <c r="AB819" s="42"/>
      <c r="AC819" s="42"/>
      <c r="AD819" s="42"/>
      <c r="AE819" s="42"/>
      <c r="AF819" s="44"/>
    </row>
    <row r="820" spans="1:32" s="45" customFormat="1" x14ac:dyDescent="0.2">
      <c r="A820" s="53"/>
      <c r="B820" s="42"/>
      <c r="C820" s="42"/>
      <c r="D820" s="42"/>
      <c r="E820" s="42"/>
      <c r="F820" s="42"/>
      <c r="G820" s="42"/>
      <c r="H820" s="43"/>
      <c r="I820" s="42"/>
      <c r="J820" s="42"/>
      <c r="K820" s="42"/>
      <c r="L820" s="42"/>
      <c r="M820" s="42"/>
      <c r="N820" s="42"/>
      <c r="O820" s="42"/>
      <c r="P820" s="42"/>
      <c r="Q820" s="42"/>
      <c r="R820" s="42"/>
      <c r="S820" s="42"/>
      <c r="T820" s="42"/>
      <c r="U820" s="42"/>
      <c r="V820" s="42"/>
      <c r="W820" s="42"/>
      <c r="X820" s="42"/>
      <c r="Y820" s="42"/>
      <c r="Z820" s="42"/>
      <c r="AA820" s="42"/>
      <c r="AB820" s="42"/>
      <c r="AC820" s="42"/>
      <c r="AD820" s="42"/>
      <c r="AE820" s="42"/>
      <c r="AF820" s="44"/>
    </row>
    <row r="821" spans="1:32" s="45" customFormat="1" x14ac:dyDescent="0.2">
      <c r="A821" s="53"/>
      <c r="B821" s="42"/>
      <c r="C821" s="42"/>
      <c r="D821" s="42"/>
      <c r="E821" s="42"/>
      <c r="F821" s="42"/>
      <c r="G821" s="42"/>
      <c r="H821" s="43"/>
      <c r="I821" s="42"/>
      <c r="J821" s="42"/>
      <c r="K821" s="42"/>
      <c r="L821" s="42"/>
      <c r="M821" s="42"/>
      <c r="N821" s="42"/>
      <c r="O821" s="42"/>
      <c r="P821" s="42"/>
      <c r="Q821" s="42"/>
      <c r="R821" s="42"/>
      <c r="S821" s="42"/>
      <c r="T821" s="42"/>
      <c r="U821" s="42"/>
      <c r="V821" s="42"/>
      <c r="W821" s="42"/>
      <c r="X821" s="42"/>
      <c r="Y821" s="42"/>
      <c r="Z821" s="42"/>
      <c r="AA821" s="42"/>
      <c r="AB821" s="42"/>
      <c r="AC821" s="42"/>
      <c r="AD821" s="42"/>
      <c r="AE821" s="42"/>
      <c r="AF821" s="44"/>
    </row>
    <row r="822" spans="1:32" s="45" customFormat="1" x14ac:dyDescent="0.2">
      <c r="A822" s="53"/>
      <c r="B822" s="42"/>
      <c r="C822" s="42"/>
      <c r="D822" s="42"/>
      <c r="E822" s="42"/>
      <c r="F822" s="42"/>
      <c r="G822" s="42"/>
      <c r="H822" s="43"/>
      <c r="I822" s="42"/>
      <c r="J822" s="42"/>
      <c r="K822" s="42"/>
      <c r="L822" s="42"/>
      <c r="M822" s="42"/>
      <c r="N822" s="42"/>
      <c r="O822" s="42"/>
      <c r="P822" s="42"/>
      <c r="Q822" s="42"/>
      <c r="R822" s="42"/>
      <c r="S822" s="42"/>
      <c r="T822" s="42"/>
      <c r="U822" s="42"/>
      <c r="V822" s="42"/>
      <c r="W822" s="42"/>
      <c r="X822" s="42"/>
      <c r="Y822" s="42"/>
      <c r="Z822" s="42"/>
      <c r="AA822" s="42"/>
      <c r="AB822" s="42"/>
      <c r="AC822" s="42"/>
      <c r="AD822" s="42"/>
      <c r="AE822" s="42"/>
      <c r="AF822" s="44"/>
    </row>
    <row r="823" spans="1:32" s="45" customFormat="1" x14ac:dyDescent="0.2">
      <c r="A823" s="53"/>
      <c r="B823" s="42"/>
      <c r="C823" s="42"/>
      <c r="D823" s="42"/>
      <c r="E823" s="42"/>
      <c r="F823" s="42"/>
      <c r="G823" s="42"/>
      <c r="H823" s="43"/>
      <c r="I823" s="42"/>
      <c r="J823" s="42"/>
      <c r="K823" s="42"/>
      <c r="L823" s="42"/>
      <c r="M823" s="42"/>
      <c r="N823" s="42"/>
      <c r="O823" s="42"/>
      <c r="P823" s="42"/>
      <c r="Q823" s="42"/>
      <c r="R823" s="42"/>
      <c r="S823" s="42"/>
      <c r="T823" s="42"/>
      <c r="U823" s="42"/>
      <c r="V823" s="42"/>
      <c r="W823" s="42"/>
      <c r="X823" s="42"/>
      <c r="Y823" s="42"/>
      <c r="Z823" s="42"/>
      <c r="AA823" s="42"/>
      <c r="AB823" s="42"/>
      <c r="AC823" s="42"/>
      <c r="AD823" s="42"/>
      <c r="AE823" s="42"/>
      <c r="AF823" s="44"/>
    </row>
    <row r="824" spans="1:32" s="45" customFormat="1" x14ac:dyDescent="0.2">
      <c r="A824" s="53"/>
      <c r="B824" s="42"/>
      <c r="C824" s="42"/>
      <c r="D824" s="42"/>
      <c r="E824" s="42"/>
      <c r="F824" s="42"/>
      <c r="G824" s="42"/>
      <c r="H824" s="43"/>
      <c r="I824" s="42"/>
      <c r="J824" s="42"/>
      <c r="K824" s="42"/>
      <c r="L824" s="42"/>
      <c r="M824" s="42"/>
      <c r="N824" s="42"/>
      <c r="O824" s="42"/>
      <c r="P824" s="42"/>
      <c r="Q824" s="42"/>
      <c r="R824" s="42"/>
      <c r="S824" s="42"/>
      <c r="T824" s="42"/>
      <c r="U824" s="42"/>
      <c r="V824" s="42"/>
      <c r="W824" s="42"/>
      <c r="X824" s="42"/>
      <c r="Y824" s="42"/>
      <c r="Z824" s="42"/>
      <c r="AA824" s="42"/>
      <c r="AB824" s="42"/>
      <c r="AC824" s="42"/>
      <c r="AD824" s="42"/>
      <c r="AE824" s="42"/>
      <c r="AF824" s="44"/>
    </row>
    <row r="825" spans="1:32" s="45" customFormat="1" x14ac:dyDescent="0.2">
      <c r="A825" s="53"/>
      <c r="B825" s="42"/>
      <c r="C825" s="42"/>
      <c r="D825" s="42"/>
      <c r="E825" s="42"/>
      <c r="F825" s="42"/>
      <c r="G825" s="42"/>
      <c r="H825" s="43"/>
      <c r="I825" s="42"/>
      <c r="J825" s="42"/>
      <c r="K825" s="42"/>
      <c r="L825" s="42"/>
      <c r="M825" s="42"/>
      <c r="N825" s="42"/>
      <c r="O825" s="42"/>
      <c r="P825" s="42"/>
      <c r="Q825" s="42"/>
      <c r="R825" s="42"/>
      <c r="S825" s="42"/>
      <c r="T825" s="42"/>
      <c r="U825" s="42"/>
      <c r="V825" s="42"/>
      <c r="W825" s="42"/>
      <c r="X825" s="42"/>
      <c r="Y825" s="42"/>
      <c r="Z825" s="42"/>
      <c r="AA825" s="42"/>
      <c r="AB825" s="42"/>
      <c r="AC825" s="42"/>
      <c r="AD825" s="42"/>
      <c r="AE825" s="42"/>
      <c r="AF825" s="44"/>
    </row>
    <row r="826" spans="1:32" s="45" customFormat="1" x14ac:dyDescent="0.2">
      <c r="A826" s="53"/>
      <c r="B826" s="42"/>
      <c r="C826" s="42"/>
      <c r="D826" s="42"/>
      <c r="E826" s="42"/>
      <c r="F826" s="42"/>
      <c r="G826" s="42"/>
      <c r="H826" s="43"/>
      <c r="I826" s="42"/>
      <c r="J826" s="42"/>
      <c r="K826" s="42"/>
      <c r="L826" s="42"/>
      <c r="M826" s="42"/>
      <c r="N826" s="42"/>
      <c r="O826" s="42"/>
      <c r="P826" s="42"/>
      <c r="Q826" s="42"/>
      <c r="R826" s="42"/>
      <c r="S826" s="42"/>
      <c r="T826" s="42"/>
      <c r="U826" s="42"/>
      <c r="V826" s="42"/>
      <c r="W826" s="42"/>
      <c r="X826" s="42"/>
      <c r="Y826" s="42"/>
      <c r="Z826" s="42"/>
      <c r="AA826" s="42"/>
      <c r="AB826" s="42"/>
      <c r="AC826" s="42"/>
      <c r="AD826" s="42"/>
      <c r="AE826" s="42"/>
      <c r="AF826" s="44"/>
    </row>
    <row r="827" spans="1:32" s="45" customFormat="1" x14ac:dyDescent="0.2">
      <c r="A827" s="53"/>
      <c r="B827" s="42"/>
      <c r="C827" s="42"/>
      <c r="D827" s="42"/>
      <c r="E827" s="42"/>
      <c r="F827" s="42"/>
      <c r="G827" s="42"/>
      <c r="H827" s="43"/>
      <c r="I827" s="42"/>
      <c r="J827" s="42"/>
      <c r="K827" s="42"/>
      <c r="L827" s="42"/>
      <c r="M827" s="42"/>
      <c r="N827" s="42"/>
      <c r="O827" s="42"/>
      <c r="P827" s="42"/>
      <c r="Q827" s="42"/>
      <c r="R827" s="42"/>
      <c r="S827" s="42"/>
      <c r="T827" s="42"/>
      <c r="U827" s="42"/>
      <c r="V827" s="42"/>
      <c r="W827" s="42"/>
      <c r="X827" s="42"/>
      <c r="Y827" s="42"/>
      <c r="Z827" s="42"/>
      <c r="AA827" s="42"/>
      <c r="AB827" s="42"/>
      <c r="AC827" s="42"/>
      <c r="AD827" s="42"/>
      <c r="AE827" s="42"/>
      <c r="AF827" s="44"/>
    </row>
    <row r="828" spans="1:32" s="45" customFormat="1" x14ac:dyDescent="0.2">
      <c r="A828" s="53"/>
      <c r="B828" s="42"/>
      <c r="C828" s="42"/>
      <c r="D828" s="42"/>
      <c r="E828" s="42"/>
      <c r="F828" s="42"/>
      <c r="G828" s="42"/>
      <c r="H828" s="43"/>
      <c r="I828" s="42"/>
      <c r="J828" s="42"/>
      <c r="K828" s="42"/>
      <c r="L828" s="42"/>
      <c r="M828" s="42"/>
      <c r="N828" s="42"/>
      <c r="O828" s="42"/>
      <c r="P828" s="42"/>
      <c r="Q828" s="42"/>
      <c r="R828" s="42"/>
      <c r="S828" s="42"/>
      <c r="T828" s="42"/>
      <c r="U828" s="42"/>
      <c r="V828" s="42"/>
      <c r="W828" s="42"/>
      <c r="X828" s="42"/>
      <c r="Y828" s="42"/>
      <c r="Z828" s="42"/>
      <c r="AA828" s="42"/>
      <c r="AB828" s="42"/>
      <c r="AC828" s="42"/>
      <c r="AD828" s="42"/>
      <c r="AE828" s="42"/>
      <c r="AF828" s="44"/>
    </row>
    <row r="829" spans="1:32" s="45" customFormat="1" x14ac:dyDescent="0.2">
      <c r="A829" s="53"/>
      <c r="B829" s="42"/>
      <c r="C829" s="42"/>
      <c r="D829" s="42"/>
      <c r="E829" s="42"/>
      <c r="F829" s="42"/>
      <c r="G829" s="42"/>
      <c r="H829" s="43"/>
      <c r="I829" s="42"/>
      <c r="J829" s="42"/>
      <c r="K829" s="42"/>
      <c r="L829" s="42"/>
      <c r="M829" s="42"/>
      <c r="N829" s="42"/>
      <c r="O829" s="42"/>
      <c r="P829" s="42"/>
      <c r="Q829" s="42"/>
      <c r="R829" s="42"/>
      <c r="S829" s="42"/>
      <c r="T829" s="42"/>
      <c r="U829" s="42"/>
      <c r="V829" s="42"/>
      <c r="W829" s="42"/>
      <c r="X829" s="42"/>
      <c r="Y829" s="42"/>
      <c r="Z829" s="42"/>
      <c r="AA829" s="42"/>
      <c r="AB829" s="42"/>
      <c r="AC829" s="42"/>
      <c r="AD829" s="42"/>
      <c r="AE829" s="42"/>
      <c r="AF829" s="44"/>
    </row>
    <row r="830" spans="1:32" s="45" customFormat="1" x14ac:dyDescent="0.2">
      <c r="A830" s="53"/>
      <c r="B830" s="42"/>
      <c r="C830" s="42"/>
      <c r="D830" s="42"/>
      <c r="E830" s="42"/>
      <c r="F830" s="42"/>
      <c r="G830" s="42"/>
      <c r="H830" s="43"/>
      <c r="I830" s="42"/>
      <c r="J830" s="42"/>
      <c r="K830" s="42"/>
      <c r="L830" s="42"/>
      <c r="M830" s="42"/>
      <c r="N830" s="42"/>
      <c r="O830" s="42"/>
      <c r="P830" s="42"/>
      <c r="Q830" s="42"/>
      <c r="R830" s="42"/>
      <c r="S830" s="42"/>
      <c r="T830" s="42"/>
      <c r="U830" s="42"/>
      <c r="V830" s="42"/>
      <c r="W830" s="42"/>
      <c r="X830" s="42"/>
      <c r="Y830" s="42"/>
      <c r="Z830" s="42"/>
      <c r="AA830" s="42"/>
      <c r="AB830" s="42"/>
      <c r="AC830" s="42"/>
      <c r="AD830" s="42"/>
      <c r="AE830" s="42"/>
      <c r="AF830" s="44"/>
    </row>
    <row r="831" spans="1:32" s="45" customFormat="1" x14ac:dyDescent="0.2">
      <c r="A831" s="53"/>
      <c r="B831" s="42"/>
      <c r="C831" s="42"/>
      <c r="D831" s="42"/>
      <c r="E831" s="42"/>
      <c r="F831" s="42"/>
      <c r="G831" s="42"/>
      <c r="H831" s="43"/>
      <c r="I831" s="42"/>
      <c r="J831" s="42"/>
      <c r="K831" s="42"/>
      <c r="L831" s="42"/>
      <c r="M831" s="42"/>
      <c r="N831" s="42"/>
      <c r="O831" s="42"/>
      <c r="P831" s="42"/>
      <c r="Q831" s="42"/>
      <c r="R831" s="42"/>
      <c r="S831" s="42"/>
      <c r="T831" s="42"/>
      <c r="U831" s="42"/>
      <c r="V831" s="42"/>
      <c r="W831" s="42"/>
      <c r="X831" s="42"/>
      <c r="Y831" s="42"/>
      <c r="Z831" s="42"/>
      <c r="AA831" s="42"/>
      <c r="AB831" s="42"/>
      <c r="AC831" s="42"/>
      <c r="AD831" s="42"/>
      <c r="AE831" s="42"/>
      <c r="AF831" s="44"/>
    </row>
    <row r="832" spans="1:32" s="45" customFormat="1" x14ac:dyDescent="0.2">
      <c r="A832" s="53"/>
      <c r="B832" s="42"/>
      <c r="C832" s="42"/>
      <c r="D832" s="42"/>
      <c r="E832" s="42"/>
      <c r="F832" s="42"/>
      <c r="G832" s="42"/>
      <c r="H832" s="43"/>
      <c r="I832" s="42"/>
      <c r="J832" s="42"/>
      <c r="K832" s="42"/>
      <c r="L832" s="42"/>
      <c r="M832" s="42"/>
      <c r="N832" s="42"/>
      <c r="O832" s="42"/>
      <c r="P832" s="42"/>
      <c r="Q832" s="42"/>
      <c r="R832" s="42"/>
      <c r="S832" s="42"/>
      <c r="T832" s="42"/>
      <c r="U832" s="42"/>
      <c r="V832" s="42"/>
      <c r="W832" s="42"/>
      <c r="X832" s="42"/>
      <c r="Y832" s="42"/>
      <c r="Z832" s="42"/>
      <c r="AA832" s="42"/>
      <c r="AB832" s="42"/>
      <c r="AC832" s="42"/>
      <c r="AD832" s="42"/>
      <c r="AE832" s="42"/>
      <c r="AF832" s="44"/>
    </row>
    <row r="833" spans="1:32" s="45" customFormat="1" x14ac:dyDescent="0.2">
      <c r="A833" s="53"/>
      <c r="B833" s="42"/>
      <c r="C833" s="42"/>
      <c r="D833" s="42"/>
      <c r="E833" s="42"/>
      <c r="F833" s="42"/>
      <c r="G833" s="42"/>
      <c r="H833" s="43"/>
      <c r="I833" s="42"/>
      <c r="J833" s="42"/>
      <c r="K833" s="42"/>
      <c r="L833" s="42"/>
      <c r="M833" s="42"/>
      <c r="N833" s="42"/>
      <c r="O833" s="42"/>
      <c r="P833" s="42"/>
      <c r="Q833" s="42"/>
      <c r="R833" s="42"/>
      <c r="S833" s="42"/>
      <c r="T833" s="42"/>
      <c r="U833" s="42"/>
      <c r="V833" s="42"/>
      <c r="W833" s="42"/>
      <c r="X833" s="42"/>
      <c r="Y833" s="42"/>
      <c r="Z833" s="42"/>
      <c r="AA833" s="42"/>
      <c r="AB833" s="42"/>
      <c r="AC833" s="42"/>
      <c r="AD833" s="42"/>
      <c r="AE833" s="42"/>
      <c r="AF833" s="44"/>
    </row>
    <row r="834" spans="1:32" s="45" customFormat="1" x14ac:dyDescent="0.2">
      <c r="A834" s="53"/>
      <c r="B834" s="42"/>
      <c r="C834" s="42"/>
      <c r="D834" s="42"/>
      <c r="E834" s="42"/>
      <c r="F834" s="42"/>
      <c r="G834" s="42"/>
      <c r="H834" s="43"/>
      <c r="I834" s="42"/>
      <c r="J834" s="42"/>
      <c r="K834" s="42"/>
      <c r="L834" s="42"/>
      <c r="M834" s="42"/>
      <c r="N834" s="42"/>
      <c r="O834" s="42"/>
      <c r="P834" s="42"/>
      <c r="Q834" s="42"/>
      <c r="R834" s="42"/>
      <c r="S834" s="42"/>
      <c r="T834" s="42"/>
      <c r="U834" s="42"/>
      <c r="V834" s="42"/>
      <c r="W834" s="42"/>
      <c r="X834" s="42"/>
      <c r="Y834" s="42"/>
      <c r="Z834" s="42"/>
      <c r="AA834" s="42"/>
      <c r="AB834" s="42"/>
      <c r="AC834" s="42"/>
      <c r="AD834" s="42"/>
      <c r="AE834" s="42"/>
      <c r="AF834" s="44"/>
    </row>
    <row r="835" spans="1:32" s="45" customFormat="1" x14ac:dyDescent="0.2">
      <c r="A835" s="53"/>
      <c r="B835" s="42"/>
      <c r="C835" s="42"/>
      <c r="D835" s="42"/>
      <c r="E835" s="42"/>
      <c r="F835" s="42"/>
      <c r="G835" s="42"/>
      <c r="H835" s="43"/>
      <c r="I835" s="42"/>
      <c r="J835" s="42"/>
      <c r="K835" s="42"/>
      <c r="L835" s="42"/>
      <c r="M835" s="42"/>
      <c r="N835" s="42"/>
      <c r="O835" s="42"/>
      <c r="P835" s="42"/>
      <c r="Q835" s="42"/>
      <c r="R835" s="42"/>
      <c r="S835" s="42"/>
      <c r="T835" s="42"/>
      <c r="U835" s="42"/>
      <c r="V835" s="42"/>
      <c r="W835" s="42"/>
      <c r="X835" s="42"/>
      <c r="Y835" s="42"/>
      <c r="Z835" s="42"/>
      <c r="AA835" s="42"/>
      <c r="AB835" s="42"/>
      <c r="AC835" s="42"/>
      <c r="AD835" s="42"/>
      <c r="AE835" s="42"/>
      <c r="AF835" s="44"/>
    </row>
    <row r="836" spans="1:32" s="45" customFormat="1" x14ac:dyDescent="0.2">
      <c r="A836" s="53"/>
      <c r="B836" s="42"/>
      <c r="C836" s="42"/>
      <c r="D836" s="42"/>
      <c r="E836" s="42"/>
      <c r="F836" s="42"/>
      <c r="G836" s="42"/>
      <c r="H836" s="43"/>
      <c r="I836" s="42"/>
      <c r="J836" s="42"/>
      <c r="K836" s="42"/>
      <c r="L836" s="42"/>
      <c r="M836" s="42"/>
      <c r="N836" s="42"/>
      <c r="O836" s="42"/>
      <c r="P836" s="42"/>
      <c r="Q836" s="42"/>
      <c r="R836" s="42"/>
      <c r="S836" s="42"/>
      <c r="T836" s="42"/>
      <c r="U836" s="42"/>
      <c r="V836" s="42"/>
      <c r="W836" s="42"/>
      <c r="X836" s="42"/>
      <c r="Y836" s="42"/>
      <c r="Z836" s="42"/>
      <c r="AA836" s="42"/>
      <c r="AB836" s="42"/>
      <c r="AC836" s="42"/>
      <c r="AD836" s="42"/>
      <c r="AE836" s="42"/>
      <c r="AF836" s="44"/>
    </row>
    <row r="837" spans="1:32" s="45" customFormat="1" x14ac:dyDescent="0.2">
      <c r="A837" s="53"/>
      <c r="B837" s="42"/>
      <c r="C837" s="42"/>
      <c r="D837" s="42"/>
      <c r="E837" s="42"/>
      <c r="F837" s="42"/>
      <c r="G837" s="42"/>
      <c r="H837" s="43"/>
      <c r="I837" s="42"/>
      <c r="J837" s="42"/>
      <c r="K837" s="42"/>
      <c r="L837" s="42"/>
      <c r="M837" s="42"/>
      <c r="N837" s="42"/>
      <c r="O837" s="42"/>
      <c r="P837" s="42"/>
      <c r="Q837" s="42"/>
      <c r="R837" s="42"/>
      <c r="S837" s="42"/>
      <c r="T837" s="42"/>
      <c r="U837" s="42"/>
      <c r="V837" s="42"/>
      <c r="W837" s="42"/>
      <c r="X837" s="42"/>
      <c r="Y837" s="42"/>
      <c r="Z837" s="42"/>
      <c r="AA837" s="42"/>
      <c r="AB837" s="42"/>
      <c r="AC837" s="42"/>
      <c r="AD837" s="42"/>
      <c r="AE837" s="42"/>
      <c r="AF837" s="44"/>
    </row>
    <row r="838" spans="1:32" s="45" customFormat="1" x14ac:dyDescent="0.2">
      <c r="A838" s="53"/>
      <c r="B838" s="42"/>
      <c r="C838" s="42"/>
      <c r="D838" s="42"/>
      <c r="E838" s="42"/>
      <c r="F838" s="42"/>
      <c r="G838" s="42"/>
      <c r="H838" s="43"/>
      <c r="I838" s="42"/>
      <c r="J838" s="42"/>
      <c r="K838" s="42"/>
      <c r="L838" s="42"/>
      <c r="M838" s="42"/>
      <c r="N838" s="42"/>
      <c r="O838" s="42"/>
      <c r="P838" s="42"/>
      <c r="Q838" s="42"/>
      <c r="R838" s="42"/>
      <c r="S838" s="42"/>
      <c r="T838" s="42"/>
      <c r="U838" s="42"/>
      <c r="V838" s="42"/>
      <c r="W838" s="42"/>
      <c r="X838" s="42"/>
      <c r="Y838" s="42"/>
      <c r="Z838" s="42"/>
      <c r="AA838" s="42"/>
      <c r="AB838" s="42"/>
      <c r="AC838" s="42"/>
      <c r="AD838" s="42"/>
      <c r="AE838" s="42"/>
      <c r="AF838" s="44"/>
    </row>
    <row r="839" spans="1:32" s="45" customFormat="1" x14ac:dyDescent="0.2">
      <c r="A839" s="53"/>
      <c r="B839" s="42"/>
      <c r="C839" s="42"/>
      <c r="D839" s="42"/>
      <c r="E839" s="42"/>
      <c r="F839" s="42"/>
      <c r="G839" s="42"/>
      <c r="H839" s="43"/>
      <c r="I839" s="42"/>
      <c r="J839" s="42"/>
      <c r="K839" s="42"/>
      <c r="L839" s="42"/>
      <c r="M839" s="42"/>
      <c r="N839" s="42"/>
      <c r="O839" s="42"/>
      <c r="P839" s="42"/>
      <c r="Q839" s="42"/>
      <c r="R839" s="42"/>
      <c r="S839" s="42"/>
      <c r="T839" s="42"/>
      <c r="U839" s="42"/>
      <c r="V839" s="42"/>
      <c r="W839" s="42"/>
      <c r="X839" s="42"/>
      <c r="Y839" s="42"/>
      <c r="Z839" s="42"/>
      <c r="AA839" s="42"/>
      <c r="AB839" s="42"/>
      <c r="AC839" s="42"/>
      <c r="AD839" s="42"/>
      <c r="AE839" s="42"/>
      <c r="AF839" s="44"/>
    </row>
    <row r="840" spans="1:32" s="45" customFormat="1" x14ac:dyDescent="0.2">
      <c r="A840" s="53"/>
      <c r="B840" s="42"/>
      <c r="C840" s="42"/>
      <c r="D840" s="42"/>
      <c r="E840" s="42"/>
      <c r="F840" s="42"/>
      <c r="G840" s="42"/>
      <c r="H840" s="43"/>
      <c r="I840" s="42"/>
      <c r="J840" s="42"/>
      <c r="K840" s="42"/>
      <c r="L840" s="42"/>
      <c r="M840" s="42"/>
      <c r="N840" s="42"/>
      <c r="O840" s="42"/>
      <c r="P840" s="42"/>
      <c r="Q840" s="42"/>
      <c r="R840" s="42"/>
      <c r="S840" s="42"/>
      <c r="T840" s="42"/>
      <c r="U840" s="42"/>
      <c r="V840" s="42"/>
      <c r="W840" s="42"/>
      <c r="X840" s="42"/>
      <c r="Y840" s="42"/>
      <c r="Z840" s="42"/>
      <c r="AA840" s="42"/>
      <c r="AB840" s="42"/>
      <c r="AC840" s="42"/>
      <c r="AD840" s="42"/>
      <c r="AE840" s="42"/>
      <c r="AF840" s="44"/>
    </row>
    <row r="841" spans="1:32" s="45" customFormat="1" x14ac:dyDescent="0.2">
      <c r="A841" s="53"/>
      <c r="B841" s="42"/>
      <c r="C841" s="42"/>
      <c r="D841" s="42"/>
      <c r="E841" s="42"/>
      <c r="F841" s="42"/>
      <c r="G841" s="42"/>
      <c r="H841" s="43"/>
      <c r="I841" s="42"/>
      <c r="J841" s="42"/>
      <c r="K841" s="42"/>
      <c r="L841" s="42"/>
      <c r="M841" s="42"/>
      <c r="N841" s="42"/>
      <c r="O841" s="42"/>
      <c r="P841" s="42"/>
      <c r="Q841" s="42"/>
      <c r="R841" s="42"/>
      <c r="S841" s="42"/>
      <c r="T841" s="42"/>
      <c r="U841" s="42"/>
      <c r="V841" s="42"/>
      <c r="W841" s="42"/>
      <c r="X841" s="42"/>
      <c r="Y841" s="42"/>
      <c r="Z841" s="42"/>
      <c r="AA841" s="42"/>
      <c r="AB841" s="42"/>
      <c r="AC841" s="42"/>
      <c r="AD841" s="42"/>
      <c r="AE841" s="42"/>
      <c r="AF841" s="44"/>
    </row>
    <row r="842" spans="1:32" s="45" customFormat="1" x14ac:dyDescent="0.2">
      <c r="A842" s="53"/>
      <c r="B842" s="42"/>
      <c r="C842" s="42"/>
      <c r="D842" s="42"/>
      <c r="E842" s="42"/>
      <c r="F842" s="42"/>
      <c r="G842" s="42"/>
      <c r="H842" s="43"/>
      <c r="I842" s="42"/>
      <c r="J842" s="42"/>
      <c r="K842" s="42"/>
      <c r="L842" s="42"/>
      <c r="M842" s="42"/>
      <c r="N842" s="42"/>
      <c r="O842" s="42"/>
      <c r="P842" s="42"/>
      <c r="Q842" s="42"/>
      <c r="R842" s="42"/>
      <c r="S842" s="42"/>
      <c r="T842" s="42"/>
      <c r="U842" s="42"/>
      <c r="V842" s="42"/>
      <c r="W842" s="42"/>
      <c r="X842" s="42"/>
      <c r="Y842" s="42"/>
      <c r="Z842" s="42"/>
      <c r="AA842" s="42"/>
      <c r="AB842" s="42"/>
      <c r="AC842" s="42"/>
      <c r="AD842" s="42"/>
      <c r="AE842" s="42"/>
      <c r="AF842" s="44"/>
    </row>
    <row r="843" spans="1:32" s="45" customFormat="1" x14ac:dyDescent="0.2">
      <c r="A843" s="53"/>
      <c r="B843" s="42"/>
      <c r="C843" s="42"/>
      <c r="D843" s="42"/>
      <c r="E843" s="42"/>
      <c r="F843" s="42"/>
      <c r="G843" s="42"/>
      <c r="H843" s="43"/>
      <c r="I843" s="42"/>
      <c r="J843" s="42"/>
      <c r="K843" s="42"/>
      <c r="L843" s="42"/>
      <c r="M843" s="42"/>
      <c r="N843" s="42"/>
      <c r="O843" s="42"/>
      <c r="P843" s="42"/>
      <c r="Q843" s="42"/>
      <c r="R843" s="42"/>
      <c r="S843" s="42"/>
      <c r="T843" s="42"/>
      <c r="U843" s="42"/>
      <c r="V843" s="42"/>
      <c r="W843" s="42"/>
      <c r="X843" s="42"/>
      <c r="Y843" s="42"/>
      <c r="Z843" s="42"/>
      <c r="AA843" s="42"/>
      <c r="AB843" s="42"/>
      <c r="AC843" s="42"/>
      <c r="AD843" s="42"/>
      <c r="AE843" s="42"/>
      <c r="AF843" s="44"/>
    </row>
    <row r="844" spans="1:32" s="45" customFormat="1" x14ac:dyDescent="0.2">
      <c r="A844" s="53"/>
      <c r="B844" s="42"/>
      <c r="C844" s="42"/>
      <c r="D844" s="42"/>
      <c r="E844" s="42"/>
      <c r="F844" s="42"/>
      <c r="G844" s="42"/>
      <c r="H844" s="43"/>
      <c r="I844" s="42"/>
      <c r="J844" s="42"/>
      <c r="K844" s="42"/>
      <c r="L844" s="42"/>
      <c r="M844" s="42"/>
      <c r="N844" s="42"/>
      <c r="O844" s="42"/>
      <c r="P844" s="42"/>
      <c r="Q844" s="42"/>
      <c r="R844" s="42"/>
      <c r="S844" s="42"/>
      <c r="T844" s="42"/>
      <c r="U844" s="42"/>
      <c r="V844" s="42"/>
      <c r="W844" s="42"/>
      <c r="X844" s="42"/>
      <c r="Y844" s="42"/>
      <c r="Z844" s="42"/>
      <c r="AA844" s="42"/>
      <c r="AB844" s="42"/>
      <c r="AC844" s="42"/>
      <c r="AD844" s="42"/>
      <c r="AE844" s="42"/>
      <c r="AF844" s="44"/>
    </row>
    <row r="845" spans="1:32" s="45" customFormat="1" x14ac:dyDescent="0.2">
      <c r="A845" s="53"/>
      <c r="B845" s="42"/>
      <c r="C845" s="42"/>
      <c r="D845" s="42"/>
      <c r="E845" s="42"/>
      <c r="F845" s="42"/>
      <c r="G845" s="42"/>
      <c r="H845" s="43"/>
      <c r="I845" s="42"/>
      <c r="J845" s="42"/>
      <c r="K845" s="42"/>
      <c r="L845" s="42"/>
      <c r="M845" s="42"/>
      <c r="N845" s="42"/>
      <c r="O845" s="42"/>
      <c r="P845" s="42"/>
      <c r="Q845" s="42"/>
      <c r="R845" s="42"/>
      <c r="S845" s="42"/>
      <c r="T845" s="42"/>
      <c r="U845" s="42"/>
      <c r="V845" s="42"/>
      <c r="W845" s="42"/>
      <c r="X845" s="42"/>
      <c r="Y845" s="42"/>
      <c r="Z845" s="42"/>
      <c r="AA845" s="42"/>
      <c r="AB845" s="42"/>
      <c r="AC845" s="42"/>
      <c r="AD845" s="42"/>
      <c r="AE845" s="42"/>
      <c r="AF845" s="44"/>
    </row>
    <row r="846" spans="1:32" s="45" customFormat="1" x14ac:dyDescent="0.2">
      <c r="A846" s="53"/>
      <c r="B846" s="42"/>
      <c r="C846" s="42"/>
      <c r="D846" s="42"/>
      <c r="E846" s="42"/>
      <c r="F846" s="42"/>
      <c r="G846" s="42"/>
      <c r="H846" s="43"/>
      <c r="I846" s="42"/>
      <c r="J846" s="42"/>
      <c r="K846" s="42"/>
      <c r="L846" s="42"/>
      <c r="M846" s="42"/>
      <c r="N846" s="42"/>
      <c r="O846" s="42"/>
      <c r="P846" s="42"/>
      <c r="Q846" s="42"/>
      <c r="R846" s="42"/>
      <c r="S846" s="42"/>
      <c r="T846" s="42"/>
      <c r="U846" s="42"/>
      <c r="V846" s="42"/>
      <c r="W846" s="42"/>
      <c r="X846" s="42"/>
      <c r="Y846" s="42"/>
      <c r="Z846" s="42"/>
      <c r="AA846" s="42"/>
      <c r="AB846" s="42"/>
      <c r="AC846" s="42"/>
      <c r="AD846" s="42"/>
      <c r="AE846" s="42"/>
      <c r="AF846" s="44"/>
    </row>
    <row r="847" spans="1:32" s="45" customFormat="1" x14ac:dyDescent="0.2">
      <c r="A847" s="53"/>
      <c r="B847" s="42"/>
      <c r="C847" s="42"/>
      <c r="D847" s="42"/>
      <c r="E847" s="42"/>
      <c r="F847" s="42"/>
      <c r="G847" s="42"/>
      <c r="H847" s="43"/>
      <c r="I847" s="42"/>
      <c r="J847" s="42"/>
      <c r="K847" s="42"/>
      <c r="L847" s="42"/>
      <c r="M847" s="42"/>
      <c r="N847" s="42"/>
      <c r="O847" s="42"/>
      <c r="P847" s="42"/>
      <c r="Q847" s="42"/>
      <c r="R847" s="42"/>
      <c r="S847" s="42"/>
      <c r="T847" s="42"/>
      <c r="U847" s="42"/>
      <c r="V847" s="42"/>
      <c r="W847" s="42"/>
      <c r="X847" s="42"/>
      <c r="Y847" s="42"/>
      <c r="Z847" s="42"/>
      <c r="AA847" s="42"/>
      <c r="AB847" s="42"/>
      <c r="AC847" s="42"/>
      <c r="AD847" s="42"/>
      <c r="AE847" s="42"/>
      <c r="AF847" s="44"/>
    </row>
    <row r="848" spans="1:32" s="45" customFormat="1" x14ac:dyDescent="0.2">
      <c r="A848" s="53"/>
      <c r="B848" s="42"/>
      <c r="C848" s="42"/>
      <c r="D848" s="42"/>
      <c r="E848" s="42"/>
      <c r="F848" s="42"/>
      <c r="G848" s="42"/>
      <c r="H848" s="43"/>
      <c r="I848" s="42"/>
      <c r="J848" s="42"/>
      <c r="K848" s="42"/>
      <c r="L848" s="42"/>
      <c r="M848" s="42"/>
      <c r="N848" s="42"/>
      <c r="O848" s="42"/>
      <c r="P848" s="42"/>
      <c r="Q848" s="42"/>
      <c r="R848" s="42"/>
      <c r="S848" s="42"/>
      <c r="T848" s="42"/>
      <c r="U848" s="42"/>
      <c r="V848" s="42"/>
      <c r="W848" s="42"/>
      <c r="X848" s="42"/>
      <c r="Y848" s="42"/>
      <c r="Z848" s="42"/>
      <c r="AA848" s="42"/>
      <c r="AB848" s="42"/>
      <c r="AC848" s="42"/>
      <c r="AD848" s="42"/>
      <c r="AE848" s="42"/>
      <c r="AF848" s="44"/>
    </row>
    <row r="849" spans="1:32" s="45" customFormat="1" x14ac:dyDescent="0.2">
      <c r="A849" s="53"/>
      <c r="B849" s="42"/>
      <c r="C849" s="42"/>
      <c r="D849" s="42"/>
      <c r="E849" s="42"/>
      <c r="F849" s="42"/>
      <c r="G849" s="42"/>
      <c r="H849" s="43"/>
      <c r="I849" s="42"/>
      <c r="J849" s="42"/>
      <c r="K849" s="42"/>
      <c r="L849" s="42"/>
      <c r="M849" s="42"/>
      <c r="N849" s="42"/>
      <c r="O849" s="42"/>
      <c r="P849" s="42"/>
      <c r="Q849" s="42"/>
      <c r="R849" s="42"/>
      <c r="S849" s="42"/>
      <c r="T849" s="42"/>
      <c r="U849" s="42"/>
      <c r="V849" s="42"/>
      <c r="W849" s="42"/>
      <c r="X849" s="42"/>
      <c r="Y849" s="42"/>
      <c r="Z849" s="42"/>
      <c r="AA849" s="42"/>
      <c r="AB849" s="42"/>
      <c r="AC849" s="42"/>
      <c r="AD849" s="42"/>
      <c r="AE849" s="42"/>
      <c r="AF849" s="44"/>
    </row>
    <row r="850" spans="1:32" s="45" customFormat="1" x14ac:dyDescent="0.2">
      <c r="A850" s="53"/>
      <c r="B850" s="42"/>
      <c r="C850" s="42"/>
      <c r="D850" s="42"/>
      <c r="E850" s="42"/>
      <c r="F850" s="42"/>
      <c r="G850" s="42"/>
      <c r="H850" s="43"/>
      <c r="I850" s="42"/>
      <c r="J850" s="42"/>
      <c r="K850" s="42"/>
      <c r="L850" s="42"/>
      <c r="M850" s="42"/>
      <c r="N850" s="42"/>
      <c r="O850" s="42"/>
      <c r="P850" s="42"/>
      <c r="Q850" s="42"/>
      <c r="R850" s="42"/>
      <c r="S850" s="42"/>
      <c r="T850" s="42"/>
      <c r="U850" s="42"/>
      <c r="V850" s="42"/>
      <c r="W850" s="42"/>
      <c r="X850" s="42"/>
      <c r="Y850" s="42"/>
      <c r="Z850" s="42"/>
      <c r="AA850" s="42"/>
      <c r="AB850" s="42"/>
      <c r="AC850" s="42"/>
      <c r="AD850" s="42"/>
      <c r="AE850" s="42"/>
      <c r="AF850" s="44"/>
    </row>
    <row r="851" spans="1:32" s="45" customFormat="1" x14ac:dyDescent="0.2">
      <c r="A851" s="53"/>
      <c r="B851" s="42"/>
      <c r="C851" s="42"/>
      <c r="D851" s="42"/>
      <c r="E851" s="42"/>
      <c r="F851" s="42"/>
      <c r="G851" s="42"/>
      <c r="H851" s="43"/>
      <c r="I851" s="42"/>
      <c r="J851" s="42"/>
      <c r="K851" s="42"/>
      <c r="L851" s="42"/>
      <c r="M851" s="42"/>
      <c r="N851" s="42"/>
      <c r="O851" s="42"/>
      <c r="P851" s="42"/>
      <c r="Q851" s="42"/>
      <c r="R851" s="42"/>
      <c r="S851" s="42"/>
      <c r="T851" s="42"/>
      <c r="U851" s="42"/>
      <c r="V851" s="42"/>
      <c r="W851" s="42"/>
      <c r="X851" s="42"/>
      <c r="Y851" s="42"/>
      <c r="Z851" s="42"/>
      <c r="AA851" s="42"/>
      <c r="AB851" s="42"/>
      <c r="AC851" s="42"/>
      <c r="AD851" s="42"/>
      <c r="AE851" s="42"/>
      <c r="AF851" s="44"/>
    </row>
    <row r="852" spans="1:32" s="45" customFormat="1" x14ac:dyDescent="0.2">
      <c r="A852" s="53"/>
      <c r="B852" s="42"/>
      <c r="C852" s="42"/>
      <c r="D852" s="42"/>
      <c r="E852" s="42"/>
      <c r="F852" s="42"/>
      <c r="G852" s="42"/>
      <c r="H852" s="43"/>
      <c r="I852" s="42"/>
      <c r="J852" s="42"/>
      <c r="K852" s="42"/>
      <c r="L852" s="42"/>
      <c r="M852" s="42"/>
      <c r="N852" s="42"/>
      <c r="O852" s="42"/>
      <c r="P852" s="42"/>
      <c r="Q852" s="42"/>
      <c r="R852" s="42"/>
      <c r="S852" s="42"/>
      <c r="T852" s="42"/>
      <c r="U852" s="42"/>
      <c r="V852" s="42"/>
      <c r="W852" s="42"/>
      <c r="X852" s="42"/>
      <c r="Y852" s="42"/>
      <c r="Z852" s="42"/>
      <c r="AA852" s="42"/>
      <c r="AB852" s="42"/>
      <c r="AC852" s="42"/>
      <c r="AD852" s="42"/>
      <c r="AE852" s="42"/>
      <c r="AF852" s="44"/>
    </row>
    <row r="853" spans="1:32" s="45" customFormat="1" x14ac:dyDescent="0.2">
      <c r="A853" s="53"/>
      <c r="B853" s="42"/>
      <c r="C853" s="42"/>
      <c r="D853" s="42"/>
      <c r="E853" s="42"/>
      <c r="F853" s="42"/>
      <c r="G853" s="42"/>
      <c r="H853" s="43"/>
      <c r="I853" s="42"/>
      <c r="J853" s="42"/>
      <c r="K853" s="42"/>
      <c r="L853" s="42"/>
      <c r="M853" s="42"/>
      <c r="N853" s="42"/>
      <c r="O853" s="42"/>
      <c r="P853" s="42"/>
      <c r="Q853" s="42"/>
      <c r="R853" s="42"/>
      <c r="S853" s="42"/>
      <c r="T853" s="42"/>
      <c r="U853" s="42"/>
      <c r="V853" s="42"/>
      <c r="W853" s="42"/>
      <c r="X853" s="42"/>
      <c r="Y853" s="42"/>
      <c r="Z853" s="42"/>
      <c r="AA853" s="42"/>
      <c r="AB853" s="42"/>
      <c r="AC853" s="42"/>
      <c r="AD853" s="42"/>
      <c r="AE853" s="42"/>
      <c r="AF853" s="44"/>
    </row>
    <row r="854" spans="1:32" s="45" customFormat="1" x14ac:dyDescent="0.2">
      <c r="A854" s="53"/>
      <c r="B854" s="42"/>
      <c r="C854" s="42"/>
      <c r="D854" s="42"/>
      <c r="E854" s="42"/>
      <c r="F854" s="42"/>
      <c r="G854" s="42"/>
      <c r="H854" s="43"/>
      <c r="I854" s="42"/>
      <c r="J854" s="42"/>
      <c r="K854" s="42"/>
      <c r="L854" s="42"/>
      <c r="M854" s="42"/>
      <c r="N854" s="42"/>
      <c r="O854" s="42"/>
      <c r="P854" s="42"/>
      <c r="Q854" s="42"/>
      <c r="R854" s="42"/>
      <c r="S854" s="42"/>
      <c r="T854" s="42"/>
      <c r="U854" s="42"/>
      <c r="V854" s="42"/>
      <c r="W854" s="42"/>
      <c r="X854" s="42"/>
      <c r="Y854" s="42"/>
      <c r="Z854" s="42"/>
      <c r="AA854" s="42"/>
      <c r="AB854" s="42"/>
      <c r="AC854" s="42"/>
      <c r="AD854" s="42"/>
      <c r="AE854" s="42"/>
      <c r="AF854" s="44"/>
    </row>
    <row r="855" spans="1:32" s="45" customFormat="1" x14ac:dyDescent="0.2">
      <c r="A855" s="53"/>
      <c r="B855" s="42"/>
      <c r="C855" s="42"/>
      <c r="D855" s="42"/>
      <c r="E855" s="42"/>
      <c r="F855" s="42"/>
      <c r="G855" s="42"/>
      <c r="H855" s="43"/>
      <c r="I855" s="42"/>
      <c r="J855" s="42"/>
      <c r="K855" s="42"/>
      <c r="L855" s="42"/>
      <c r="M855" s="42"/>
      <c r="N855" s="42"/>
      <c r="O855" s="42"/>
      <c r="P855" s="42"/>
      <c r="Q855" s="42"/>
      <c r="R855" s="42"/>
      <c r="S855" s="42"/>
      <c r="T855" s="42"/>
      <c r="U855" s="42"/>
      <c r="V855" s="42"/>
      <c r="W855" s="42"/>
      <c r="X855" s="42"/>
      <c r="Y855" s="42"/>
      <c r="Z855" s="42"/>
      <c r="AA855" s="42"/>
      <c r="AB855" s="42"/>
      <c r="AC855" s="42"/>
      <c r="AD855" s="42"/>
      <c r="AE855" s="42"/>
      <c r="AF855" s="44"/>
    </row>
    <row r="856" spans="1:32" s="45" customFormat="1" x14ac:dyDescent="0.2">
      <c r="A856" s="53"/>
      <c r="B856" s="42"/>
      <c r="C856" s="42"/>
      <c r="D856" s="42"/>
      <c r="E856" s="42"/>
      <c r="F856" s="42"/>
      <c r="G856" s="42"/>
      <c r="H856" s="43"/>
      <c r="I856" s="42"/>
      <c r="J856" s="42"/>
      <c r="K856" s="42"/>
      <c r="L856" s="42"/>
      <c r="M856" s="42"/>
      <c r="N856" s="42"/>
      <c r="O856" s="42"/>
      <c r="P856" s="42"/>
      <c r="Q856" s="42"/>
      <c r="R856" s="42"/>
      <c r="S856" s="42"/>
      <c r="T856" s="42"/>
      <c r="U856" s="42"/>
      <c r="V856" s="42"/>
      <c r="W856" s="42"/>
      <c r="X856" s="42"/>
      <c r="Y856" s="42"/>
      <c r="Z856" s="42"/>
      <c r="AA856" s="42"/>
      <c r="AB856" s="42"/>
      <c r="AC856" s="42"/>
      <c r="AD856" s="42"/>
      <c r="AE856" s="42"/>
      <c r="AF856" s="44"/>
    </row>
    <row r="857" spans="1:32" s="45" customFormat="1" x14ac:dyDescent="0.2">
      <c r="A857" s="53"/>
      <c r="B857" s="42"/>
      <c r="C857" s="42"/>
      <c r="D857" s="42"/>
      <c r="E857" s="42"/>
      <c r="F857" s="42"/>
      <c r="G857" s="42"/>
      <c r="H857" s="43"/>
      <c r="I857" s="42"/>
      <c r="J857" s="42"/>
      <c r="K857" s="42"/>
      <c r="L857" s="42"/>
      <c r="M857" s="42"/>
      <c r="N857" s="42"/>
      <c r="O857" s="42"/>
      <c r="P857" s="42"/>
      <c r="Q857" s="42"/>
      <c r="R857" s="42"/>
      <c r="S857" s="42"/>
      <c r="T857" s="42"/>
      <c r="U857" s="42"/>
      <c r="V857" s="42"/>
      <c r="W857" s="42"/>
      <c r="X857" s="42"/>
      <c r="Y857" s="42"/>
      <c r="Z857" s="42"/>
      <c r="AA857" s="42"/>
      <c r="AB857" s="42"/>
      <c r="AC857" s="42"/>
      <c r="AD857" s="42"/>
      <c r="AE857" s="42"/>
      <c r="AF857" s="44"/>
    </row>
    <row r="858" spans="1:32" s="45" customFormat="1" x14ac:dyDescent="0.2">
      <c r="A858" s="53"/>
      <c r="B858" s="42"/>
      <c r="C858" s="42"/>
      <c r="D858" s="42"/>
      <c r="E858" s="42"/>
      <c r="F858" s="42"/>
      <c r="G858" s="42"/>
      <c r="H858" s="43"/>
      <c r="I858" s="42"/>
      <c r="J858" s="42"/>
      <c r="K858" s="42"/>
      <c r="L858" s="42"/>
      <c r="M858" s="42"/>
      <c r="N858" s="42"/>
      <c r="O858" s="42"/>
      <c r="P858" s="42"/>
      <c r="Q858" s="42"/>
      <c r="R858" s="42"/>
      <c r="S858" s="42"/>
      <c r="T858" s="42"/>
      <c r="U858" s="42"/>
      <c r="V858" s="42"/>
      <c r="W858" s="42"/>
      <c r="X858" s="42"/>
      <c r="Y858" s="42"/>
      <c r="Z858" s="42"/>
      <c r="AA858" s="42"/>
      <c r="AB858" s="42"/>
      <c r="AC858" s="42"/>
      <c r="AD858" s="42"/>
      <c r="AE858" s="42"/>
      <c r="AF858" s="44"/>
    </row>
    <row r="859" spans="1:32" s="45" customFormat="1" x14ac:dyDescent="0.2">
      <c r="A859" s="53"/>
      <c r="B859" s="42"/>
      <c r="C859" s="42"/>
      <c r="D859" s="42"/>
      <c r="E859" s="42"/>
      <c r="F859" s="42"/>
      <c r="G859" s="42"/>
      <c r="H859" s="43"/>
      <c r="I859" s="42"/>
      <c r="J859" s="42"/>
      <c r="K859" s="42"/>
      <c r="L859" s="42"/>
      <c r="M859" s="42"/>
      <c r="N859" s="42"/>
      <c r="O859" s="42"/>
      <c r="P859" s="42"/>
      <c r="Q859" s="42"/>
      <c r="R859" s="42"/>
      <c r="S859" s="42"/>
      <c r="T859" s="42"/>
      <c r="U859" s="42"/>
      <c r="V859" s="42"/>
      <c r="W859" s="42"/>
      <c r="X859" s="42"/>
      <c r="Y859" s="42"/>
      <c r="Z859" s="42"/>
      <c r="AA859" s="42"/>
      <c r="AB859" s="42"/>
      <c r="AC859" s="42"/>
      <c r="AD859" s="42"/>
      <c r="AE859" s="42"/>
      <c r="AF859" s="44"/>
    </row>
    <row r="860" spans="1:32" s="45" customFormat="1" x14ac:dyDescent="0.2">
      <c r="A860" s="53"/>
      <c r="B860" s="42"/>
      <c r="C860" s="42"/>
      <c r="D860" s="42"/>
      <c r="E860" s="42"/>
      <c r="F860" s="42"/>
      <c r="G860" s="42"/>
      <c r="H860" s="43"/>
      <c r="I860" s="42"/>
      <c r="J860" s="42"/>
      <c r="K860" s="42"/>
      <c r="L860" s="42"/>
      <c r="M860" s="42"/>
      <c r="N860" s="42"/>
      <c r="O860" s="42"/>
      <c r="P860" s="42"/>
      <c r="Q860" s="42"/>
      <c r="R860" s="42"/>
      <c r="S860" s="42"/>
      <c r="T860" s="42"/>
      <c r="U860" s="42"/>
      <c r="V860" s="42"/>
      <c r="W860" s="42"/>
      <c r="X860" s="42"/>
      <c r="Y860" s="42"/>
      <c r="Z860" s="42"/>
      <c r="AA860" s="42"/>
      <c r="AB860" s="42"/>
      <c r="AC860" s="42"/>
      <c r="AD860" s="42"/>
      <c r="AE860" s="42"/>
      <c r="AF860" s="44"/>
    </row>
    <row r="861" spans="1:32" s="45" customFormat="1" x14ac:dyDescent="0.2">
      <c r="A861" s="53"/>
      <c r="B861" s="42"/>
      <c r="C861" s="42"/>
      <c r="D861" s="42"/>
      <c r="E861" s="42"/>
      <c r="F861" s="42"/>
      <c r="G861" s="42"/>
      <c r="H861" s="43"/>
      <c r="I861" s="42"/>
      <c r="J861" s="42"/>
      <c r="K861" s="42"/>
      <c r="L861" s="42"/>
      <c r="M861" s="42"/>
      <c r="N861" s="42"/>
      <c r="O861" s="42"/>
      <c r="P861" s="42"/>
      <c r="Q861" s="42"/>
      <c r="R861" s="42"/>
      <c r="S861" s="42"/>
      <c r="T861" s="42"/>
      <c r="U861" s="42"/>
      <c r="V861" s="42"/>
      <c r="W861" s="42"/>
      <c r="X861" s="42"/>
      <c r="Y861" s="42"/>
      <c r="Z861" s="42"/>
      <c r="AA861" s="42"/>
      <c r="AB861" s="42"/>
      <c r="AC861" s="42"/>
      <c r="AD861" s="42"/>
      <c r="AE861" s="42"/>
      <c r="AF861" s="44"/>
    </row>
    <row r="862" spans="1:32" s="45" customFormat="1" x14ac:dyDescent="0.2">
      <c r="A862" s="53"/>
      <c r="B862" s="42"/>
      <c r="C862" s="42"/>
      <c r="D862" s="42"/>
      <c r="E862" s="42"/>
      <c r="F862" s="42"/>
      <c r="G862" s="42"/>
      <c r="H862" s="43"/>
      <c r="I862" s="42"/>
      <c r="J862" s="42"/>
      <c r="K862" s="42"/>
      <c r="L862" s="42"/>
      <c r="M862" s="42"/>
      <c r="N862" s="42"/>
      <c r="O862" s="42"/>
      <c r="P862" s="42"/>
      <c r="Q862" s="42"/>
      <c r="R862" s="42"/>
      <c r="S862" s="42"/>
      <c r="T862" s="42"/>
      <c r="U862" s="42"/>
      <c r="V862" s="42"/>
      <c r="W862" s="42"/>
      <c r="X862" s="42"/>
      <c r="Y862" s="42"/>
      <c r="Z862" s="42"/>
      <c r="AA862" s="42"/>
      <c r="AB862" s="42"/>
      <c r="AC862" s="42"/>
      <c r="AD862" s="42"/>
      <c r="AE862" s="42"/>
      <c r="AF862" s="44"/>
    </row>
    <row r="863" spans="1:32" s="45" customFormat="1" x14ac:dyDescent="0.2">
      <c r="A863" s="53"/>
      <c r="B863" s="42"/>
      <c r="C863" s="42"/>
      <c r="D863" s="42"/>
      <c r="E863" s="42"/>
      <c r="F863" s="42"/>
      <c r="G863" s="42"/>
      <c r="H863" s="43"/>
      <c r="I863" s="42"/>
      <c r="J863" s="42"/>
      <c r="K863" s="42"/>
      <c r="L863" s="42"/>
      <c r="M863" s="42"/>
      <c r="N863" s="42"/>
      <c r="O863" s="42"/>
      <c r="P863" s="42"/>
      <c r="Q863" s="42"/>
      <c r="R863" s="42"/>
      <c r="S863" s="42"/>
      <c r="T863" s="42"/>
      <c r="U863" s="42"/>
      <c r="V863" s="42"/>
      <c r="W863" s="42"/>
      <c r="X863" s="42"/>
      <c r="Y863" s="42"/>
      <c r="Z863" s="42"/>
      <c r="AA863" s="42"/>
      <c r="AB863" s="42"/>
      <c r="AC863" s="42"/>
      <c r="AD863" s="42"/>
      <c r="AE863" s="42"/>
      <c r="AF863" s="44"/>
    </row>
    <row r="864" spans="1:32" s="45" customFormat="1" x14ac:dyDescent="0.2">
      <c r="A864" s="53"/>
      <c r="B864" s="42"/>
      <c r="C864" s="42"/>
      <c r="D864" s="42"/>
      <c r="E864" s="42"/>
      <c r="F864" s="42"/>
      <c r="G864" s="42"/>
      <c r="H864" s="43"/>
      <c r="I864" s="42"/>
      <c r="J864" s="42"/>
      <c r="K864" s="42"/>
      <c r="L864" s="42"/>
      <c r="M864" s="42"/>
      <c r="N864" s="42"/>
      <c r="O864" s="42"/>
      <c r="P864" s="42"/>
      <c r="Q864" s="42"/>
      <c r="R864" s="42"/>
      <c r="S864" s="42"/>
      <c r="T864" s="42"/>
      <c r="U864" s="42"/>
      <c r="V864" s="42"/>
      <c r="W864" s="42"/>
      <c r="X864" s="42"/>
      <c r="Y864" s="42"/>
      <c r="Z864" s="42"/>
      <c r="AA864" s="42"/>
      <c r="AB864" s="42"/>
      <c r="AC864" s="42"/>
      <c r="AD864" s="42"/>
      <c r="AE864" s="42"/>
      <c r="AF864" s="44"/>
    </row>
    <row r="865" spans="1:32" s="45" customFormat="1" x14ac:dyDescent="0.2">
      <c r="A865" s="53"/>
      <c r="B865" s="42"/>
      <c r="C865" s="42"/>
      <c r="D865" s="42"/>
      <c r="E865" s="42"/>
      <c r="F865" s="42"/>
      <c r="G865" s="42"/>
      <c r="H865" s="43"/>
      <c r="I865" s="42"/>
      <c r="J865" s="42"/>
      <c r="K865" s="42"/>
      <c r="L865" s="42"/>
      <c r="M865" s="42"/>
      <c r="N865" s="42"/>
      <c r="O865" s="42"/>
      <c r="P865" s="42"/>
      <c r="Q865" s="42"/>
      <c r="R865" s="42"/>
      <c r="S865" s="42"/>
      <c r="T865" s="42"/>
      <c r="U865" s="42"/>
      <c r="V865" s="42"/>
      <c r="W865" s="42"/>
      <c r="X865" s="42"/>
      <c r="Y865" s="42"/>
      <c r="Z865" s="42"/>
      <c r="AA865" s="42"/>
      <c r="AB865" s="42"/>
      <c r="AC865" s="42"/>
      <c r="AD865" s="42"/>
      <c r="AE865" s="42"/>
      <c r="AF865" s="44"/>
    </row>
    <row r="866" spans="1:32" s="45" customFormat="1" x14ac:dyDescent="0.2">
      <c r="A866" s="53"/>
      <c r="B866" s="42"/>
      <c r="C866" s="42"/>
      <c r="D866" s="42"/>
      <c r="E866" s="42"/>
      <c r="F866" s="42"/>
      <c r="G866" s="42"/>
      <c r="H866" s="43"/>
      <c r="I866" s="42"/>
      <c r="J866" s="42"/>
      <c r="K866" s="42"/>
      <c r="L866" s="42"/>
      <c r="M866" s="42"/>
      <c r="N866" s="42"/>
      <c r="O866" s="42"/>
      <c r="P866" s="42"/>
      <c r="Q866" s="42"/>
      <c r="R866" s="42"/>
      <c r="S866" s="42"/>
      <c r="T866" s="42"/>
      <c r="U866" s="42"/>
      <c r="V866" s="42"/>
      <c r="W866" s="42"/>
      <c r="X866" s="42"/>
      <c r="Y866" s="42"/>
      <c r="Z866" s="42"/>
      <c r="AA866" s="42"/>
      <c r="AB866" s="42"/>
      <c r="AC866" s="42"/>
      <c r="AD866" s="42"/>
      <c r="AE866" s="42"/>
      <c r="AF866" s="44"/>
    </row>
    <row r="867" spans="1:32" s="45" customFormat="1" x14ac:dyDescent="0.2">
      <c r="A867" s="53"/>
      <c r="B867" s="42"/>
      <c r="C867" s="42"/>
      <c r="D867" s="42"/>
      <c r="E867" s="42"/>
      <c r="F867" s="42"/>
      <c r="G867" s="42"/>
      <c r="H867" s="43"/>
      <c r="I867" s="42"/>
      <c r="J867" s="42"/>
      <c r="K867" s="42"/>
      <c r="L867" s="42"/>
      <c r="M867" s="42"/>
      <c r="N867" s="42"/>
      <c r="O867" s="42"/>
      <c r="P867" s="42"/>
      <c r="Q867" s="42"/>
      <c r="R867" s="42"/>
      <c r="S867" s="42"/>
      <c r="T867" s="42"/>
      <c r="U867" s="42"/>
      <c r="V867" s="42"/>
      <c r="W867" s="42"/>
      <c r="X867" s="42"/>
      <c r="Y867" s="42"/>
      <c r="Z867" s="42"/>
      <c r="AA867" s="42"/>
      <c r="AB867" s="42"/>
      <c r="AC867" s="42"/>
      <c r="AD867" s="42"/>
      <c r="AE867" s="42"/>
      <c r="AF867" s="44"/>
    </row>
    <row r="868" spans="1:32" s="45" customFormat="1" x14ac:dyDescent="0.2">
      <c r="A868" s="53"/>
      <c r="B868" s="42"/>
      <c r="C868" s="42"/>
      <c r="D868" s="42"/>
      <c r="E868" s="42"/>
      <c r="F868" s="42"/>
      <c r="G868" s="42"/>
      <c r="H868" s="43"/>
      <c r="I868" s="42"/>
      <c r="J868" s="42"/>
      <c r="K868" s="42"/>
      <c r="L868" s="42"/>
      <c r="M868" s="42"/>
      <c r="N868" s="42"/>
      <c r="O868" s="42"/>
      <c r="P868" s="42"/>
      <c r="Q868" s="42"/>
      <c r="R868" s="42"/>
      <c r="S868" s="42"/>
      <c r="T868" s="42"/>
      <c r="U868" s="42"/>
      <c r="V868" s="42"/>
      <c r="W868" s="42"/>
      <c r="X868" s="42"/>
      <c r="Y868" s="42"/>
      <c r="Z868" s="42"/>
      <c r="AA868" s="42"/>
      <c r="AB868" s="42"/>
      <c r="AC868" s="42"/>
      <c r="AD868" s="42"/>
      <c r="AE868" s="42"/>
      <c r="AF868" s="44"/>
    </row>
    <row r="869" spans="1:32" s="45" customFormat="1" x14ac:dyDescent="0.2">
      <c r="A869" s="53"/>
      <c r="B869" s="42"/>
      <c r="C869" s="42"/>
      <c r="D869" s="42"/>
      <c r="E869" s="42"/>
      <c r="F869" s="42"/>
      <c r="G869" s="42"/>
      <c r="H869" s="43"/>
      <c r="I869" s="42"/>
      <c r="J869" s="42"/>
      <c r="K869" s="42"/>
      <c r="L869" s="42"/>
      <c r="M869" s="42"/>
      <c r="N869" s="42"/>
      <c r="O869" s="42"/>
      <c r="P869" s="42"/>
      <c r="Q869" s="42"/>
      <c r="R869" s="42"/>
      <c r="S869" s="42"/>
      <c r="T869" s="42"/>
      <c r="U869" s="42"/>
      <c r="V869" s="42"/>
      <c r="W869" s="42"/>
      <c r="X869" s="42"/>
      <c r="Y869" s="42"/>
      <c r="Z869" s="42"/>
      <c r="AA869" s="42"/>
      <c r="AB869" s="42"/>
      <c r="AC869" s="42"/>
      <c r="AD869" s="42"/>
      <c r="AE869" s="42"/>
      <c r="AF869" s="44"/>
    </row>
    <row r="870" spans="1:32" s="45" customFormat="1" x14ac:dyDescent="0.2">
      <c r="A870" s="53"/>
      <c r="B870" s="42"/>
      <c r="C870" s="42"/>
      <c r="D870" s="42"/>
      <c r="E870" s="42"/>
      <c r="F870" s="42"/>
      <c r="G870" s="42"/>
      <c r="H870" s="43"/>
      <c r="I870" s="42"/>
      <c r="J870" s="42"/>
      <c r="K870" s="42"/>
      <c r="L870" s="42"/>
      <c r="M870" s="42"/>
      <c r="N870" s="42"/>
      <c r="O870" s="42"/>
      <c r="P870" s="42"/>
      <c r="Q870" s="42"/>
      <c r="R870" s="42"/>
      <c r="S870" s="42"/>
      <c r="T870" s="42"/>
      <c r="U870" s="42"/>
      <c r="V870" s="42"/>
      <c r="W870" s="42"/>
      <c r="X870" s="42"/>
      <c r="Y870" s="42"/>
      <c r="Z870" s="42"/>
      <c r="AA870" s="42"/>
      <c r="AB870" s="42"/>
      <c r="AC870" s="42"/>
      <c r="AD870" s="42"/>
      <c r="AE870" s="42"/>
      <c r="AF870" s="44"/>
    </row>
    <row r="871" spans="1:32" s="45" customFormat="1" x14ac:dyDescent="0.2">
      <c r="A871" s="53"/>
      <c r="B871" s="42"/>
      <c r="C871" s="42"/>
      <c r="D871" s="42"/>
      <c r="E871" s="42"/>
      <c r="F871" s="42"/>
      <c r="G871" s="42"/>
      <c r="H871" s="43"/>
      <c r="I871" s="42"/>
      <c r="J871" s="42"/>
      <c r="K871" s="42"/>
      <c r="L871" s="42"/>
      <c r="M871" s="42"/>
      <c r="N871" s="42"/>
      <c r="O871" s="42"/>
      <c r="P871" s="42"/>
      <c r="Q871" s="42"/>
      <c r="R871" s="42"/>
      <c r="S871" s="42"/>
      <c r="T871" s="42"/>
      <c r="U871" s="42"/>
      <c r="V871" s="42"/>
      <c r="W871" s="42"/>
      <c r="X871" s="42"/>
      <c r="Y871" s="42"/>
      <c r="Z871" s="42"/>
      <c r="AA871" s="42"/>
      <c r="AB871" s="42"/>
      <c r="AC871" s="42"/>
      <c r="AD871" s="42"/>
      <c r="AE871" s="42"/>
      <c r="AF871" s="44"/>
    </row>
    <row r="872" spans="1:32" s="45" customFormat="1" x14ac:dyDescent="0.2">
      <c r="A872" s="53"/>
      <c r="B872" s="42"/>
      <c r="C872" s="42"/>
      <c r="D872" s="42"/>
      <c r="E872" s="42"/>
      <c r="F872" s="42"/>
      <c r="G872" s="42"/>
      <c r="H872" s="43"/>
      <c r="I872" s="42"/>
      <c r="J872" s="42"/>
      <c r="K872" s="42"/>
      <c r="L872" s="42"/>
      <c r="M872" s="42"/>
      <c r="N872" s="42"/>
      <c r="O872" s="42"/>
      <c r="P872" s="42"/>
      <c r="Q872" s="42"/>
      <c r="R872" s="42"/>
      <c r="S872" s="42"/>
      <c r="T872" s="42"/>
      <c r="U872" s="42"/>
      <c r="V872" s="42"/>
      <c r="W872" s="42"/>
      <c r="X872" s="42"/>
      <c r="Y872" s="42"/>
      <c r="Z872" s="42"/>
      <c r="AA872" s="42"/>
      <c r="AB872" s="42"/>
      <c r="AC872" s="42"/>
      <c r="AD872" s="42"/>
      <c r="AE872" s="42"/>
      <c r="AF872" s="44"/>
    </row>
    <row r="873" spans="1:32" s="45" customFormat="1" x14ac:dyDescent="0.2">
      <c r="A873" s="53"/>
      <c r="B873" s="42"/>
      <c r="C873" s="42"/>
      <c r="D873" s="42"/>
      <c r="E873" s="42"/>
      <c r="F873" s="42"/>
      <c r="G873" s="42"/>
      <c r="H873" s="43"/>
      <c r="I873" s="42"/>
      <c r="J873" s="42"/>
      <c r="K873" s="42"/>
      <c r="L873" s="42"/>
      <c r="M873" s="42"/>
      <c r="N873" s="42"/>
      <c r="O873" s="42"/>
      <c r="P873" s="42"/>
      <c r="Q873" s="42"/>
      <c r="R873" s="42"/>
      <c r="S873" s="42"/>
      <c r="T873" s="42"/>
      <c r="U873" s="42"/>
      <c r="V873" s="42"/>
      <c r="W873" s="42"/>
      <c r="X873" s="42"/>
      <c r="Y873" s="42"/>
      <c r="Z873" s="42"/>
      <c r="AA873" s="42"/>
      <c r="AB873" s="42"/>
      <c r="AC873" s="42"/>
      <c r="AD873" s="42"/>
      <c r="AE873" s="42"/>
      <c r="AF873" s="44"/>
    </row>
    <row r="874" spans="1:32" s="45" customFormat="1" x14ac:dyDescent="0.2">
      <c r="A874" s="53"/>
      <c r="B874" s="42"/>
      <c r="C874" s="42"/>
      <c r="D874" s="42"/>
      <c r="E874" s="42"/>
      <c r="F874" s="42"/>
      <c r="G874" s="42"/>
      <c r="H874" s="43"/>
      <c r="I874" s="42"/>
      <c r="J874" s="42"/>
      <c r="K874" s="42"/>
      <c r="L874" s="42"/>
      <c r="M874" s="42"/>
      <c r="N874" s="42"/>
      <c r="O874" s="42"/>
      <c r="P874" s="42"/>
      <c r="Q874" s="42"/>
      <c r="R874" s="42"/>
      <c r="S874" s="42"/>
      <c r="T874" s="42"/>
      <c r="U874" s="42"/>
      <c r="V874" s="42"/>
      <c r="W874" s="42"/>
      <c r="X874" s="42"/>
      <c r="Y874" s="42"/>
      <c r="Z874" s="42"/>
      <c r="AA874" s="42"/>
      <c r="AB874" s="42"/>
      <c r="AC874" s="42"/>
      <c r="AD874" s="42"/>
      <c r="AE874" s="42"/>
      <c r="AF874" s="44"/>
    </row>
    <row r="875" spans="1:32" s="45" customFormat="1" x14ac:dyDescent="0.2">
      <c r="A875" s="53"/>
      <c r="B875" s="42"/>
      <c r="C875" s="42"/>
      <c r="D875" s="42"/>
      <c r="E875" s="42"/>
      <c r="F875" s="42"/>
      <c r="G875" s="42"/>
      <c r="H875" s="43"/>
      <c r="I875" s="42"/>
      <c r="J875" s="42"/>
      <c r="K875" s="42"/>
      <c r="L875" s="42"/>
      <c r="M875" s="42"/>
      <c r="N875" s="42"/>
      <c r="O875" s="42"/>
      <c r="P875" s="42"/>
      <c r="Q875" s="42"/>
      <c r="R875" s="42"/>
      <c r="S875" s="42"/>
      <c r="T875" s="42"/>
      <c r="U875" s="42"/>
      <c r="V875" s="42"/>
      <c r="W875" s="42"/>
      <c r="X875" s="42"/>
      <c r="Y875" s="42"/>
      <c r="Z875" s="42"/>
      <c r="AA875" s="42"/>
      <c r="AB875" s="42"/>
      <c r="AC875" s="42"/>
      <c r="AD875" s="42"/>
      <c r="AE875" s="42"/>
      <c r="AF875" s="44"/>
    </row>
    <row r="876" spans="1:32" s="45" customFormat="1" x14ac:dyDescent="0.2">
      <c r="A876" s="53"/>
      <c r="B876" s="42"/>
      <c r="C876" s="42"/>
      <c r="D876" s="42"/>
      <c r="E876" s="42"/>
      <c r="F876" s="42"/>
      <c r="G876" s="42"/>
      <c r="H876" s="43"/>
      <c r="I876" s="42"/>
      <c r="J876" s="42"/>
      <c r="K876" s="42"/>
      <c r="L876" s="42"/>
      <c r="M876" s="42"/>
      <c r="N876" s="42"/>
      <c r="O876" s="42"/>
      <c r="P876" s="42"/>
      <c r="Q876" s="42"/>
      <c r="R876" s="42"/>
      <c r="S876" s="42"/>
      <c r="T876" s="42"/>
      <c r="U876" s="42"/>
      <c r="V876" s="42"/>
      <c r="W876" s="42"/>
      <c r="X876" s="42"/>
      <c r="Y876" s="42"/>
      <c r="Z876" s="42"/>
      <c r="AA876" s="42"/>
      <c r="AB876" s="42"/>
      <c r="AC876" s="42"/>
      <c r="AD876" s="42"/>
      <c r="AE876" s="42"/>
      <c r="AF876" s="44"/>
    </row>
    <row r="877" spans="1:32" s="45" customFormat="1" x14ac:dyDescent="0.2">
      <c r="A877" s="53"/>
      <c r="B877" s="42"/>
      <c r="C877" s="42"/>
      <c r="D877" s="42"/>
      <c r="E877" s="42"/>
      <c r="F877" s="42"/>
      <c r="G877" s="42"/>
      <c r="H877" s="43"/>
      <c r="I877" s="42"/>
      <c r="J877" s="42"/>
      <c r="K877" s="42"/>
      <c r="L877" s="42"/>
      <c r="M877" s="42"/>
      <c r="N877" s="42"/>
      <c r="O877" s="42"/>
      <c r="P877" s="42"/>
      <c r="Q877" s="42"/>
      <c r="R877" s="42"/>
      <c r="S877" s="42"/>
      <c r="T877" s="42"/>
      <c r="U877" s="42"/>
      <c r="V877" s="42"/>
      <c r="W877" s="42"/>
      <c r="X877" s="42"/>
      <c r="Y877" s="42"/>
      <c r="Z877" s="42"/>
      <c r="AA877" s="42"/>
      <c r="AB877" s="42"/>
      <c r="AC877" s="42"/>
      <c r="AD877" s="42"/>
      <c r="AE877" s="42"/>
      <c r="AF877" s="44"/>
    </row>
    <row r="878" spans="1:32" s="45" customFormat="1" x14ac:dyDescent="0.2">
      <c r="A878" s="53"/>
      <c r="B878" s="42"/>
      <c r="C878" s="42"/>
      <c r="D878" s="42"/>
      <c r="E878" s="42"/>
      <c r="F878" s="42"/>
      <c r="G878" s="42"/>
      <c r="H878" s="43"/>
      <c r="I878" s="42"/>
      <c r="J878" s="42"/>
      <c r="K878" s="42"/>
      <c r="L878" s="42"/>
      <c r="M878" s="42"/>
      <c r="N878" s="42"/>
      <c r="O878" s="42"/>
      <c r="P878" s="42"/>
      <c r="Q878" s="42"/>
      <c r="R878" s="42"/>
      <c r="S878" s="42"/>
      <c r="T878" s="42"/>
      <c r="U878" s="42"/>
      <c r="V878" s="42"/>
      <c r="W878" s="42"/>
      <c r="X878" s="42"/>
      <c r="Y878" s="42"/>
      <c r="Z878" s="42"/>
      <c r="AA878" s="42"/>
      <c r="AB878" s="42"/>
      <c r="AC878" s="42"/>
      <c r="AD878" s="42"/>
      <c r="AE878" s="42"/>
      <c r="AF878" s="44"/>
    </row>
    <row r="879" spans="1:32" s="45" customFormat="1" x14ac:dyDescent="0.2">
      <c r="A879" s="53"/>
      <c r="B879" s="42"/>
      <c r="C879" s="42"/>
      <c r="D879" s="42"/>
      <c r="E879" s="42"/>
      <c r="F879" s="42"/>
      <c r="G879" s="42"/>
      <c r="H879" s="43"/>
      <c r="I879" s="42"/>
      <c r="J879" s="42"/>
      <c r="K879" s="42"/>
      <c r="L879" s="42"/>
      <c r="M879" s="42"/>
      <c r="N879" s="42"/>
      <c r="O879" s="42"/>
      <c r="P879" s="42"/>
      <c r="Q879" s="42"/>
      <c r="R879" s="42"/>
      <c r="S879" s="42"/>
      <c r="T879" s="42"/>
      <c r="U879" s="42"/>
      <c r="V879" s="42"/>
      <c r="W879" s="42"/>
      <c r="X879" s="42"/>
      <c r="Y879" s="42"/>
      <c r="Z879" s="42"/>
      <c r="AA879" s="42"/>
      <c r="AB879" s="42"/>
      <c r="AC879" s="42"/>
      <c r="AD879" s="42"/>
      <c r="AE879" s="42"/>
      <c r="AF879" s="44"/>
    </row>
    <row r="880" spans="1:32" s="45" customFormat="1" x14ac:dyDescent="0.2">
      <c r="A880" s="53"/>
      <c r="B880" s="42"/>
      <c r="C880" s="42"/>
      <c r="D880" s="42"/>
      <c r="E880" s="42"/>
      <c r="F880" s="42"/>
      <c r="G880" s="42"/>
      <c r="H880" s="43"/>
      <c r="I880" s="42"/>
      <c r="J880" s="42"/>
      <c r="K880" s="42"/>
      <c r="L880" s="42"/>
      <c r="M880" s="42"/>
      <c r="N880" s="42"/>
      <c r="O880" s="42"/>
      <c r="P880" s="42"/>
      <c r="Q880" s="42"/>
      <c r="R880" s="42"/>
      <c r="S880" s="42"/>
      <c r="T880" s="42"/>
      <c r="U880" s="42"/>
      <c r="V880" s="42"/>
      <c r="W880" s="42"/>
      <c r="X880" s="42"/>
      <c r="Y880" s="42"/>
      <c r="Z880" s="42"/>
      <c r="AA880" s="42"/>
      <c r="AB880" s="42"/>
      <c r="AC880" s="42"/>
      <c r="AD880" s="42"/>
      <c r="AE880" s="42"/>
      <c r="AF880" s="44"/>
    </row>
    <row r="881" spans="1:32" s="45" customFormat="1" x14ac:dyDescent="0.2">
      <c r="A881" s="53"/>
      <c r="B881" s="42"/>
      <c r="C881" s="42"/>
      <c r="D881" s="42"/>
      <c r="E881" s="42"/>
      <c r="F881" s="42"/>
      <c r="G881" s="42"/>
      <c r="H881" s="43"/>
      <c r="I881" s="42"/>
      <c r="J881" s="42"/>
      <c r="K881" s="42"/>
      <c r="L881" s="42"/>
      <c r="M881" s="42"/>
      <c r="N881" s="42"/>
      <c r="O881" s="42"/>
      <c r="P881" s="42"/>
      <c r="Q881" s="42"/>
      <c r="R881" s="42"/>
      <c r="S881" s="42"/>
      <c r="T881" s="42"/>
      <c r="U881" s="42"/>
      <c r="V881" s="42"/>
      <c r="W881" s="42"/>
      <c r="X881" s="42"/>
      <c r="Y881" s="42"/>
      <c r="Z881" s="42"/>
      <c r="AA881" s="42"/>
      <c r="AB881" s="42"/>
      <c r="AC881" s="42"/>
      <c r="AD881" s="42"/>
      <c r="AE881" s="42"/>
      <c r="AF881" s="44"/>
    </row>
    <row r="882" spans="1:32" s="45" customFormat="1" x14ac:dyDescent="0.2">
      <c r="A882" s="53"/>
      <c r="B882" s="42"/>
      <c r="C882" s="42"/>
      <c r="D882" s="42"/>
      <c r="E882" s="42"/>
      <c r="F882" s="42"/>
      <c r="G882" s="42"/>
      <c r="H882" s="43"/>
      <c r="I882" s="42"/>
      <c r="J882" s="42"/>
      <c r="K882" s="42"/>
      <c r="L882" s="42"/>
      <c r="M882" s="42"/>
      <c r="N882" s="42"/>
      <c r="O882" s="42"/>
      <c r="P882" s="42"/>
      <c r="Q882" s="42"/>
      <c r="R882" s="42"/>
      <c r="S882" s="42"/>
      <c r="T882" s="42"/>
      <c r="U882" s="42"/>
      <c r="V882" s="42"/>
      <c r="W882" s="42"/>
      <c r="X882" s="42"/>
      <c r="Y882" s="42"/>
      <c r="Z882" s="42"/>
      <c r="AA882" s="42"/>
      <c r="AB882" s="42"/>
      <c r="AC882" s="42"/>
      <c r="AD882" s="42"/>
      <c r="AE882" s="42"/>
      <c r="AF882" s="44"/>
    </row>
    <row r="883" spans="1:32" s="45" customFormat="1" x14ac:dyDescent="0.2">
      <c r="A883" s="53"/>
      <c r="B883" s="42"/>
      <c r="C883" s="42"/>
      <c r="D883" s="42"/>
      <c r="E883" s="42"/>
      <c r="F883" s="42"/>
      <c r="G883" s="42"/>
      <c r="H883" s="43"/>
      <c r="I883" s="42"/>
      <c r="J883" s="42"/>
      <c r="K883" s="42"/>
      <c r="L883" s="42"/>
      <c r="M883" s="42"/>
      <c r="N883" s="42"/>
      <c r="O883" s="42"/>
      <c r="P883" s="42"/>
      <c r="Q883" s="42"/>
      <c r="R883" s="42"/>
      <c r="S883" s="42"/>
      <c r="T883" s="42"/>
      <c r="U883" s="42"/>
      <c r="V883" s="42"/>
      <c r="W883" s="42"/>
      <c r="X883" s="42"/>
      <c r="Y883" s="42"/>
      <c r="Z883" s="42"/>
      <c r="AA883" s="42"/>
      <c r="AB883" s="42"/>
      <c r="AC883" s="42"/>
      <c r="AD883" s="42"/>
      <c r="AE883" s="42"/>
      <c r="AF883" s="44"/>
    </row>
    <row r="884" spans="1:32" s="45" customFormat="1" x14ac:dyDescent="0.2">
      <c r="A884" s="53"/>
      <c r="B884" s="42"/>
      <c r="C884" s="42"/>
      <c r="D884" s="42"/>
      <c r="E884" s="42"/>
      <c r="F884" s="42"/>
      <c r="G884" s="42"/>
      <c r="H884" s="43"/>
      <c r="I884" s="42"/>
      <c r="J884" s="42"/>
      <c r="K884" s="42"/>
      <c r="L884" s="42"/>
      <c r="M884" s="42"/>
      <c r="N884" s="42"/>
      <c r="O884" s="42"/>
      <c r="P884" s="42"/>
      <c r="Q884" s="42"/>
      <c r="R884" s="42"/>
      <c r="S884" s="42"/>
      <c r="T884" s="42"/>
      <c r="U884" s="42"/>
      <c r="V884" s="42"/>
      <c r="W884" s="42"/>
      <c r="X884" s="42"/>
      <c r="Y884" s="42"/>
      <c r="Z884" s="42"/>
      <c r="AA884" s="42"/>
      <c r="AB884" s="42"/>
      <c r="AC884" s="42"/>
      <c r="AD884" s="42"/>
      <c r="AE884" s="42"/>
      <c r="AF884" s="44"/>
    </row>
    <row r="885" spans="1:32" s="45" customFormat="1" x14ac:dyDescent="0.2">
      <c r="A885" s="53"/>
      <c r="B885" s="42"/>
      <c r="C885" s="42"/>
      <c r="D885" s="42"/>
      <c r="E885" s="42"/>
      <c r="F885" s="42"/>
      <c r="G885" s="42"/>
      <c r="H885" s="43"/>
      <c r="I885" s="42"/>
      <c r="J885" s="42"/>
      <c r="K885" s="42"/>
      <c r="L885" s="42"/>
      <c r="M885" s="42"/>
      <c r="N885" s="42"/>
      <c r="O885" s="42"/>
      <c r="P885" s="42"/>
      <c r="Q885" s="42"/>
      <c r="R885" s="42"/>
      <c r="S885" s="42"/>
      <c r="T885" s="42"/>
      <c r="U885" s="42"/>
      <c r="V885" s="42"/>
      <c r="W885" s="42"/>
      <c r="X885" s="42"/>
      <c r="Y885" s="42"/>
      <c r="Z885" s="42"/>
      <c r="AA885" s="42"/>
      <c r="AB885" s="42"/>
      <c r="AC885" s="42"/>
      <c r="AD885" s="42"/>
      <c r="AE885" s="42"/>
      <c r="AF885" s="44"/>
    </row>
    <row r="886" spans="1:32" s="45" customFormat="1" x14ac:dyDescent="0.2">
      <c r="A886" s="53"/>
      <c r="B886" s="42"/>
      <c r="C886" s="42"/>
      <c r="D886" s="42"/>
      <c r="E886" s="42"/>
      <c r="F886" s="42"/>
      <c r="G886" s="42"/>
      <c r="H886" s="43"/>
      <c r="I886" s="42"/>
      <c r="J886" s="42"/>
      <c r="K886" s="42"/>
      <c r="L886" s="42"/>
      <c r="M886" s="42"/>
      <c r="N886" s="42"/>
      <c r="O886" s="42"/>
      <c r="P886" s="42"/>
      <c r="Q886" s="42"/>
      <c r="R886" s="42"/>
      <c r="S886" s="42"/>
      <c r="T886" s="42"/>
      <c r="U886" s="42"/>
      <c r="V886" s="42"/>
      <c r="W886" s="42"/>
      <c r="X886" s="42"/>
      <c r="Y886" s="42"/>
      <c r="Z886" s="42"/>
      <c r="AA886" s="42"/>
      <c r="AB886" s="42"/>
      <c r="AC886" s="42"/>
      <c r="AD886" s="42"/>
      <c r="AE886" s="42"/>
      <c r="AF886" s="44"/>
    </row>
    <row r="887" spans="1:32" s="45" customFormat="1" x14ac:dyDescent="0.2">
      <c r="A887" s="53"/>
      <c r="B887" s="42"/>
      <c r="C887" s="42"/>
      <c r="D887" s="42"/>
      <c r="E887" s="42"/>
      <c r="F887" s="42"/>
      <c r="G887" s="42"/>
      <c r="H887" s="43"/>
      <c r="I887" s="42"/>
      <c r="J887" s="42"/>
      <c r="K887" s="42"/>
      <c r="L887" s="42"/>
      <c r="M887" s="42"/>
      <c r="N887" s="42"/>
      <c r="O887" s="42"/>
      <c r="P887" s="42"/>
      <c r="Q887" s="42"/>
      <c r="R887" s="42"/>
      <c r="S887" s="42"/>
      <c r="T887" s="42"/>
      <c r="U887" s="42"/>
      <c r="V887" s="42"/>
      <c r="W887" s="42"/>
      <c r="X887" s="42"/>
      <c r="Y887" s="42"/>
      <c r="Z887" s="42"/>
      <c r="AA887" s="42"/>
      <c r="AB887" s="42"/>
      <c r="AC887" s="42"/>
      <c r="AD887" s="42"/>
      <c r="AE887" s="42"/>
      <c r="AF887" s="44"/>
    </row>
    <row r="888" spans="1:32" s="45" customFormat="1" x14ac:dyDescent="0.2">
      <c r="A888" s="53"/>
      <c r="B888" s="42"/>
      <c r="C888" s="42"/>
      <c r="D888" s="42"/>
      <c r="E888" s="42"/>
      <c r="F888" s="42"/>
      <c r="G888" s="42"/>
      <c r="H888" s="43"/>
      <c r="I888" s="42"/>
      <c r="J888" s="42"/>
      <c r="K888" s="42"/>
      <c r="L888" s="42"/>
      <c r="M888" s="42"/>
      <c r="N888" s="42"/>
      <c r="O888" s="42"/>
      <c r="P888" s="42"/>
      <c r="Q888" s="42"/>
      <c r="R888" s="42"/>
      <c r="S888" s="42"/>
      <c r="T888" s="42"/>
      <c r="U888" s="42"/>
      <c r="V888" s="42"/>
      <c r="W888" s="42"/>
      <c r="X888" s="42"/>
      <c r="Y888" s="42"/>
      <c r="Z888" s="42"/>
      <c r="AA888" s="42"/>
      <c r="AB888" s="42"/>
      <c r="AC888" s="42"/>
      <c r="AD888" s="42"/>
      <c r="AE888" s="42"/>
      <c r="AF888" s="44"/>
    </row>
    <row r="889" spans="1:32" s="45" customFormat="1" x14ac:dyDescent="0.2">
      <c r="A889" s="53"/>
      <c r="B889" s="42"/>
      <c r="C889" s="42"/>
      <c r="D889" s="42"/>
      <c r="E889" s="42"/>
      <c r="F889" s="42"/>
      <c r="G889" s="42"/>
      <c r="H889" s="43"/>
      <c r="I889" s="42"/>
      <c r="J889" s="42"/>
      <c r="K889" s="42"/>
      <c r="L889" s="42"/>
      <c r="M889" s="42"/>
      <c r="N889" s="42"/>
      <c r="O889" s="42"/>
      <c r="P889" s="42"/>
      <c r="Q889" s="42"/>
      <c r="R889" s="42"/>
      <c r="S889" s="42"/>
      <c r="T889" s="42"/>
      <c r="U889" s="42"/>
      <c r="V889" s="42"/>
      <c r="W889" s="42"/>
      <c r="X889" s="42"/>
      <c r="Y889" s="42"/>
      <c r="Z889" s="42"/>
      <c r="AA889" s="42"/>
      <c r="AB889" s="42"/>
      <c r="AC889" s="42"/>
      <c r="AD889" s="42"/>
      <c r="AE889" s="42"/>
      <c r="AF889" s="44"/>
    </row>
    <row r="890" spans="1:32" s="45" customFormat="1" x14ac:dyDescent="0.2">
      <c r="A890" s="53"/>
      <c r="B890" s="42"/>
      <c r="C890" s="42"/>
      <c r="D890" s="42"/>
      <c r="E890" s="42"/>
      <c r="F890" s="42"/>
      <c r="G890" s="42"/>
      <c r="H890" s="43"/>
      <c r="I890" s="42"/>
      <c r="J890" s="42"/>
      <c r="K890" s="42"/>
      <c r="L890" s="42"/>
      <c r="M890" s="42"/>
      <c r="N890" s="42"/>
      <c r="O890" s="42"/>
      <c r="P890" s="42"/>
      <c r="Q890" s="42"/>
      <c r="R890" s="42"/>
      <c r="S890" s="42"/>
      <c r="T890" s="42"/>
      <c r="U890" s="42"/>
      <c r="V890" s="42"/>
      <c r="W890" s="42"/>
      <c r="X890" s="42"/>
      <c r="Y890" s="42"/>
      <c r="Z890" s="42"/>
      <c r="AA890" s="42"/>
      <c r="AB890" s="42"/>
      <c r="AC890" s="42"/>
      <c r="AD890" s="42"/>
      <c r="AE890" s="42"/>
      <c r="AF890" s="44"/>
    </row>
    <row r="891" spans="1:32" s="45" customFormat="1" x14ac:dyDescent="0.2">
      <c r="A891" s="53"/>
      <c r="B891" s="42"/>
      <c r="C891" s="42"/>
      <c r="D891" s="42"/>
      <c r="E891" s="42"/>
      <c r="F891" s="42"/>
      <c r="G891" s="42"/>
      <c r="H891" s="43"/>
      <c r="I891" s="42"/>
      <c r="J891" s="42"/>
      <c r="K891" s="42"/>
      <c r="L891" s="42"/>
      <c r="M891" s="42"/>
      <c r="N891" s="42"/>
      <c r="O891" s="42"/>
      <c r="P891" s="42"/>
      <c r="Q891" s="42"/>
      <c r="R891" s="42"/>
      <c r="S891" s="42"/>
      <c r="T891" s="42"/>
      <c r="U891" s="42"/>
      <c r="V891" s="42"/>
      <c r="W891" s="42"/>
      <c r="X891" s="42"/>
      <c r="Y891" s="42"/>
      <c r="Z891" s="42"/>
      <c r="AA891" s="42"/>
      <c r="AB891" s="42"/>
      <c r="AC891" s="42"/>
      <c r="AD891" s="42"/>
      <c r="AE891" s="42"/>
      <c r="AF891" s="44"/>
    </row>
    <row r="892" spans="1:32" s="45" customFormat="1" x14ac:dyDescent="0.2">
      <c r="A892" s="53"/>
      <c r="B892" s="42"/>
      <c r="C892" s="42"/>
      <c r="D892" s="42"/>
      <c r="E892" s="42"/>
      <c r="F892" s="42"/>
      <c r="G892" s="42"/>
      <c r="H892" s="43"/>
      <c r="I892" s="42"/>
      <c r="J892" s="42"/>
      <c r="K892" s="42"/>
      <c r="L892" s="42"/>
      <c r="M892" s="42"/>
      <c r="N892" s="42"/>
      <c r="O892" s="42"/>
      <c r="P892" s="42"/>
      <c r="Q892" s="42"/>
      <c r="R892" s="42"/>
      <c r="S892" s="42"/>
      <c r="T892" s="42"/>
      <c r="U892" s="42"/>
      <c r="V892" s="42"/>
      <c r="W892" s="42"/>
      <c r="X892" s="42"/>
      <c r="Y892" s="42"/>
      <c r="Z892" s="42"/>
      <c r="AA892" s="42"/>
      <c r="AB892" s="42"/>
      <c r="AC892" s="42"/>
      <c r="AD892" s="42"/>
      <c r="AE892" s="42"/>
      <c r="AF892" s="44"/>
    </row>
    <row r="893" spans="1:32" s="45" customFormat="1" x14ac:dyDescent="0.2">
      <c r="A893" s="53"/>
      <c r="B893" s="42"/>
      <c r="C893" s="42"/>
      <c r="D893" s="42"/>
      <c r="E893" s="42"/>
      <c r="F893" s="42"/>
      <c r="G893" s="42"/>
      <c r="H893" s="43"/>
      <c r="I893" s="42"/>
      <c r="J893" s="42"/>
      <c r="K893" s="42"/>
      <c r="L893" s="42"/>
      <c r="M893" s="42"/>
      <c r="N893" s="42"/>
      <c r="O893" s="42"/>
      <c r="P893" s="42"/>
      <c r="Q893" s="42"/>
      <c r="R893" s="42"/>
      <c r="S893" s="42"/>
      <c r="T893" s="42"/>
      <c r="U893" s="42"/>
      <c r="V893" s="42"/>
      <c r="W893" s="42"/>
      <c r="X893" s="42"/>
      <c r="Y893" s="42"/>
      <c r="Z893" s="42"/>
      <c r="AA893" s="42"/>
      <c r="AB893" s="42"/>
      <c r="AC893" s="42"/>
      <c r="AD893" s="42"/>
      <c r="AE893" s="42"/>
      <c r="AF893" s="44"/>
    </row>
    <row r="894" spans="1:32" s="45" customFormat="1" x14ac:dyDescent="0.2">
      <c r="A894" s="53"/>
      <c r="B894" s="42"/>
      <c r="C894" s="42"/>
      <c r="D894" s="42"/>
      <c r="E894" s="42"/>
      <c r="F894" s="42"/>
      <c r="G894" s="42"/>
      <c r="H894" s="43"/>
      <c r="I894" s="42"/>
      <c r="J894" s="42"/>
      <c r="K894" s="42"/>
      <c r="L894" s="42"/>
      <c r="M894" s="42"/>
      <c r="N894" s="42"/>
      <c r="O894" s="42"/>
      <c r="P894" s="42"/>
      <c r="Q894" s="42"/>
      <c r="R894" s="42"/>
      <c r="S894" s="42"/>
      <c r="T894" s="42"/>
      <c r="U894" s="42"/>
      <c r="V894" s="42"/>
      <c r="W894" s="42"/>
      <c r="X894" s="42"/>
      <c r="Y894" s="42"/>
      <c r="Z894" s="42"/>
      <c r="AA894" s="42"/>
      <c r="AB894" s="42"/>
      <c r="AC894" s="42"/>
      <c r="AD894" s="42"/>
      <c r="AE894" s="42"/>
      <c r="AF894" s="44"/>
    </row>
    <row r="895" spans="1:32" s="45" customFormat="1" x14ac:dyDescent="0.2">
      <c r="A895" s="53"/>
      <c r="B895" s="42"/>
      <c r="C895" s="42"/>
      <c r="D895" s="42"/>
      <c r="E895" s="42"/>
      <c r="F895" s="42"/>
      <c r="G895" s="42"/>
      <c r="H895" s="43"/>
      <c r="I895" s="42"/>
      <c r="J895" s="42"/>
      <c r="K895" s="42"/>
      <c r="L895" s="42"/>
      <c r="M895" s="42"/>
      <c r="N895" s="42"/>
      <c r="O895" s="42"/>
      <c r="P895" s="42"/>
      <c r="Q895" s="42"/>
      <c r="R895" s="42"/>
      <c r="S895" s="42"/>
      <c r="T895" s="42"/>
      <c r="U895" s="42"/>
      <c r="V895" s="42"/>
      <c r="W895" s="42"/>
      <c r="X895" s="42"/>
      <c r="Y895" s="42"/>
      <c r="Z895" s="42"/>
      <c r="AA895" s="42"/>
      <c r="AB895" s="42"/>
      <c r="AC895" s="42"/>
      <c r="AD895" s="42"/>
      <c r="AE895" s="42"/>
      <c r="AF895" s="44"/>
    </row>
    <row r="896" spans="1:32" s="45" customFormat="1" x14ac:dyDescent="0.2">
      <c r="A896" s="53"/>
      <c r="B896" s="42"/>
      <c r="C896" s="42"/>
      <c r="D896" s="42"/>
      <c r="E896" s="42"/>
      <c r="F896" s="42"/>
      <c r="G896" s="42"/>
      <c r="H896" s="43"/>
      <c r="I896" s="42"/>
      <c r="J896" s="42"/>
      <c r="K896" s="42"/>
      <c r="L896" s="42"/>
      <c r="M896" s="42"/>
      <c r="N896" s="42"/>
      <c r="O896" s="42"/>
      <c r="P896" s="42"/>
      <c r="Q896" s="42"/>
      <c r="R896" s="42"/>
      <c r="S896" s="42"/>
      <c r="T896" s="42"/>
      <c r="U896" s="42"/>
      <c r="V896" s="42"/>
      <c r="W896" s="42"/>
      <c r="X896" s="42"/>
      <c r="Y896" s="42"/>
      <c r="Z896" s="42"/>
      <c r="AA896" s="42"/>
      <c r="AB896" s="42"/>
      <c r="AC896" s="42"/>
      <c r="AD896" s="42"/>
      <c r="AE896" s="42"/>
      <c r="AF896" s="44"/>
    </row>
    <row r="897" spans="1:32" s="45" customFormat="1" x14ac:dyDescent="0.2">
      <c r="A897" s="53"/>
      <c r="B897" s="42"/>
      <c r="C897" s="42"/>
      <c r="D897" s="42"/>
      <c r="E897" s="42"/>
      <c r="F897" s="42"/>
      <c r="G897" s="42"/>
      <c r="H897" s="43"/>
      <c r="I897" s="42"/>
      <c r="J897" s="42"/>
      <c r="K897" s="42"/>
      <c r="L897" s="42"/>
      <c r="M897" s="42"/>
      <c r="N897" s="42"/>
      <c r="O897" s="42"/>
      <c r="P897" s="42"/>
      <c r="Q897" s="42"/>
      <c r="R897" s="42"/>
      <c r="S897" s="42"/>
      <c r="T897" s="42"/>
      <c r="U897" s="42"/>
      <c r="V897" s="42"/>
      <c r="W897" s="42"/>
      <c r="X897" s="42"/>
      <c r="Y897" s="42"/>
      <c r="Z897" s="42"/>
      <c r="AA897" s="42"/>
      <c r="AB897" s="42"/>
      <c r="AC897" s="42"/>
      <c r="AD897" s="42"/>
      <c r="AE897" s="42"/>
      <c r="AF897" s="44"/>
    </row>
    <row r="898" spans="1:32" s="45" customFormat="1" x14ac:dyDescent="0.2">
      <c r="A898" s="53"/>
      <c r="B898" s="42"/>
      <c r="C898" s="42"/>
      <c r="D898" s="42"/>
      <c r="E898" s="42"/>
      <c r="F898" s="42"/>
      <c r="G898" s="42"/>
      <c r="H898" s="43"/>
      <c r="I898" s="42"/>
      <c r="J898" s="42"/>
      <c r="K898" s="42"/>
      <c r="L898" s="42"/>
      <c r="M898" s="42"/>
      <c r="N898" s="42"/>
      <c r="O898" s="42"/>
      <c r="P898" s="42"/>
      <c r="Q898" s="42"/>
      <c r="R898" s="42"/>
      <c r="S898" s="42"/>
      <c r="T898" s="42"/>
      <c r="U898" s="42"/>
      <c r="V898" s="42"/>
      <c r="W898" s="42"/>
      <c r="X898" s="42"/>
      <c r="Y898" s="42"/>
      <c r="Z898" s="42"/>
      <c r="AA898" s="42"/>
      <c r="AB898" s="42"/>
      <c r="AC898" s="42"/>
      <c r="AD898" s="42"/>
      <c r="AE898" s="42"/>
      <c r="AF898" s="44"/>
    </row>
    <row r="899" spans="1:32" s="45" customFormat="1" x14ac:dyDescent="0.2">
      <c r="A899" s="53"/>
      <c r="B899" s="42"/>
      <c r="C899" s="42"/>
      <c r="D899" s="42"/>
      <c r="E899" s="42"/>
      <c r="F899" s="42"/>
      <c r="G899" s="42"/>
      <c r="H899" s="43"/>
      <c r="I899" s="42"/>
      <c r="J899" s="42"/>
      <c r="K899" s="42"/>
      <c r="L899" s="42"/>
      <c r="M899" s="42"/>
      <c r="N899" s="42"/>
      <c r="O899" s="42"/>
      <c r="P899" s="42"/>
      <c r="Q899" s="42"/>
      <c r="R899" s="42"/>
      <c r="S899" s="42"/>
      <c r="T899" s="42"/>
      <c r="U899" s="42"/>
      <c r="V899" s="42"/>
      <c r="W899" s="42"/>
      <c r="X899" s="42"/>
      <c r="Y899" s="42"/>
      <c r="Z899" s="42"/>
      <c r="AA899" s="42"/>
      <c r="AB899" s="42"/>
      <c r="AC899" s="42"/>
      <c r="AD899" s="42"/>
      <c r="AE899" s="42"/>
      <c r="AF899" s="44"/>
    </row>
    <row r="900" spans="1:32" s="45" customFormat="1" x14ac:dyDescent="0.2">
      <c r="A900" s="53"/>
      <c r="B900" s="42"/>
      <c r="C900" s="42"/>
      <c r="D900" s="42"/>
      <c r="E900" s="42"/>
      <c r="F900" s="42"/>
      <c r="G900" s="42"/>
      <c r="H900" s="43"/>
      <c r="I900" s="42"/>
      <c r="J900" s="42"/>
      <c r="K900" s="42"/>
      <c r="L900" s="42"/>
      <c r="M900" s="42"/>
      <c r="N900" s="42"/>
      <c r="O900" s="42"/>
      <c r="P900" s="42"/>
      <c r="Q900" s="42"/>
      <c r="R900" s="42"/>
      <c r="S900" s="42"/>
      <c r="T900" s="42"/>
      <c r="U900" s="42"/>
      <c r="V900" s="42"/>
      <c r="W900" s="42"/>
      <c r="X900" s="42"/>
      <c r="Y900" s="42"/>
      <c r="Z900" s="42"/>
      <c r="AA900" s="42"/>
      <c r="AB900" s="42"/>
      <c r="AC900" s="42"/>
      <c r="AD900" s="42"/>
      <c r="AE900" s="42"/>
      <c r="AF900" s="44"/>
    </row>
    <row r="901" spans="1:32" s="45" customFormat="1" x14ac:dyDescent="0.2">
      <c r="A901" s="53"/>
      <c r="B901" s="42"/>
      <c r="C901" s="42"/>
      <c r="D901" s="42"/>
      <c r="E901" s="42"/>
      <c r="F901" s="42"/>
      <c r="G901" s="42"/>
      <c r="H901" s="43"/>
      <c r="I901" s="42"/>
      <c r="J901" s="42"/>
      <c r="K901" s="42"/>
      <c r="L901" s="42"/>
      <c r="M901" s="42"/>
      <c r="N901" s="42"/>
      <c r="O901" s="42"/>
      <c r="P901" s="42"/>
      <c r="Q901" s="42"/>
      <c r="R901" s="42"/>
      <c r="S901" s="42"/>
      <c r="T901" s="42"/>
      <c r="U901" s="42"/>
      <c r="V901" s="42"/>
      <c r="W901" s="42"/>
      <c r="X901" s="42"/>
      <c r="Y901" s="42"/>
      <c r="Z901" s="42"/>
      <c r="AA901" s="42"/>
      <c r="AB901" s="42"/>
      <c r="AC901" s="42"/>
      <c r="AD901" s="42"/>
      <c r="AE901" s="42"/>
      <c r="AF901" s="44"/>
    </row>
    <row r="902" spans="1:32" s="45" customFormat="1" x14ac:dyDescent="0.2">
      <c r="A902" s="53"/>
      <c r="B902" s="42"/>
      <c r="C902" s="42"/>
      <c r="D902" s="42"/>
      <c r="E902" s="42"/>
      <c r="F902" s="42"/>
      <c r="G902" s="42"/>
      <c r="H902" s="43"/>
      <c r="I902" s="42"/>
      <c r="J902" s="42"/>
      <c r="K902" s="42"/>
      <c r="L902" s="42"/>
      <c r="M902" s="42"/>
      <c r="N902" s="42"/>
      <c r="O902" s="42"/>
      <c r="P902" s="42"/>
      <c r="Q902" s="42"/>
      <c r="R902" s="42"/>
      <c r="S902" s="42"/>
      <c r="T902" s="42"/>
      <c r="U902" s="42"/>
      <c r="V902" s="42"/>
      <c r="W902" s="42"/>
      <c r="X902" s="42"/>
      <c r="Y902" s="42"/>
      <c r="Z902" s="42"/>
      <c r="AA902" s="42"/>
      <c r="AB902" s="42"/>
      <c r="AC902" s="42"/>
      <c r="AD902" s="42"/>
      <c r="AE902" s="42"/>
      <c r="AF902" s="44"/>
    </row>
    <row r="903" spans="1:32" s="45" customFormat="1" x14ac:dyDescent="0.2">
      <c r="A903" s="53"/>
      <c r="B903" s="42"/>
      <c r="C903" s="42"/>
      <c r="D903" s="42"/>
      <c r="E903" s="42"/>
      <c r="F903" s="42"/>
      <c r="G903" s="42"/>
      <c r="H903" s="43"/>
      <c r="I903" s="42"/>
      <c r="J903" s="42"/>
      <c r="K903" s="42"/>
      <c r="L903" s="42"/>
      <c r="M903" s="42"/>
      <c r="N903" s="42"/>
      <c r="O903" s="42"/>
      <c r="P903" s="42"/>
      <c r="Q903" s="42"/>
      <c r="R903" s="42"/>
      <c r="S903" s="42"/>
      <c r="T903" s="42"/>
      <c r="U903" s="42"/>
      <c r="V903" s="42"/>
      <c r="W903" s="42"/>
      <c r="X903" s="42"/>
      <c r="Y903" s="42"/>
      <c r="Z903" s="42"/>
      <c r="AA903" s="42"/>
      <c r="AB903" s="42"/>
      <c r="AC903" s="42"/>
      <c r="AD903" s="42"/>
      <c r="AE903" s="42"/>
      <c r="AF903" s="44"/>
    </row>
    <row r="904" spans="1:32" s="45" customFormat="1" x14ac:dyDescent="0.2">
      <c r="A904" s="53"/>
      <c r="B904" s="42"/>
      <c r="C904" s="42"/>
      <c r="D904" s="42"/>
      <c r="E904" s="42"/>
      <c r="F904" s="42"/>
      <c r="G904" s="42"/>
      <c r="H904" s="43"/>
      <c r="I904" s="42"/>
      <c r="J904" s="42"/>
      <c r="K904" s="42"/>
      <c r="L904" s="42"/>
      <c r="M904" s="42"/>
      <c r="N904" s="42"/>
      <c r="O904" s="42"/>
      <c r="P904" s="42"/>
      <c r="Q904" s="42"/>
      <c r="R904" s="42"/>
      <c r="S904" s="42"/>
      <c r="T904" s="42"/>
      <c r="U904" s="42"/>
      <c r="V904" s="42"/>
      <c r="W904" s="42"/>
      <c r="X904" s="42"/>
      <c r="Y904" s="42"/>
      <c r="Z904" s="42"/>
      <c r="AA904" s="42"/>
      <c r="AB904" s="42"/>
      <c r="AC904" s="42"/>
      <c r="AD904" s="42"/>
      <c r="AE904" s="42"/>
      <c r="AF904" s="44"/>
    </row>
    <row r="905" spans="1:32" s="45" customFormat="1" x14ac:dyDescent="0.2">
      <c r="A905" s="53"/>
      <c r="B905" s="42"/>
      <c r="C905" s="42"/>
      <c r="D905" s="42"/>
      <c r="E905" s="42"/>
      <c r="F905" s="42"/>
      <c r="G905" s="42"/>
      <c r="H905" s="43"/>
      <c r="I905" s="42"/>
      <c r="J905" s="42"/>
      <c r="K905" s="42"/>
      <c r="L905" s="42"/>
      <c r="M905" s="42"/>
      <c r="N905" s="42"/>
      <c r="O905" s="42"/>
      <c r="P905" s="42"/>
      <c r="Q905" s="42"/>
      <c r="R905" s="42"/>
      <c r="S905" s="42"/>
      <c r="T905" s="42"/>
      <c r="U905" s="42"/>
      <c r="V905" s="42"/>
      <c r="W905" s="42"/>
      <c r="X905" s="42"/>
      <c r="Y905" s="42"/>
      <c r="Z905" s="42"/>
      <c r="AA905" s="42"/>
      <c r="AB905" s="42"/>
      <c r="AC905" s="42"/>
      <c r="AD905" s="42"/>
      <c r="AE905" s="42"/>
      <c r="AF905" s="44"/>
    </row>
    <row r="906" spans="1:32" s="45" customFormat="1" x14ac:dyDescent="0.2">
      <c r="A906" s="53"/>
      <c r="B906" s="42"/>
      <c r="C906" s="42"/>
      <c r="D906" s="42"/>
      <c r="E906" s="42"/>
      <c r="F906" s="42"/>
      <c r="G906" s="42"/>
      <c r="H906" s="43"/>
      <c r="I906" s="42"/>
      <c r="J906" s="42"/>
      <c r="K906" s="42"/>
      <c r="L906" s="42"/>
      <c r="M906" s="42"/>
      <c r="N906" s="42"/>
      <c r="O906" s="42"/>
      <c r="P906" s="42"/>
      <c r="Q906" s="42"/>
      <c r="R906" s="42"/>
      <c r="S906" s="42"/>
      <c r="T906" s="42"/>
      <c r="U906" s="42"/>
      <c r="V906" s="42"/>
      <c r="W906" s="42"/>
      <c r="X906" s="42"/>
      <c r="Y906" s="42"/>
      <c r="Z906" s="42"/>
      <c r="AA906" s="42"/>
      <c r="AB906" s="42"/>
      <c r="AC906" s="42"/>
      <c r="AD906" s="42"/>
      <c r="AE906" s="42"/>
      <c r="AF906" s="44"/>
    </row>
    <row r="907" spans="1:32" s="45" customFormat="1" x14ac:dyDescent="0.2">
      <c r="A907" s="53"/>
      <c r="B907" s="42"/>
      <c r="C907" s="42"/>
      <c r="D907" s="42"/>
      <c r="E907" s="42"/>
      <c r="F907" s="42"/>
      <c r="G907" s="42"/>
      <c r="H907" s="43"/>
      <c r="I907" s="42"/>
      <c r="J907" s="42"/>
      <c r="K907" s="42"/>
      <c r="L907" s="42"/>
      <c r="M907" s="42"/>
      <c r="N907" s="42"/>
      <c r="O907" s="42"/>
      <c r="P907" s="42"/>
      <c r="Q907" s="42"/>
      <c r="R907" s="42"/>
      <c r="S907" s="42"/>
      <c r="T907" s="42"/>
      <c r="U907" s="42"/>
      <c r="V907" s="42"/>
      <c r="W907" s="42"/>
      <c r="X907" s="42"/>
      <c r="Y907" s="42"/>
      <c r="Z907" s="42"/>
      <c r="AA907" s="42"/>
      <c r="AB907" s="42"/>
      <c r="AC907" s="42"/>
      <c r="AD907" s="42"/>
      <c r="AE907" s="42"/>
      <c r="AF907" s="44"/>
    </row>
    <row r="908" spans="1:32" s="45" customFormat="1" x14ac:dyDescent="0.2">
      <c r="A908" s="53"/>
      <c r="B908" s="42"/>
      <c r="C908" s="42"/>
      <c r="D908" s="42"/>
      <c r="E908" s="42"/>
      <c r="F908" s="42"/>
      <c r="G908" s="42"/>
      <c r="H908" s="43"/>
      <c r="I908" s="42"/>
      <c r="J908" s="42"/>
      <c r="K908" s="42"/>
      <c r="L908" s="42"/>
      <c r="M908" s="42"/>
      <c r="N908" s="42"/>
      <c r="O908" s="42"/>
      <c r="P908" s="42"/>
      <c r="Q908" s="42"/>
      <c r="R908" s="42"/>
      <c r="S908" s="42"/>
      <c r="T908" s="42"/>
      <c r="U908" s="42"/>
      <c r="V908" s="42"/>
      <c r="W908" s="42"/>
      <c r="X908" s="42"/>
      <c r="Y908" s="42"/>
      <c r="Z908" s="42"/>
      <c r="AA908" s="42"/>
      <c r="AB908" s="42"/>
      <c r="AC908" s="42"/>
      <c r="AD908" s="42"/>
      <c r="AE908" s="42"/>
      <c r="AF908" s="44"/>
    </row>
    <row r="909" spans="1:32" s="45" customFormat="1" x14ac:dyDescent="0.2">
      <c r="A909" s="53"/>
      <c r="B909" s="42"/>
      <c r="C909" s="42"/>
      <c r="D909" s="42"/>
      <c r="E909" s="42"/>
      <c r="F909" s="42"/>
      <c r="G909" s="42"/>
      <c r="H909" s="43"/>
      <c r="I909" s="42"/>
      <c r="J909" s="42"/>
      <c r="K909" s="42"/>
      <c r="L909" s="42"/>
      <c r="M909" s="42"/>
      <c r="N909" s="42"/>
      <c r="O909" s="42"/>
      <c r="P909" s="42"/>
      <c r="Q909" s="42"/>
      <c r="R909" s="42"/>
      <c r="S909" s="42"/>
      <c r="T909" s="42"/>
      <c r="U909" s="42"/>
      <c r="V909" s="42"/>
      <c r="W909" s="42"/>
      <c r="X909" s="42"/>
      <c r="Y909" s="42"/>
      <c r="Z909" s="42"/>
      <c r="AA909" s="42"/>
      <c r="AB909" s="42"/>
      <c r="AC909" s="42"/>
      <c r="AD909" s="42"/>
      <c r="AE909" s="42"/>
      <c r="AF909" s="44"/>
    </row>
    <row r="910" spans="1:32" s="45" customFormat="1" x14ac:dyDescent="0.2">
      <c r="A910" s="53"/>
      <c r="B910" s="42"/>
      <c r="C910" s="42"/>
      <c r="D910" s="42"/>
      <c r="E910" s="42"/>
      <c r="F910" s="42"/>
      <c r="G910" s="42"/>
      <c r="H910" s="43"/>
      <c r="I910" s="42"/>
      <c r="J910" s="42"/>
      <c r="K910" s="42"/>
      <c r="L910" s="42"/>
      <c r="M910" s="42"/>
      <c r="N910" s="42"/>
      <c r="O910" s="42"/>
      <c r="P910" s="42"/>
      <c r="Q910" s="42"/>
      <c r="R910" s="42"/>
      <c r="S910" s="42"/>
      <c r="T910" s="42"/>
      <c r="U910" s="42"/>
      <c r="V910" s="42"/>
      <c r="W910" s="42"/>
      <c r="X910" s="42"/>
      <c r="Y910" s="42"/>
      <c r="Z910" s="42"/>
      <c r="AA910" s="42"/>
      <c r="AB910" s="42"/>
      <c r="AC910" s="42"/>
      <c r="AD910" s="42"/>
      <c r="AE910" s="42"/>
      <c r="AF910" s="44"/>
    </row>
    <row r="911" spans="1:32" s="45" customFormat="1" x14ac:dyDescent="0.2">
      <c r="A911" s="53"/>
      <c r="B911" s="42"/>
      <c r="C911" s="42"/>
      <c r="D911" s="42"/>
      <c r="E911" s="42"/>
      <c r="F911" s="42"/>
      <c r="G911" s="42"/>
      <c r="H911" s="43"/>
      <c r="I911" s="42"/>
      <c r="J911" s="42"/>
      <c r="K911" s="42"/>
      <c r="L911" s="42"/>
      <c r="M911" s="42"/>
      <c r="N911" s="42"/>
      <c r="O911" s="42"/>
      <c r="P911" s="42"/>
      <c r="Q911" s="42"/>
      <c r="R911" s="42"/>
      <c r="S911" s="42"/>
      <c r="T911" s="42"/>
      <c r="U911" s="42"/>
      <c r="V911" s="42"/>
      <c r="W911" s="42"/>
      <c r="X911" s="42"/>
      <c r="Y911" s="42"/>
      <c r="Z911" s="42"/>
      <c r="AA911" s="42"/>
      <c r="AB911" s="42"/>
      <c r="AC911" s="42"/>
      <c r="AD911" s="42"/>
      <c r="AE911" s="42"/>
      <c r="AF911" s="44"/>
    </row>
    <row r="912" spans="1:32" s="45" customFormat="1" x14ac:dyDescent="0.2">
      <c r="A912" s="53"/>
      <c r="B912" s="42"/>
      <c r="C912" s="42"/>
      <c r="D912" s="42"/>
      <c r="E912" s="42"/>
      <c r="F912" s="42"/>
      <c r="G912" s="42"/>
      <c r="H912" s="43"/>
      <c r="I912" s="42"/>
      <c r="J912" s="42"/>
      <c r="K912" s="42"/>
      <c r="L912" s="42"/>
      <c r="M912" s="42"/>
      <c r="N912" s="42"/>
      <c r="O912" s="42"/>
      <c r="P912" s="42"/>
      <c r="Q912" s="42"/>
      <c r="R912" s="42"/>
      <c r="S912" s="42"/>
      <c r="T912" s="42"/>
      <c r="U912" s="42"/>
      <c r="V912" s="42"/>
      <c r="W912" s="42"/>
      <c r="X912" s="42"/>
      <c r="Y912" s="42"/>
      <c r="Z912" s="42"/>
      <c r="AA912" s="42"/>
      <c r="AB912" s="42"/>
      <c r="AC912" s="42"/>
      <c r="AD912" s="42"/>
      <c r="AE912" s="42"/>
      <c r="AF912" s="44"/>
    </row>
    <row r="913" spans="1:32" s="45" customFormat="1" x14ac:dyDescent="0.2">
      <c r="A913" s="53"/>
      <c r="B913" s="42"/>
      <c r="C913" s="42"/>
      <c r="D913" s="42"/>
      <c r="E913" s="42"/>
      <c r="F913" s="42"/>
      <c r="G913" s="42"/>
      <c r="H913" s="43"/>
      <c r="I913" s="42"/>
      <c r="J913" s="42"/>
      <c r="K913" s="42"/>
      <c r="L913" s="42"/>
      <c r="M913" s="42"/>
      <c r="N913" s="42"/>
      <c r="O913" s="42"/>
      <c r="P913" s="42"/>
      <c r="Q913" s="42"/>
      <c r="R913" s="42"/>
      <c r="S913" s="42"/>
      <c r="T913" s="42"/>
      <c r="U913" s="42"/>
      <c r="V913" s="42"/>
      <c r="W913" s="42"/>
      <c r="X913" s="42"/>
      <c r="Y913" s="42"/>
      <c r="Z913" s="42"/>
      <c r="AA913" s="42"/>
      <c r="AB913" s="42"/>
      <c r="AC913" s="42"/>
      <c r="AD913" s="42"/>
      <c r="AE913" s="42"/>
      <c r="AF913" s="44"/>
    </row>
    <row r="914" spans="1:32" s="45" customFormat="1" x14ac:dyDescent="0.2">
      <c r="A914" s="53"/>
      <c r="B914" s="42"/>
      <c r="C914" s="42"/>
      <c r="D914" s="42"/>
      <c r="E914" s="42"/>
      <c r="F914" s="42"/>
      <c r="G914" s="42"/>
      <c r="H914" s="43"/>
      <c r="I914" s="42"/>
      <c r="J914" s="42"/>
      <c r="K914" s="42"/>
      <c r="L914" s="42"/>
      <c r="M914" s="42"/>
      <c r="N914" s="42"/>
      <c r="O914" s="42"/>
      <c r="P914" s="42"/>
      <c r="Q914" s="42"/>
      <c r="R914" s="42"/>
      <c r="S914" s="42"/>
      <c r="T914" s="42"/>
      <c r="U914" s="42"/>
      <c r="V914" s="42"/>
      <c r="W914" s="42"/>
      <c r="X914" s="42"/>
      <c r="Y914" s="42"/>
      <c r="Z914" s="42"/>
      <c r="AA914" s="42"/>
      <c r="AB914" s="42"/>
      <c r="AC914" s="42"/>
      <c r="AD914" s="42"/>
      <c r="AE914" s="42"/>
      <c r="AF914" s="44"/>
    </row>
    <row r="915" spans="1:32" s="45" customFormat="1" x14ac:dyDescent="0.2">
      <c r="A915" s="53"/>
      <c r="B915" s="42"/>
      <c r="C915" s="42"/>
      <c r="D915" s="42"/>
      <c r="E915" s="42"/>
      <c r="F915" s="42"/>
      <c r="G915" s="42"/>
      <c r="H915" s="43"/>
      <c r="I915" s="42"/>
      <c r="J915" s="42"/>
      <c r="K915" s="42"/>
      <c r="L915" s="42"/>
      <c r="M915" s="42"/>
      <c r="N915" s="42"/>
      <c r="O915" s="42"/>
      <c r="P915" s="42"/>
      <c r="Q915" s="42"/>
      <c r="R915" s="42"/>
      <c r="S915" s="42"/>
      <c r="T915" s="42"/>
      <c r="U915" s="42"/>
      <c r="V915" s="42"/>
      <c r="W915" s="42"/>
      <c r="X915" s="42"/>
      <c r="Y915" s="42"/>
      <c r="Z915" s="42"/>
      <c r="AA915" s="42"/>
      <c r="AB915" s="42"/>
      <c r="AC915" s="42"/>
      <c r="AD915" s="42"/>
      <c r="AE915" s="42"/>
      <c r="AF915" s="44"/>
    </row>
    <row r="916" spans="1:32" s="45" customFormat="1" x14ac:dyDescent="0.2">
      <c r="A916" s="53"/>
      <c r="B916" s="42"/>
      <c r="C916" s="42"/>
      <c r="D916" s="42"/>
      <c r="E916" s="42"/>
      <c r="F916" s="42"/>
      <c r="G916" s="42"/>
      <c r="H916" s="43"/>
      <c r="I916" s="42"/>
      <c r="J916" s="42"/>
      <c r="K916" s="42"/>
      <c r="L916" s="42"/>
      <c r="M916" s="42"/>
      <c r="N916" s="42"/>
      <c r="O916" s="42"/>
      <c r="P916" s="42"/>
      <c r="Q916" s="42"/>
      <c r="R916" s="42"/>
      <c r="S916" s="42"/>
      <c r="T916" s="42"/>
      <c r="U916" s="42"/>
      <c r="V916" s="42"/>
      <c r="W916" s="42"/>
      <c r="X916" s="42"/>
      <c r="Y916" s="42"/>
      <c r="Z916" s="42"/>
      <c r="AA916" s="42"/>
      <c r="AB916" s="42"/>
      <c r="AC916" s="42"/>
      <c r="AD916" s="42"/>
      <c r="AE916" s="42"/>
      <c r="AF916" s="44"/>
    </row>
    <row r="917" spans="1:32" s="45" customFormat="1" x14ac:dyDescent="0.2">
      <c r="A917" s="53"/>
      <c r="B917" s="42"/>
      <c r="C917" s="42"/>
      <c r="D917" s="42"/>
      <c r="E917" s="42"/>
      <c r="F917" s="42"/>
      <c r="G917" s="42"/>
      <c r="H917" s="43"/>
      <c r="I917" s="42"/>
      <c r="J917" s="42"/>
      <c r="K917" s="42"/>
      <c r="L917" s="42"/>
      <c r="M917" s="42"/>
      <c r="N917" s="42"/>
      <c r="O917" s="42"/>
      <c r="P917" s="42"/>
      <c r="Q917" s="42"/>
      <c r="R917" s="42"/>
      <c r="S917" s="42"/>
      <c r="T917" s="42"/>
      <c r="U917" s="42"/>
      <c r="V917" s="42"/>
      <c r="W917" s="42"/>
      <c r="X917" s="42"/>
      <c r="Y917" s="42"/>
      <c r="Z917" s="42"/>
      <c r="AA917" s="42"/>
      <c r="AB917" s="42"/>
      <c r="AC917" s="42"/>
      <c r="AD917" s="42"/>
      <c r="AE917" s="42"/>
      <c r="AF917" s="44"/>
    </row>
    <row r="918" spans="1:32" s="45" customFormat="1" x14ac:dyDescent="0.2">
      <c r="A918" s="53"/>
      <c r="B918" s="42"/>
      <c r="C918" s="42"/>
      <c r="D918" s="42"/>
      <c r="E918" s="42"/>
      <c r="F918" s="42"/>
      <c r="G918" s="42"/>
      <c r="H918" s="43"/>
      <c r="I918" s="42"/>
      <c r="J918" s="42"/>
      <c r="K918" s="42"/>
      <c r="L918" s="42"/>
      <c r="M918" s="42"/>
      <c r="N918" s="42"/>
      <c r="O918" s="42"/>
      <c r="P918" s="42"/>
      <c r="Q918" s="42"/>
      <c r="R918" s="42"/>
      <c r="S918" s="42"/>
      <c r="T918" s="42"/>
      <c r="U918" s="42"/>
      <c r="V918" s="42"/>
      <c r="W918" s="42"/>
      <c r="X918" s="42"/>
      <c r="Y918" s="42"/>
      <c r="Z918" s="42"/>
      <c r="AA918" s="42"/>
      <c r="AB918" s="42"/>
      <c r="AC918" s="42"/>
      <c r="AD918" s="42"/>
      <c r="AE918" s="42"/>
      <c r="AF918" s="44"/>
    </row>
    <row r="919" spans="1:32" s="45" customFormat="1" x14ac:dyDescent="0.2">
      <c r="A919" s="53"/>
      <c r="B919" s="42"/>
      <c r="C919" s="42"/>
      <c r="D919" s="42"/>
      <c r="E919" s="42"/>
      <c r="F919" s="42"/>
      <c r="G919" s="42"/>
      <c r="H919" s="43"/>
      <c r="I919" s="42"/>
      <c r="J919" s="42"/>
      <c r="K919" s="42"/>
      <c r="L919" s="42"/>
      <c r="M919" s="42"/>
      <c r="N919" s="42"/>
      <c r="O919" s="42"/>
      <c r="P919" s="42"/>
      <c r="Q919" s="42"/>
      <c r="R919" s="42"/>
      <c r="S919" s="42"/>
      <c r="T919" s="42"/>
      <c r="U919" s="42"/>
      <c r="V919" s="42"/>
      <c r="W919" s="42"/>
      <c r="X919" s="42"/>
      <c r="Y919" s="42"/>
      <c r="Z919" s="42"/>
      <c r="AA919" s="42"/>
      <c r="AB919" s="42"/>
      <c r="AC919" s="42"/>
      <c r="AD919" s="42"/>
      <c r="AE919" s="42"/>
      <c r="AF919" s="44"/>
    </row>
    <row r="920" spans="1:32" s="45" customFormat="1" x14ac:dyDescent="0.2">
      <c r="A920" s="53"/>
      <c r="B920" s="42"/>
      <c r="C920" s="42"/>
      <c r="D920" s="42"/>
      <c r="E920" s="42"/>
      <c r="F920" s="42"/>
      <c r="G920" s="42"/>
      <c r="H920" s="43"/>
      <c r="I920" s="42"/>
      <c r="J920" s="42"/>
      <c r="K920" s="42"/>
      <c r="L920" s="42"/>
      <c r="M920" s="42"/>
      <c r="N920" s="42"/>
      <c r="O920" s="42"/>
      <c r="P920" s="42"/>
      <c r="Q920" s="42"/>
      <c r="R920" s="42"/>
      <c r="S920" s="42"/>
      <c r="T920" s="42"/>
      <c r="U920" s="42"/>
      <c r="V920" s="42"/>
      <c r="W920" s="42"/>
      <c r="X920" s="42"/>
      <c r="Y920" s="42"/>
      <c r="Z920" s="42"/>
      <c r="AA920" s="42"/>
      <c r="AB920" s="42"/>
      <c r="AC920" s="42"/>
      <c r="AD920" s="42"/>
      <c r="AE920" s="42"/>
      <c r="AF920" s="44"/>
    </row>
    <row r="921" spans="1:32" s="45" customFormat="1" x14ac:dyDescent="0.2">
      <c r="A921" s="53"/>
      <c r="B921" s="42"/>
      <c r="C921" s="42"/>
      <c r="D921" s="42"/>
      <c r="E921" s="42"/>
      <c r="F921" s="42"/>
      <c r="G921" s="42"/>
      <c r="H921" s="43"/>
      <c r="I921" s="42"/>
      <c r="J921" s="42"/>
      <c r="K921" s="42"/>
      <c r="L921" s="42"/>
      <c r="M921" s="42"/>
      <c r="N921" s="42"/>
      <c r="O921" s="42"/>
      <c r="P921" s="42"/>
      <c r="Q921" s="42"/>
      <c r="R921" s="42"/>
      <c r="S921" s="42"/>
      <c r="T921" s="42"/>
      <c r="U921" s="42"/>
      <c r="V921" s="42"/>
      <c r="W921" s="42"/>
      <c r="X921" s="42"/>
      <c r="Y921" s="42"/>
      <c r="Z921" s="42"/>
      <c r="AA921" s="42"/>
      <c r="AB921" s="42"/>
      <c r="AC921" s="42"/>
      <c r="AD921" s="42"/>
      <c r="AE921" s="42"/>
      <c r="AF921" s="44"/>
    </row>
    <row r="922" spans="1:32" s="45" customFormat="1" x14ac:dyDescent="0.2">
      <c r="A922" s="53"/>
      <c r="B922" s="42"/>
      <c r="C922" s="42"/>
      <c r="D922" s="42"/>
      <c r="E922" s="42"/>
      <c r="F922" s="42"/>
      <c r="G922" s="42"/>
      <c r="H922" s="43"/>
      <c r="I922" s="42"/>
      <c r="J922" s="42"/>
      <c r="K922" s="42"/>
      <c r="L922" s="42"/>
      <c r="M922" s="42"/>
      <c r="N922" s="42"/>
      <c r="O922" s="42"/>
      <c r="P922" s="42"/>
      <c r="Q922" s="42"/>
      <c r="R922" s="42"/>
      <c r="S922" s="42"/>
      <c r="T922" s="42"/>
      <c r="U922" s="42"/>
      <c r="V922" s="42"/>
      <c r="W922" s="42"/>
      <c r="X922" s="42"/>
      <c r="Y922" s="42"/>
      <c r="Z922" s="42"/>
      <c r="AA922" s="42"/>
      <c r="AB922" s="42"/>
      <c r="AC922" s="42"/>
      <c r="AD922" s="42"/>
      <c r="AE922" s="42"/>
      <c r="AF922" s="44"/>
    </row>
    <row r="923" spans="1:32" s="45" customFormat="1" x14ac:dyDescent="0.2">
      <c r="A923" s="53"/>
      <c r="B923" s="42"/>
      <c r="C923" s="42"/>
      <c r="D923" s="42"/>
      <c r="E923" s="42"/>
      <c r="F923" s="42"/>
      <c r="G923" s="42"/>
      <c r="H923" s="43"/>
      <c r="I923" s="42"/>
      <c r="J923" s="42"/>
      <c r="K923" s="42"/>
      <c r="L923" s="42"/>
      <c r="M923" s="42"/>
      <c r="N923" s="42"/>
      <c r="O923" s="42"/>
      <c r="P923" s="42"/>
      <c r="Q923" s="42"/>
      <c r="R923" s="42"/>
      <c r="S923" s="42"/>
      <c r="T923" s="42"/>
      <c r="U923" s="42"/>
      <c r="V923" s="42"/>
      <c r="W923" s="42"/>
      <c r="X923" s="42"/>
      <c r="Y923" s="42"/>
      <c r="Z923" s="42"/>
      <c r="AA923" s="42"/>
      <c r="AB923" s="42"/>
      <c r="AC923" s="42"/>
      <c r="AD923" s="42"/>
      <c r="AE923" s="42"/>
      <c r="AF923" s="44"/>
    </row>
    <row r="924" spans="1:32" s="45" customFormat="1" x14ac:dyDescent="0.2">
      <c r="A924" s="53"/>
      <c r="B924" s="42"/>
      <c r="C924" s="42"/>
      <c r="D924" s="42"/>
      <c r="E924" s="42"/>
      <c r="F924" s="42"/>
      <c r="G924" s="42"/>
      <c r="H924" s="43"/>
      <c r="I924" s="42"/>
      <c r="J924" s="42"/>
      <c r="K924" s="42"/>
      <c r="L924" s="42"/>
      <c r="M924" s="42"/>
      <c r="N924" s="42"/>
      <c r="O924" s="42"/>
      <c r="P924" s="42"/>
      <c r="Q924" s="42"/>
      <c r="R924" s="42"/>
      <c r="S924" s="42"/>
      <c r="T924" s="42"/>
      <c r="U924" s="42"/>
      <c r="V924" s="42"/>
      <c r="W924" s="42"/>
      <c r="X924" s="42"/>
      <c r="Y924" s="42"/>
      <c r="Z924" s="42"/>
      <c r="AA924" s="42"/>
      <c r="AB924" s="42"/>
      <c r="AC924" s="42"/>
      <c r="AD924" s="42"/>
      <c r="AE924" s="42"/>
      <c r="AF924" s="44"/>
    </row>
    <row r="925" spans="1:32" s="45" customFormat="1" x14ac:dyDescent="0.2">
      <c r="A925" s="53"/>
      <c r="B925" s="42"/>
      <c r="C925" s="42"/>
      <c r="D925" s="42"/>
      <c r="E925" s="42"/>
      <c r="F925" s="42"/>
      <c r="G925" s="42"/>
      <c r="H925" s="43"/>
      <c r="I925" s="42"/>
      <c r="J925" s="42"/>
      <c r="K925" s="42"/>
      <c r="L925" s="42"/>
      <c r="M925" s="42"/>
      <c r="N925" s="42"/>
      <c r="O925" s="42"/>
      <c r="P925" s="42"/>
      <c r="Q925" s="42"/>
      <c r="R925" s="42"/>
      <c r="S925" s="42"/>
      <c r="T925" s="42"/>
      <c r="U925" s="42"/>
      <c r="V925" s="42"/>
      <c r="W925" s="42"/>
      <c r="X925" s="42"/>
      <c r="Y925" s="42"/>
      <c r="Z925" s="42"/>
      <c r="AA925" s="42"/>
      <c r="AB925" s="42"/>
      <c r="AC925" s="42"/>
      <c r="AD925" s="42"/>
      <c r="AE925" s="42"/>
      <c r="AF925" s="44"/>
    </row>
    <row r="926" spans="1:32" s="45" customFormat="1" x14ac:dyDescent="0.2">
      <c r="A926" s="53"/>
      <c r="B926" s="42"/>
      <c r="C926" s="42"/>
      <c r="D926" s="42"/>
      <c r="E926" s="42"/>
      <c r="F926" s="42"/>
      <c r="G926" s="42"/>
      <c r="H926" s="43"/>
      <c r="I926" s="42"/>
      <c r="J926" s="42"/>
      <c r="K926" s="42"/>
      <c r="L926" s="42"/>
      <c r="M926" s="42"/>
      <c r="N926" s="42"/>
      <c r="O926" s="42"/>
      <c r="P926" s="42"/>
      <c r="Q926" s="42"/>
      <c r="R926" s="42"/>
      <c r="S926" s="42"/>
      <c r="T926" s="42"/>
      <c r="U926" s="42"/>
      <c r="V926" s="42"/>
      <c r="W926" s="42"/>
      <c r="X926" s="42"/>
      <c r="Y926" s="42"/>
      <c r="Z926" s="42"/>
      <c r="AA926" s="42"/>
      <c r="AB926" s="42"/>
      <c r="AC926" s="42"/>
      <c r="AD926" s="42"/>
      <c r="AE926" s="42"/>
      <c r="AF926" s="44"/>
    </row>
    <row r="927" spans="1:32" s="45" customFormat="1" x14ac:dyDescent="0.2">
      <c r="A927" s="53"/>
      <c r="B927" s="42"/>
      <c r="C927" s="42"/>
      <c r="D927" s="42"/>
      <c r="E927" s="42"/>
      <c r="F927" s="42"/>
      <c r="G927" s="42"/>
      <c r="H927" s="43"/>
      <c r="I927" s="42"/>
      <c r="J927" s="42"/>
      <c r="K927" s="42"/>
      <c r="L927" s="42"/>
      <c r="M927" s="42"/>
      <c r="N927" s="42"/>
      <c r="O927" s="42"/>
      <c r="P927" s="42"/>
      <c r="Q927" s="42"/>
      <c r="R927" s="42"/>
      <c r="S927" s="42"/>
      <c r="T927" s="42"/>
      <c r="U927" s="42"/>
      <c r="V927" s="42"/>
      <c r="W927" s="42"/>
      <c r="X927" s="42"/>
      <c r="Y927" s="42"/>
      <c r="Z927" s="42"/>
      <c r="AA927" s="42"/>
      <c r="AB927" s="42"/>
      <c r="AC927" s="42"/>
      <c r="AD927" s="42"/>
      <c r="AE927" s="42"/>
      <c r="AF927" s="44"/>
    </row>
    <row r="928" spans="1:32" s="45" customFormat="1" x14ac:dyDescent="0.2">
      <c r="A928" s="53"/>
      <c r="B928" s="42"/>
      <c r="C928" s="42"/>
      <c r="D928" s="42"/>
      <c r="E928" s="42"/>
      <c r="F928" s="42"/>
      <c r="G928" s="42"/>
      <c r="H928" s="43"/>
      <c r="I928" s="42"/>
      <c r="J928" s="42"/>
      <c r="K928" s="42"/>
      <c r="L928" s="42"/>
      <c r="M928" s="42"/>
      <c r="N928" s="42"/>
      <c r="O928" s="42"/>
      <c r="P928" s="42"/>
      <c r="Q928" s="42"/>
      <c r="R928" s="42"/>
      <c r="S928" s="42"/>
      <c r="T928" s="42"/>
      <c r="U928" s="42"/>
      <c r="V928" s="42"/>
      <c r="W928" s="42"/>
      <c r="X928" s="42"/>
      <c r="Y928" s="42"/>
      <c r="Z928" s="42"/>
      <c r="AA928" s="42"/>
      <c r="AB928" s="42"/>
      <c r="AC928" s="42"/>
      <c r="AD928" s="42"/>
      <c r="AE928" s="42"/>
      <c r="AF928" s="44"/>
    </row>
    <row r="929" spans="1:32" s="45" customFormat="1" x14ac:dyDescent="0.2">
      <c r="A929" s="53"/>
      <c r="B929" s="42"/>
      <c r="C929" s="42"/>
      <c r="D929" s="42"/>
      <c r="E929" s="42"/>
      <c r="F929" s="42"/>
      <c r="G929" s="42"/>
      <c r="H929" s="43"/>
      <c r="I929" s="42"/>
      <c r="J929" s="42"/>
      <c r="K929" s="42"/>
      <c r="L929" s="42"/>
      <c r="M929" s="42"/>
      <c r="N929" s="42"/>
      <c r="O929" s="42"/>
      <c r="P929" s="42"/>
      <c r="Q929" s="42"/>
      <c r="R929" s="42"/>
      <c r="S929" s="42"/>
      <c r="T929" s="42"/>
      <c r="U929" s="42"/>
      <c r="V929" s="42"/>
      <c r="W929" s="42"/>
      <c r="X929" s="42"/>
      <c r="Y929" s="42"/>
      <c r="Z929" s="42"/>
      <c r="AA929" s="42"/>
      <c r="AB929" s="42"/>
      <c r="AC929" s="42"/>
      <c r="AD929" s="42"/>
      <c r="AE929" s="42"/>
      <c r="AF929" s="44"/>
    </row>
    <row r="930" spans="1:32" s="45" customFormat="1" x14ac:dyDescent="0.2">
      <c r="A930" s="53"/>
      <c r="B930" s="42"/>
      <c r="C930" s="42"/>
      <c r="D930" s="42"/>
      <c r="E930" s="42"/>
      <c r="F930" s="42"/>
      <c r="G930" s="42"/>
      <c r="H930" s="43"/>
      <c r="I930" s="42"/>
      <c r="J930" s="42"/>
      <c r="K930" s="42"/>
      <c r="L930" s="42"/>
      <c r="M930" s="42"/>
      <c r="N930" s="42"/>
      <c r="O930" s="42"/>
      <c r="P930" s="42"/>
      <c r="Q930" s="42"/>
      <c r="R930" s="42"/>
      <c r="S930" s="42"/>
      <c r="T930" s="42"/>
      <c r="U930" s="42"/>
      <c r="V930" s="42"/>
      <c r="W930" s="42"/>
      <c r="X930" s="42"/>
      <c r="Y930" s="42"/>
      <c r="Z930" s="42"/>
      <c r="AA930" s="42"/>
      <c r="AB930" s="42"/>
      <c r="AC930" s="42"/>
      <c r="AD930" s="42"/>
      <c r="AE930" s="42"/>
      <c r="AF930" s="44"/>
    </row>
    <row r="931" spans="1:32" s="45" customFormat="1" x14ac:dyDescent="0.2">
      <c r="A931" s="53"/>
      <c r="B931" s="42"/>
      <c r="C931" s="42"/>
      <c r="D931" s="42"/>
      <c r="E931" s="42"/>
      <c r="F931" s="42"/>
      <c r="G931" s="42"/>
      <c r="H931" s="43"/>
      <c r="I931" s="42"/>
      <c r="J931" s="42"/>
      <c r="K931" s="42"/>
      <c r="L931" s="42"/>
      <c r="M931" s="42"/>
      <c r="N931" s="42"/>
      <c r="O931" s="42"/>
      <c r="P931" s="42"/>
      <c r="Q931" s="42"/>
      <c r="R931" s="42"/>
      <c r="S931" s="42"/>
      <c r="T931" s="42"/>
      <c r="U931" s="42"/>
      <c r="V931" s="42"/>
      <c r="W931" s="42"/>
      <c r="X931" s="42"/>
      <c r="Y931" s="42"/>
      <c r="Z931" s="42"/>
      <c r="AA931" s="42"/>
      <c r="AB931" s="42"/>
      <c r="AC931" s="42"/>
      <c r="AD931" s="42"/>
      <c r="AE931" s="42"/>
      <c r="AF931" s="44"/>
    </row>
    <row r="932" spans="1:32" s="45" customFormat="1" x14ac:dyDescent="0.2">
      <c r="A932" s="53"/>
      <c r="B932" s="42"/>
      <c r="C932" s="42"/>
      <c r="D932" s="42"/>
      <c r="E932" s="42"/>
      <c r="F932" s="42"/>
      <c r="G932" s="42"/>
      <c r="H932" s="43"/>
      <c r="I932" s="42"/>
      <c r="J932" s="42"/>
      <c r="K932" s="42"/>
      <c r="L932" s="42"/>
      <c r="M932" s="42"/>
      <c r="N932" s="42"/>
      <c r="O932" s="42"/>
      <c r="P932" s="42"/>
      <c r="Q932" s="42"/>
      <c r="R932" s="42"/>
      <c r="S932" s="42"/>
      <c r="T932" s="42"/>
      <c r="U932" s="42"/>
      <c r="V932" s="42"/>
      <c r="W932" s="42"/>
      <c r="X932" s="42"/>
      <c r="Y932" s="42"/>
      <c r="Z932" s="42"/>
      <c r="AA932" s="42"/>
      <c r="AB932" s="42"/>
      <c r="AC932" s="42"/>
      <c r="AD932" s="42"/>
      <c r="AE932" s="42"/>
      <c r="AF932" s="44"/>
    </row>
    <row r="933" spans="1:32" s="45" customFormat="1" x14ac:dyDescent="0.2">
      <c r="A933" s="53"/>
      <c r="B933" s="42"/>
      <c r="C933" s="42"/>
      <c r="D933" s="42"/>
      <c r="E933" s="42"/>
      <c r="F933" s="42"/>
      <c r="G933" s="42"/>
      <c r="H933" s="43"/>
      <c r="I933" s="42"/>
      <c r="J933" s="42"/>
      <c r="K933" s="42"/>
      <c r="L933" s="42"/>
      <c r="M933" s="42"/>
      <c r="N933" s="42"/>
      <c r="O933" s="42"/>
      <c r="P933" s="42"/>
      <c r="Q933" s="42"/>
      <c r="R933" s="42"/>
      <c r="S933" s="42"/>
      <c r="T933" s="42"/>
      <c r="U933" s="42"/>
      <c r="V933" s="42"/>
      <c r="W933" s="42"/>
      <c r="X933" s="42"/>
      <c r="Y933" s="42"/>
      <c r="Z933" s="42"/>
      <c r="AA933" s="42"/>
      <c r="AB933" s="42"/>
      <c r="AC933" s="42"/>
      <c r="AD933" s="42"/>
      <c r="AE933" s="42"/>
      <c r="AF933" s="44"/>
    </row>
    <row r="934" spans="1:32" s="45" customFormat="1" x14ac:dyDescent="0.2">
      <c r="A934" s="53"/>
      <c r="B934" s="42"/>
      <c r="C934" s="42"/>
      <c r="D934" s="42"/>
      <c r="E934" s="42"/>
      <c r="F934" s="42"/>
      <c r="G934" s="42"/>
      <c r="H934" s="43"/>
      <c r="I934" s="42"/>
      <c r="J934" s="42"/>
      <c r="K934" s="42"/>
      <c r="L934" s="42"/>
      <c r="M934" s="42"/>
      <c r="N934" s="42"/>
      <c r="O934" s="42"/>
      <c r="P934" s="42"/>
      <c r="Q934" s="42"/>
      <c r="R934" s="42"/>
      <c r="S934" s="42"/>
      <c r="T934" s="42"/>
      <c r="U934" s="42"/>
      <c r="V934" s="42"/>
      <c r="W934" s="42"/>
      <c r="X934" s="42"/>
      <c r="Y934" s="42"/>
      <c r="Z934" s="42"/>
      <c r="AA934" s="42"/>
      <c r="AB934" s="42"/>
      <c r="AC934" s="42"/>
      <c r="AD934" s="42"/>
      <c r="AE934" s="42"/>
      <c r="AF934" s="44"/>
    </row>
    <row r="935" spans="1:32" s="45" customFormat="1" x14ac:dyDescent="0.2">
      <c r="A935" s="53"/>
      <c r="B935" s="42"/>
      <c r="C935" s="42"/>
      <c r="D935" s="42"/>
      <c r="E935" s="42"/>
      <c r="F935" s="42"/>
      <c r="G935" s="42"/>
      <c r="H935" s="43"/>
      <c r="I935" s="42"/>
      <c r="J935" s="42"/>
      <c r="K935" s="42"/>
      <c r="L935" s="42"/>
      <c r="M935" s="42"/>
      <c r="N935" s="42"/>
      <c r="O935" s="42"/>
      <c r="P935" s="42"/>
      <c r="Q935" s="42"/>
      <c r="R935" s="42"/>
      <c r="S935" s="42"/>
      <c r="T935" s="42"/>
      <c r="U935" s="42"/>
      <c r="V935" s="42"/>
      <c r="W935" s="42"/>
      <c r="X935" s="42"/>
      <c r="Y935" s="42"/>
      <c r="Z935" s="42"/>
      <c r="AA935" s="42"/>
      <c r="AB935" s="42"/>
      <c r="AC935" s="42"/>
      <c r="AD935" s="42"/>
      <c r="AE935" s="42"/>
      <c r="AF935" s="44"/>
    </row>
    <row r="936" spans="1:32" s="45" customFormat="1" x14ac:dyDescent="0.2">
      <c r="A936" s="53"/>
      <c r="B936" s="42"/>
      <c r="C936" s="42"/>
      <c r="D936" s="42"/>
      <c r="E936" s="42"/>
      <c r="F936" s="42"/>
      <c r="G936" s="42"/>
      <c r="H936" s="43"/>
      <c r="I936" s="42"/>
      <c r="J936" s="42"/>
      <c r="K936" s="42"/>
      <c r="L936" s="42"/>
      <c r="M936" s="42"/>
      <c r="N936" s="42"/>
      <c r="O936" s="42"/>
      <c r="P936" s="42"/>
      <c r="Q936" s="42"/>
      <c r="R936" s="42"/>
      <c r="S936" s="42"/>
      <c r="T936" s="42"/>
      <c r="U936" s="42"/>
      <c r="V936" s="42"/>
      <c r="W936" s="42"/>
      <c r="X936" s="42"/>
      <c r="Y936" s="42"/>
      <c r="Z936" s="42"/>
      <c r="AA936" s="42"/>
      <c r="AB936" s="42"/>
      <c r="AC936" s="42"/>
      <c r="AD936" s="42"/>
      <c r="AE936" s="42"/>
      <c r="AF936" s="44"/>
    </row>
    <row r="937" spans="1:32" s="45" customFormat="1" x14ac:dyDescent="0.2">
      <c r="A937" s="53"/>
      <c r="B937" s="42"/>
      <c r="C937" s="42"/>
      <c r="D937" s="42"/>
      <c r="E937" s="42"/>
      <c r="F937" s="42"/>
      <c r="G937" s="42"/>
      <c r="H937" s="43"/>
      <c r="I937" s="42"/>
      <c r="J937" s="42"/>
      <c r="K937" s="42"/>
      <c r="L937" s="42"/>
      <c r="M937" s="42"/>
      <c r="N937" s="42"/>
      <c r="O937" s="42"/>
      <c r="P937" s="42"/>
      <c r="Q937" s="42"/>
      <c r="R937" s="42"/>
      <c r="S937" s="42"/>
      <c r="T937" s="42"/>
      <c r="U937" s="42"/>
      <c r="V937" s="42"/>
      <c r="W937" s="42"/>
      <c r="X937" s="42"/>
      <c r="Y937" s="42"/>
      <c r="Z937" s="42"/>
      <c r="AA937" s="42"/>
      <c r="AB937" s="42"/>
      <c r="AC937" s="42"/>
      <c r="AD937" s="42"/>
      <c r="AE937" s="42"/>
      <c r="AF937" s="44"/>
    </row>
    <row r="938" spans="1:32" s="45" customFormat="1" x14ac:dyDescent="0.2">
      <c r="A938" s="53"/>
      <c r="B938" s="42"/>
      <c r="C938" s="42"/>
      <c r="D938" s="42"/>
      <c r="E938" s="42"/>
      <c r="F938" s="42"/>
      <c r="G938" s="42"/>
      <c r="H938" s="43"/>
      <c r="I938" s="42"/>
      <c r="J938" s="42"/>
      <c r="K938" s="42"/>
      <c r="L938" s="42"/>
      <c r="M938" s="42"/>
      <c r="N938" s="42"/>
      <c r="O938" s="42"/>
      <c r="P938" s="42"/>
      <c r="Q938" s="42"/>
      <c r="R938" s="42"/>
      <c r="S938" s="42"/>
      <c r="T938" s="42"/>
      <c r="U938" s="42"/>
      <c r="V938" s="42"/>
      <c r="W938" s="42"/>
      <c r="X938" s="42"/>
      <c r="Y938" s="42"/>
      <c r="Z938" s="42"/>
      <c r="AA938" s="42"/>
      <c r="AB938" s="42"/>
      <c r="AC938" s="42"/>
      <c r="AD938" s="42"/>
      <c r="AE938" s="42"/>
      <c r="AF938" s="44"/>
    </row>
    <row r="939" spans="1:32" s="45" customFormat="1" x14ac:dyDescent="0.2">
      <c r="A939" s="53"/>
      <c r="B939" s="42"/>
      <c r="C939" s="42"/>
      <c r="D939" s="42"/>
      <c r="E939" s="42"/>
      <c r="F939" s="42"/>
      <c r="G939" s="42"/>
      <c r="H939" s="43"/>
      <c r="I939" s="42"/>
      <c r="J939" s="42"/>
      <c r="K939" s="42"/>
      <c r="L939" s="42"/>
      <c r="M939" s="42"/>
      <c r="N939" s="42"/>
      <c r="O939" s="42"/>
      <c r="P939" s="42"/>
      <c r="Q939" s="42"/>
      <c r="R939" s="42"/>
      <c r="S939" s="42"/>
      <c r="T939" s="42"/>
      <c r="U939" s="42"/>
      <c r="V939" s="42"/>
      <c r="W939" s="42"/>
      <c r="X939" s="42"/>
      <c r="Y939" s="42"/>
      <c r="Z939" s="42"/>
      <c r="AA939" s="42"/>
      <c r="AB939" s="42"/>
      <c r="AC939" s="42"/>
      <c r="AD939" s="42"/>
      <c r="AE939" s="42"/>
      <c r="AF939" s="44"/>
    </row>
    <row r="940" spans="1:32" s="45" customFormat="1" x14ac:dyDescent="0.2">
      <c r="A940" s="53"/>
      <c r="B940" s="42"/>
      <c r="C940" s="42"/>
      <c r="D940" s="42"/>
      <c r="E940" s="42"/>
      <c r="F940" s="42"/>
      <c r="G940" s="42"/>
      <c r="H940" s="43"/>
      <c r="I940" s="42"/>
      <c r="J940" s="42"/>
      <c r="K940" s="42"/>
      <c r="L940" s="42"/>
      <c r="M940" s="42"/>
      <c r="N940" s="42"/>
      <c r="O940" s="42"/>
      <c r="P940" s="42"/>
      <c r="Q940" s="42"/>
      <c r="R940" s="42"/>
      <c r="S940" s="42"/>
      <c r="T940" s="42"/>
      <c r="U940" s="42"/>
      <c r="V940" s="42"/>
      <c r="W940" s="42"/>
      <c r="X940" s="42"/>
      <c r="Y940" s="42"/>
      <c r="Z940" s="42"/>
      <c r="AA940" s="42"/>
      <c r="AB940" s="42"/>
      <c r="AC940" s="42"/>
      <c r="AD940" s="42"/>
      <c r="AE940" s="42"/>
      <c r="AF940" s="44"/>
    </row>
    <row r="941" spans="1:32" s="45" customFormat="1" x14ac:dyDescent="0.2">
      <c r="A941" s="53"/>
      <c r="B941" s="42"/>
      <c r="C941" s="42"/>
      <c r="D941" s="42"/>
      <c r="E941" s="42"/>
      <c r="F941" s="42"/>
      <c r="G941" s="42"/>
      <c r="H941" s="43"/>
      <c r="I941" s="42"/>
      <c r="J941" s="42"/>
      <c r="K941" s="42"/>
      <c r="L941" s="42"/>
      <c r="M941" s="42"/>
      <c r="N941" s="42"/>
      <c r="O941" s="42"/>
      <c r="P941" s="42"/>
      <c r="Q941" s="42"/>
      <c r="R941" s="42"/>
      <c r="S941" s="42"/>
      <c r="T941" s="42"/>
      <c r="U941" s="42"/>
      <c r="V941" s="42"/>
      <c r="W941" s="42"/>
      <c r="X941" s="42"/>
      <c r="Y941" s="42"/>
      <c r="Z941" s="42"/>
      <c r="AA941" s="42"/>
      <c r="AB941" s="42"/>
      <c r="AC941" s="42"/>
      <c r="AD941" s="42"/>
      <c r="AE941" s="42"/>
      <c r="AF941" s="44"/>
    </row>
    <row r="942" spans="1:32" s="45" customFormat="1" x14ac:dyDescent="0.2">
      <c r="A942" s="53"/>
      <c r="B942" s="42"/>
      <c r="C942" s="42"/>
      <c r="D942" s="42"/>
      <c r="E942" s="42"/>
      <c r="F942" s="42"/>
      <c r="G942" s="42"/>
      <c r="H942" s="43"/>
      <c r="I942" s="42"/>
      <c r="J942" s="42"/>
      <c r="K942" s="42"/>
      <c r="L942" s="42"/>
      <c r="M942" s="42"/>
      <c r="N942" s="42"/>
      <c r="O942" s="42"/>
      <c r="P942" s="42"/>
      <c r="Q942" s="42"/>
      <c r="R942" s="42"/>
      <c r="S942" s="42"/>
      <c r="T942" s="42"/>
      <c r="U942" s="42"/>
      <c r="V942" s="42"/>
      <c r="W942" s="42"/>
      <c r="X942" s="42"/>
      <c r="Y942" s="42"/>
      <c r="Z942" s="42"/>
      <c r="AA942" s="42"/>
      <c r="AB942" s="42"/>
      <c r="AC942" s="42"/>
      <c r="AD942" s="42"/>
      <c r="AE942" s="42"/>
      <c r="AF942" s="44"/>
    </row>
    <row r="943" spans="1:32" s="45" customFormat="1" x14ac:dyDescent="0.2">
      <c r="A943" s="53"/>
      <c r="B943" s="42"/>
      <c r="C943" s="42"/>
      <c r="D943" s="42"/>
      <c r="E943" s="42"/>
      <c r="F943" s="42"/>
      <c r="G943" s="42"/>
      <c r="H943" s="43"/>
      <c r="I943" s="42"/>
      <c r="J943" s="42"/>
      <c r="K943" s="42"/>
      <c r="L943" s="42"/>
      <c r="M943" s="42"/>
      <c r="N943" s="42"/>
      <c r="O943" s="42"/>
      <c r="P943" s="42"/>
      <c r="Q943" s="42"/>
      <c r="R943" s="42"/>
      <c r="S943" s="42"/>
      <c r="T943" s="42"/>
      <c r="U943" s="42"/>
      <c r="V943" s="42"/>
      <c r="W943" s="42"/>
      <c r="X943" s="42"/>
      <c r="Y943" s="42"/>
      <c r="Z943" s="42"/>
      <c r="AA943" s="42"/>
      <c r="AB943" s="42"/>
      <c r="AC943" s="42"/>
      <c r="AD943" s="42"/>
      <c r="AE943" s="42"/>
      <c r="AF943" s="44"/>
    </row>
    <row r="944" spans="1:32" s="45" customFormat="1" x14ac:dyDescent="0.2">
      <c r="A944" s="53"/>
      <c r="B944" s="42"/>
      <c r="C944" s="42"/>
      <c r="D944" s="42"/>
      <c r="E944" s="42"/>
      <c r="F944" s="42"/>
      <c r="G944" s="42"/>
      <c r="H944" s="43"/>
      <c r="I944" s="42"/>
      <c r="J944" s="42"/>
      <c r="K944" s="42"/>
      <c r="L944" s="42"/>
      <c r="M944" s="42"/>
      <c r="N944" s="42"/>
      <c r="O944" s="42"/>
      <c r="P944" s="42"/>
      <c r="Q944" s="42"/>
      <c r="R944" s="42"/>
      <c r="S944" s="42"/>
      <c r="T944" s="42"/>
      <c r="U944" s="42"/>
      <c r="V944" s="42"/>
      <c r="W944" s="42"/>
      <c r="X944" s="42"/>
      <c r="Y944" s="42"/>
      <c r="Z944" s="42"/>
      <c r="AA944" s="42"/>
      <c r="AB944" s="42"/>
      <c r="AC944" s="42"/>
      <c r="AD944" s="42"/>
      <c r="AE944" s="42"/>
      <c r="AF944" s="44"/>
    </row>
    <row r="945" spans="1:32" s="45" customFormat="1" x14ac:dyDescent="0.2">
      <c r="A945" s="53"/>
      <c r="B945" s="42"/>
      <c r="C945" s="42"/>
      <c r="D945" s="42"/>
      <c r="E945" s="42"/>
      <c r="F945" s="42"/>
      <c r="G945" s="42"/>
      <c r="H945" s="43"/>
      <c r="I945" s="42"/>
      <c r="J945" s="42"/>
      <c r="K945" s="42"/>
      <c r="L945" s="42"/>
      <c r="M945" s="42"/>
      <c r="N945" s="42"/>
      <c r="O945" s="42"/>
      <c r="P945" s="42"/>
      <c r="Q945" s="42"/>
      <c r="R945" s="42"/>
      <c r="S945" s="42"/>
      <c r="T945" s="42"/>
      <c r="U945" s="42"/>
      <c r="V945" s="42"/>
      <c r="W945" s="42"/>
      <c r="X945" s="42"/>
      <c r="Y945" s="42"/>
      <c r="Z945" s="42"/>
      <c r="AA945" s="42"/>
      <c r="AB945" s="42"/>
      <c r="AC945" s="42"/>
      <c r="AD945" s="42"/>
      <c r="AE945" s="42"/>
      <c r="AF945" s="44"/>
    </row>
    <row r="946" spans="1:32" s="45" customFormat="1" x14ac:dyDescent="0.2">
      <c r="A946" s="53"/>
      <c r="B946" s="42"/>
      <c r="C946" s="42"/>
      <c r="D946" s="42"/>
      <c r="E946" s="42"/>
      <c r="F946" s="42"/>
      <c r="G946" s="42"/>
      <c r="H946" s="43"/>
      <c r="I946" s="42"/>
      <c r="J946" s="42"/>
      <c r="K946" s="42"/>
      <c r="L946" s="42"/>
      <c r="M946" s="42"/>
      <c r="N946" s="42"/>
      <c r="O946" s="42"/>
      <c r="P946" s="42"/>
      <c r="Q946" s="42"/>
      <c r="R946" s="42"/>
      <c r="S946" s="42"/>
      <c r="T946" s="42"/>
      <c r="U946" s="42"/>
      <c r="V946" s="42"/>
      <c r="W946" s="42"/>
      <c r="X946" s="42"/>
      <c r="Y946" s="42"/>
      <c r="Z946" s="42"/>
      <c r="AA946" s="42"/>
      <c r="AB946" s="42"/>
      <c r="AC946" s="42"/>
      <c r="AD946" s="42"/>
      <c r="AE946" s="42"/>
      <c r="AF946" s="44"/>
    </row>
    <row r="947" spans="1:32" s="45" customFormat="1" x14ac:dyDescent="0.2">
      <c r="A947" s="53"/>
      <c r="B947" s="42"/>
      <c r="C947" s="42"/>
      <c r="D947" s="42"/>
      <c r="E947" s="42"/>
      <c r="F947" s="42"/>
      <c r="G947" s="42"/>
      <c r="H947" s="43"/>
      <c r="I947" s="42"/>
      <c r="J947" s="42"/>
      <c r="K947" s="42"/>
      <c r="L947" s="42"/>
      <c r="M947" s="42"/>
      <c r="N947" s="42"/>
      <c r="O947" s="42"/>
      <c r="P947" s="42"/>
      <c r="Q947" s="42"/>
      <c r="R947" s="42"/>
      <c r="S947" s="42"/>
      <c r="T947" s="42"/>
      <c r="U947" s="42"/>
      <c r="V947" s="42"/>
      <c r="W947" s="42"/>
      <c r="X947" s="42"/>
      <c r="Y947" s="42"/>
      <c r="Z947" s="42"/>
      <c r="AA947" s="42"/>
      <c r="AB947" s="42"/>
      <c r="AC947" s="42"/>
      <c r="AD947" s="42"/>
      <c r="AE947" s="42"/>
      <c r="AF947" s="44"/>
    </row>
    <row r="948" spans="1:32" s="45" customFormat="1" x14ac:dyDescent="0.2">
      <c r="A948" s="53"/>
      <c r="B948" s="42"/>
      <c r="C948" s="42"/>
      <c r="D948" s="42"/>
      <c r="E948" s="42"/>
      <c r="F948" s="42"/>
      <c r="G948" s="42"/>
      <c r="H948" s="43"/>
      <c r="I948" s="42"/>
      <c r="J948" s="42"/>
      <c r="K948" s="42"/>
      <c r="L948" s="42"/>
      <c r="M948" s="42"/>
      <c r="N948" s="42"/>
      <c r="O948" s="42"/>
      <c r="P948" s="42"/>
      <c r="Q948" s="42"/>
      <c r="R948" s="42"/>
      <c r="S948" s="42"/>
      <c r="T948" s="42"/>
      <c r="U948" s="42"/>
      <c r="V948" s="42"/>
      <c r="W948" s="42"/>
      <c r="X948" s="42"/>
      <c r="Y948" s="42"/>
      <c r="Z948" s="42"/>
      <c r="AA948" s="42"/>
      <c r="AB948" s="42"/>
      <c r="AC948" s="42"/>
      <c r="AD948" s="42"/>
      <c r="AE948" s="42"/>
      <c r="AF948" s="44"/>
    </row>
    <row r="949" spans="1:32" s="45" customFormat="1" x14ac:dyDescent="0.2">
      <c r="A949" s="53"/>
      <c r="B949" s="42"/>
      <c r="C949" s="42"/>
      <c r="D949" s="42"/>
      <c r="E949" s="42"/>
      <c r="F949" s="42"/>
      <c r="G949" s="42"/>
      <c r="H949" s="43"/>
      <c r="I949" s="42"/>
      <c r="J949" s="42"/>
      <c r="K949" s="42"/>
      <c r="L949" s="42"/>
      <c r="M949" s="42"/>
      <c r="N949" s="42"/>
      <c r="O949" s="42"/>
      <c r="P949" s="42"/>
      <c r="Q949" s="42"/>
      <c r="R949" s="42"/>
      <c r="S949" s="42"/>
      <c r="T949" s="42"/>
      <c r="U949" s="42"/>
      <c r="V949" s="42"/>
      <c r="W949" s="42"/>
      <c r="X949" s="42"/>
      <c r="Y949" s="42"/>
      <c r="Z949" s="42"/>
      <c r="AA949" s="42"/>
      <c r="AB949" s="42"/>
      <c r="AC949" s="42"/>
      <c r="AD949" s="42"/>
      <c r="AE949" s="42"/>
      <c r="AF949" s="44"/>
    </row>
    <row r="950" spans="1:32" s="45" customFormat="1" x14ac:dyDescent="0.2">
      <c r="A950" s="53"/>
      <c r="B950" s="42"/>
      <c r="C950" s="42"/>
      <c r="D950" s="42"/>
      <c r="E950" s="42"/>
      <c r="F950" s="42"/>
      <c r="G950" s="42"/>
      <c r="H950" s="43"/>
      <c r="I950" s="42"/>
      <c r="J950" s="42"/>
      <c r="K950" s="42"/>
      <c r="L950" s="42"/>
      <c r="M950" s="42"/>
      <c r="N950" s="42"/>
      <c r="O950" s="42"/>
      <c r="P950" s="42"/>
      <c r="Q950" s="42"/>
      <c r="R950" s="42"/>
      <c r="S950" s="42"/>
      <c r="T950" s="42"/>
      <c r="U950" s="42"/>
      <c r="V950" s="42"/>
      <c r="W950" s="42"/>
      <c r="X950" s="42"/>
      <c r="Y950" s="42"/>
      <c r="Z950" s="42"/>
      <c r="AA950" s="42"/>
      <c r="AB950" s="42"/>
      <c r="AC950" s="42"/>
      <c r="AD950" s="42"/>
      <c r="AE950" s="42"/>
      <c r="AF950" s="44"/>
    </row>
    <row r="951" spans="1:32" s="45" customFormat="1" x14ac:dyDescent="0.2">
      <c r="A951" s="53"/>
      <c r="B951" s="42"/>
      <c r="C951" s="42"/>
      <c r="D951" s="42"/>
      <c r="E951" s="42"/>
      <c r="F951" s="42"/>
      <c r="G951" s="42"/>
      <c r="H951" s="43"/>
      <c r="I951" s="42"/>
      <c r="J951" s="42"/>
      <c r="K951" s="42"/>
      <c r="L951" s="42"/>
      <c r="M951" s="42"/>
      <c r="N951" s="42"/>
      <c r="O951" s="42"/>
      <c r="P951" s="42"/>
      <c r="Q951" s="42"/>
      <c r="R951" s="42"/>
      <c r="S951" s="42"/>
      <c r="T951" s="42"/>
      <c r="U951" s="42"/>
      <c r="V951" s="42"/>
      <c r="W951" s="42"/>
      <c r="X951" s="42"/>
      <c r="Y951" s="42"/>
      <c r="Z951" s="42"/>
      <c r="AA951" s="42"/>
      <c r="AB951" s="42"/>
      <c r="AC951" s="42"/>
      <c r="AD951" s="42"/>
      <c r="AE951" s="42"/>
      <c r="AF951" s="44"/>
    </row>
    <row r="952" spans="1:32" s="45" customFormat="1" x14ac:dyDescent="0.2">
      <c r="A952" s="53"/>
      <c r="B952" s="42"/>
      <c r="C952" s="42"/>
      <c r="D952" s="42"/>
      <c r="E952" s="42"/>
      <c r="F952" s="42"/>
      <c r="G952" s="42"/>
      <c r="H952" s="43"/>
      <c r="I952" s="42"/>
      <c r="J952" s="42"/>
      <c r="K952" s="42"/>
      <c r="L952" s="42"/>
      <c r="M952" s="42"/>
      <c r="N952" s="42"/>
      <c r="O952" s="42"/>
      <c r="P952" s="42"/>
      <c r="Q952" s="42"/>
      <c r="R952" s="42"/>
      <c r="S952" s="42"/>
      <c r="T952" s="42"/>
      <c r="U952" s="42"/>
      <c r="V952" s="42"/>
      <c r="W952" s="42"/>
      <c r="X952" s="42"/>
      <c r="Y952" s="42"/>
      <c r="Z952" s="42"/>
      <c r="AA952" s="42"/>
      <c r="AB952" s="42"/>
      <c r="AC952" s="42"/>
      <c r="AD952" s="42"/>
      <c r="AE952" s="42"/>
      <c r="AF952" s="44"/>
    </row>
    <row r="953" spans="1:32" s="45" customFormat="1" x14ac:dyDescent="0.2">
      <c r="A953" s="53"/>
      <c r="B953" s="42"/>
      <c r="C953" s="42"/>
      <c r="D953" s="42"/>
      <c r="E953" s="42"/>
      <c r="F953" s="42"/>
      <c r="G953" s="42"/>
      <c r="H953" s="43"/>
      <c r="I953" s="42"/>
      <c r="J953" s="42"/>
      <c r="K953" s="42"/>
      <c r="L953" s="42"/>
      <c r="M953" s="42"/>
      <c r="N953" s="42"/>
      <c r="O953" s="42"/>
      <c r="P953" s="42"/>
      <c r="Q953" s="42"/>
      <c r="R953" s="42"/>
      <c r="S953" s="42"/>
      <c r="T953" s="42"/>
      <c r="U953" s="42"/>
      <c r="V953" s="42"/>
      <c r="W953" s="42"/>
      <c r="X953" s="42"/>
      <c r="Y953" s="42"/>
      <c r="Z953" s="42"/>
      <c r="AA953" s="42"/>
      <c r="AB953" s="42"/>
      <c r="AC953" s="42"/>
      <c r="AD953" s="42"/>
      <c r="AE953" s="42"/>
      <c r="AF953" s="44"/>
    </row>
    <row r="954" spans="1:32" s="45" customFormat="1" x14ac:dyDescent="0.2">
      <c r="A954" s="53"/>
      <c r="B954" s="42"/>
      <c r="C954" s="42"/>
      <c r="D954" s="42"/>
      <c r="E954" s="42"/>
      <c r="F954" s="42"/>
      <c r="G954" s="42"/>
      <c r="H954" s="43"/>
      <c r="I954" s="42"/>
      <c r="J954" s="42"/>
      <c r="K954" s="42"/>
      <c r="L954" s="42"/>
      <c r="M954" s="42"/>
      <c r="N954" s="42"/>
      <c r="O954" s="42"/>
      <c r="P954" s="42"/>
      <c r="Q954" s="42"/>
      <c r="R954" s="42"/>
      <c r="S954" s="42"/>
      <c r="T954" s="42"/>
      <c r="U954" s="42"/>
      <c r="V954" s="42"/>
      <c r="W954" s="42"/>
      <c r="X954" s="42"/>
      <c r="Y954" s="42"/>
      <c r="Z954" s="42"/>
      <c r="AA954" s="42"/>
      <c r="AB954" s="42"/>
      <c r="AC954" s="42"/>
      <c r="AD954" s="42"/>
      <c r="AE954" s="42"/>
      <c r="AF954" s="44"/>
    </row>
    <row r="955" spans="1:32" s="45" customFormat="1" x14ac:dyDescent="0.2">
      <c r="A955" s="53"/>
      <c r="B955" s="42"/>
      <c r="C955" s="42"/>
      <c r="D955" s="42"/>
      <c r="E955" s="42"/>
      <c r="F955" s="42"/>
      <c r="G955" s="42"/>
      <c r="H955" s="43"/>
      <c r="I955" s="42"/>
      <c r="J955" s="42"/>
      <c r="K955" s="42"/>
      <c r="L955" s="42"/>
      <c r="M955" s="42"/>
      <c r="N955" s="42"/>
      <c r="O955" s="42"/>
      <c r="P955" s="42"/>
      <c r="Q955" s="42"/>
      <c r="R955" s="42"/>
      <c r="S955" s="42"/>
      <c r="T955" s="42"/>
      <c r="U955" s="42"/>
      <c r="V955" s="42"/>
      <c r="W955" s="42"/>
      <c r="X955" s="42"/>
      <c r="Y955" s="42"/>
      <c r="Z955" s="42"/>
      <c r="AA955" s="42"/>
      <c r="AB955" s="42"/>
      <c r="AC955" s="42"/>
      <c r="AD955" s="42"/>
      <c r="AE955" s="42"/>
      <c r="AF955" s="44"/>
    </row>
    <row r="956" spans="1:32" s="45" customFormat="1" x14ac:dyDescent="0.2">
      <c r="A956" s="53"/>
      <c r="B956" s="42"/>
      <c r="C956" s="42"/>
      <c r="D956" s="42"/>
      <c r="E956" s="42"/>
      <c r="F956" s="42"/>
      <c r="G956" s="42"/>
      <c r="H956" s="43"/>
      <c r="I956" s="42"/>
      <c r="J956" s="42"/>
      <c r="K956" s="42"/>
      <c r="L956" s="42"/>
      <c r="M956" s="42"/>
      <c r="N956" s="42"/>
      <c r="O956" s="42"/>
      <c r="P956" s="42"/>
      <c r="Q956" s="42"/>
      <c r="R956" s="42"/>
      <c r="S956" s="42"/>
      <c r="T956" s="42"/>
      <c r="U956" s="42"/>
      <c r="V956" s="42"/>
      <c r="W956" s="42"/>
      <c r="X956" s="42"/>
      <c r="Y956" s="42"/>
      <c r="Z956" s="42"/>
      <c r="AA956" s="42"/>
      <c r="AB956" s="42"/>
      <c r="AC956" s="42"/>
      <c r="AD956" s="42"/>
      <c r="AE956" s="42"/>
      <c r="AF956" s="44"/>
    </row>
    <row r="957" spans="1:32" s="45" customFormat="1" x14ac:dyDescent="0.2">
      <c r="A957" s="53"/>
      <c r="B957" s="42"/>
      <c r="C957" s="42"/>
      <c r="D957" s="42"/>
      <c r="E957" s="42"/>
      <c r="F957" s="42"/>
      <c r="G957" s="42"/>
      <c r="H957" s="43"/>
      <c r="I957" s="42"/>
      <c r="J957" s="42"/>
      <c r="K957" s="42"/>
      <c r="L957" s="42"/>
      <c r="M957" s="42"/>
      <c r="N957" s="42"/>
      <c r="O957" s="42"/>
      <c r="P957" s="42"/>
      <c r="Q957" s="42"/>
      <c r="R957" s="42"/>
      <c r="S957" s="42"/>
      <c r="T957" s="42"/>
      <c r="U957" s="42"/>
      <c r="V957" s="42"/>
      <c r="W957" s="42"/>
      <c r="X957" s="42"/>
      <c r="Y957" s="42"/>
      <c r="Z957" s="42"/>
      <c r="AA957" s="42"/>
      <c r="AB957" s="42"/>
      <c r="AC957" s="42"/>
      <c r="AD957" s="42"/>
      <c r="AE957" s="42"/>
      <c r="AF957" s="44"/>
    </row>
    <row r="958" spans="1:32" s="45" customFormat="1" x14ac:dyDescent="0.2">
      <c r="A958" s="53"/>
      <c r="B958" s="42"/>
      <c r="C958" s="42"/>
      <c r="D958" s="42"/>
      <c r="E958" s="42"/>
      <c r="F958" s="42"/>
      <c r="G958" s="42"/>
      <c r="H958" s="43"/>
      <c r="I958" s="42"/>
      <c r="J958" s="42"/>
      <c r="K958" s="42"/>
      <c r="L958" s="42"/>
      <c r="M958" s="42"/>
      <c r="N958" s="42"/>
      <c r="O958" s="42"/>
      <c r="P958" s="42"/>
      <c r="Q958" s="42"/>
      <c r="R958" s="42"/>
      <c r="S958" s="42"/>
      <c r="T958" s="42"/>
      <c r="U958" s="42"/>
      <c r="V958" s="42"/>
      <c r="W958" s="42"/>
      <c r="X958" s="42"/>
      <c r="Y958" s="42"/>
      <c r="Z958" s="42"/>
      <c r="AA958" s="42"/>
      <c r="AB958" s="42"/>
      <c r="AC958" s="42"/>
      <c r="AD958" s="42"/>
      <c r="AE958" s="42"/>
      <c r="AF958" s="44"/>
    </row>
    <row r="959" spans="1:32" s="45" customFormat="1" x14ac:dyDescent="0.2">
      <c r="A959" s="53"/>
      <c r="B959" s="42"/>
      <c r="C959" s="42"/>
      <c r="D959" s="42"/>
      <c r="E959" s="42"/>
      <c r="F959" s="42"/>
      <c r="G959" s="42"/>
      <c r="H959" s="43"/>
      <c r="I959" s="42"/>
      <c r="J959" s="42"/>
      <c r="K959" s="42"/>
      <c r="L959" s="42"/>
      <c r="M959" s="42"/>
      <c r="N959" s="42"/>
      <c r="O959" s="42"/>
      <c r="P959" s="42"/>
      <c r="Q959" s="42"/>
      <c r="R959" s="42"/>
      <c r="S959" s="42"/>
      <c r="T959" s="42"/>
      <c r="U959" s="42"/>
      <c r="V959" s="42"/>
      <c r="W959" s="42"/>
      <c r="X959" s="42"/>
      <c r="Y959" s="42"/>
      <c r="Z959" s="42"/>
      <c r="AA959" s="42"/>
      <c r="AB959" s="42"/>
      <c r="AC959" s="42"/>
      <c r="AD959" s="42"/>
      <c r="AE959" s="42"/>
      <c r="AF959" s="44"/>
    </row>
    <row r="960" spans="1:32" s="45" customFormat="1" x14ac:dyDescent="0.2">
      <c r="A960" s="53"/>
      <c r="B960" s="42"/>
      <c r="C960" s="42"/>
      <c r="D960" s="42"/>
      <c r="E960" s="42"/>
      <c r="F960" s="42"/>
      <c r="G960" s="42"/>
      <c r="H960" s="43"/>
      <c r="I960" s="42"/>
      <c r="J960" s="42"/>
      <c r="K960" s="42"/>
      <c r="L960" s="42"/>
      <c r="M960" s="42"/>
      <c r="N960" s="42"/>
      <c r="O960" s="42"/>
      <c r="P960" s="42"/>
      <c r="Q960" s="42"/>
      <c r="R960" s="42"/>
      <c r="S960" s="42"/>
      <c r="T960" s="42"/>
      <c r="U960" s="42"/>
      <c r="V960" s="42"/>
      <c r="W960" s="42"/>
      <c r="X960" s="42"/>
      <c r="Y960" s="42"/>
      <c r="Z960" s="42"/>
      <c r="AA960" s="42"/>
      <c r="AB960" s="42"/>
      <c r="AC960" s="42"/>
      <c r="AD960" s="42"/>
      <c r="AE960" s="42"/>
      <c r="AF960" s="44"/>
    </row>
    <row r="961" spans="1:32" s="45" customFormat="1" x14ac:dyDescent="0.2">
      <c r="A961" s="53"/>
      <c r="B961" s="42"/>
      <c r="C961" s="42"/>
      <c r="D961" s="42"/>
      <c r="E961" s="42"/>
      <c r="F961" s="42"/>
      <c r="G961" s="42"/>
      <c r="H961" s="43"/>
      <c r="I961" s="42"/>
      <c r="J961" s="42"/>
      <c r="K961" s="42"/>
      <c r="L961" s="42"/>
      <c r="M961" s="42"/>
      <c r="N961" s="42"/>
      <c r="O961" s="42"/>
      <c r="P961" s="42"/>
      <c r="Q961" s="42"/>
      <c r="R961" s="42"/>
      <c r="S961" s="42"/>
      <c r="T961" s="42"/>
      <c r="U961" s="42"/>
      <c r="V961" s="42"/>
      <c r="W961" s="42"/>
      <c r="X961" s="42"/>
      <c r="Y961" s="42"/>
      <c r="Z961" s="42"/>
      <c r="AA961" s="42"/>
      <c r="AB961" s="42"/>
      <c r="AC961" s="42"/>
      <c r="AD961" s="42"/>
      <c r="AE961" s="42"/>
      <c r="AF961" s="44"/>
    </row>
    <row r="962" spans="1:32" s="45" customFormat="1" x14ac:dyDescent="0.2">
      <c r="A962" s="53"/>
      <c r="B962" s="42"/>
      <c r="C962" s="42"/>
      <c r="D962" s="42"/>
      <c r="E962" s="42"/>
      <c r="F962" s="42"/>
      <c r="G962" s="42"/>
      <c r="H962" s="43"/>
      <c r="I962" s="42"/>
      <c r="J962" s="42"/>
      <c r="K962" s="42"/>
      <c r="L962" s="42"/>
      <c r="M962" s="42"/>
      <c r="N962" s="42"/>
      <c r="O962" s="42"/>
      <c r="P962" s="42"/>
      <c r="Q962" s="42"/>
      <c r="R962" s="42"/>
      <c r="S962" s="42"/>
      <c r="T962" s="42"/>
      <c r="U962" s="42"/>
      <c r="V962" s="42"/>
      <c r="W962" s="42"/>
      <c r="X962" s="42"/>
      <c r="Y962" s="42"/>
      <c r="Z962" s="42"/>
      <c r="AA962" s="42"/>
      <c r="AB962" s="42"/>
      <c r="AC962" s="42"/>
      <c r="AD962" s="42"/>
      <c r="AE962" s="42"/>
      <c r="AF962" s="44"/>
    </row>
    <row r="963" spans="1:32" s="45" customFormat="1" x14ac:dyDescent="0.2">
      <c r="A963" s="53"/>
      <c r="B963" s="42"/>
      <c r="C963" s="42"/>
      <c r="D963" s="42"/>
      <c r="E963" s="42"/>
      <c r="F963" s="42"/>
      <c r="G963" s="42"/>
      <c r="H963" s="43"/>
      <c r="I963" s="42"/>
      <c r="J963" s="42"/>
      <c r="K963" s="42"/>
      <c r="L963" s="42"/>
      <c r="M963" s="42"/>
      <c r="N963" s="42"/>
      <c r="O963" s="42"/>
      <c r="P963" s="42"/>
      <c r="Q963" s="42"/>
      <c r="R963" s="42"/>
      <c r="S963" s="42"/>
      <c r="T963" s="42"/>
      <c r="U963" s="42"/>
      <c r="V963" s="42"/>
      <c r="W963" s="42"/>
      <c r="X963" s="42"/>
      <c r="Y963" s="42"/>
      <c r="Z963" s="42"/>
      <c r="AA963" s="42"/>
      <c r="AB963" s="42"/>
      <c r="AC963" s="42"/>
      <c r="AD963" s="42"/>
      <c r="AE963" s="42"/>
      <c r="AF963" s="44"/>
    </row>
    <row r="964" spans="1:32" s="45" customFormat="1" x14ac:dyDescent="0.2">
      <c r="A964" s="53"/>
      <c r="B964" s="42"/>
      <c r="C964" s="42"/>
      <c r="D964" s="42"/>
      <c r="E964" s="42"/>
      <c r="F964" s="42"/>
      <c r="G964" s="42"/>
      <c r="H964" s="43"/>
      <c r="I964" s="42"/>
      <c r="J964" s="42"/>
      <c r="K964" s="42"/>
      <c r="L964" s="42"/>
      <c r="M964" s="42"/>
      <c r="N964" s="42"/>
      <c r="O964" s="42"/>
      <c r="P964" s="42"/>
      <c r="Q964" s="42"/>
      <c r="R964" s="42"/>
      <c r="S964" s="42"/>
      <c r="T964" s="42"/>
      <c r="U964" s="42"/>
      <c r="V964" s="42"/>
      <c r="W964" s="42"/>
      <c r="X964" s="42"/>
      <c r="Y964" s="42"/>
      <c r="Z964" s="42"/>
      <c r="AA964" s="42"/>
      <c r="AB964" s="42"/>
      <c r="AC964" s="42"/>
      <c r="AD964" s="42"/>
      <c r="AE964" s="42"/>
      <c r="AF964" s="44"/>
    </row>
    <row r="965" spans="1:32" s="45" customFormat="1" x14ac:dyDescent="0.2">
      <c r="A965" s="53"/>
      <c r="B965" s="42"/>
      <c r="C965" s="42"/>
      <c r="D965" s="42"/>
      <c r="E965" s="42"/>
      <c r="F965" s="42"/>
      <c r="G965" s="42"/>
      <c r="H965" s="43"/>
      <c r="I965" s="42"/>
      <c r="J965" s="42"/>
      <c r="K965" s="42"/>
      <c r="L965" s="42"/>
      <c r="M965" s="42"/>
      <c r="N965" s="42"/>
      <c r="O965" s="42"/>
      <c r="P965" s="42"/>
      <c r="Q965" s="42"/>
      <c r="R965" s="42"/>
      <c r="S965" s="42"/>
      <c r="T965" s="42"/>
      <c r="U965" s="42"/>
      <c r="V965" s="42"/>
      <c r="W965" s="42"/>
      <c r="X965" s="42"/>
      <c r="Y965" s="42"/>
      <c r="Z965" s="42"/>
      <c r="AA965" s="42"/>
      <c r="AB965" s="42"/>
      <c r="AC965" s="42"/>
      <c r="AD965" s="42"/>
      <c r="AE965" s="42"/>
      <c r="AF965" s="44"/>
    </row>
    <row r="966" spans="1:32" s="45" customFormat="1" x14ac:dyDescent="0.2">
      <c r="A966" s="53"/>
      <c r="B966" s="42"/>
      <c r="C966" s="42"/>
      <c r="D966" s="42"/>
      <c r="E966" s="42"/>
      <c r="F966" s="42"/>
      <c r="G966" s="42"/>
      <c r="H966" s="43"/>
      <c r="I966" s="42"/>
      <c r="J966" s="42"/>
      <c r="K966" s="42"/>
      <c r="L966" s="42"/>
      <c r="M966" s="42"/>
      <c r="N966" s="42"/>
      <c r="O966" s="42"/>
      <c r="P966" s="42"/>
      <c r="Q966" s="42"/>
      <c r="R966" s="42"/>
      <c r="S966" s="42"/>
      <c r="T966" s="42"/>
      <c r="U966" s="42"/>
      <c r="V966" s="42"/>
      <c r="W966" s="42"/>
      <c r="X966" s="42"/>
      <c r="Y966" s="42"/>
      <c r="Z966" s="42"/>
      <c r="AA966" s="42"/>
      <c r="AB966" s="42"/>
      <c r="AC966" s="42"/>
      <c r="AD966" s="42"/>
      <c r="AE966" s="42"/>
      <c r="AF966" s="44"/>
    </row>
    <row r="967" spans="1:32" s="45" customFormat="1" x14ac:dyDescent="0.2">
      <c r="A967" s="53"/>
      <c r="B967" s="42"/>
      <c r="C967" s="42"/>
      <c r="D967" s="42"/>
      <c r="E967" s="42"/>
      <c r="F967" s="42"/>
      <c r="G967" s="42"/>
      <c r="H967" s="43"/>
      <c r="I967" s="42"/>
      <c r="J967" s="42"/>
      <c r="K967" s="42"/>
      <c r="L967" s="42"/>
      <c r="M967" s="42"/>
      <c r="N967" s="42"/>
      <c r="O967" s="42"/>
      <c r="P967" s="42"/>
      <c r="Q967" s="42"/>
      <c r="R967" s="42"/>
      <c r="S967" s="42"/>
      <c r="T967" s="42"/>
      <c r="U967" s="42"/>
      <c r="V967" s="42"/>
      <c r="W967" s="42"/>
      <c r="X967" s="42"/>
      <c r="Y967" s="42"/>
      <c r="Z967" s="42"/>
      <c r="AA967" s="42"/>
      <c r="AB967" s="42"/>
      <c r="AC967" s="42"/>
      <c r="AD967" s="42"/>
      <c r="AE967" s="42"/>
      <c r="AF967" s="44"/>
    </row>
    <row r="968" spans="1:32" s="45" customFormat="1" x14ac:dyDescent="0.2">
      <c r="A968" s="53"/>
      <c r="B968" s="42"/>
      <c r="C968" s="42"/>
      <c r="D968" s="42"/>
      <c r="E968" s="42"/>
      <c r="F968" s="42"/>
      <c r="G968" s="42"/>
      <c r="H968" s="43"/>
      <c r="I968" s="42"/>
      <c r="J968" s="42"/>
      <c r="K968" s="42"/>
      <c r="L968" s="42"/>
      <c r="M968" s="42"/>
      <c r="N968" s="42"/>
      <c r="O968" s="42"/>
      <c r="P968" s="42"/>
      <c r="Q968" s="42"/>
      <c r="R968" s="42"/>
      <c r="S968" s="42"/>
      <c r="T968" s="42"/>
      <c r="U968" s="42"/>
      <c r="V968" s="42"/>
      <c r="W968" s="42"/>
      <c r="X968" s="42"/>
      <c r="Y968" s="42"/>
      <c r="Z968" s="42"/>
      <c r="AA968" s="42"/>
      <c r="AB968" s="42"/>
      <c r="AC968" s="42"/>
      <c r="AD968" s="42"/>
      <c r="AE968" s="42"/>
      <c r="AF968" s="44"/>
    </row>
    <row r="969" spans="1:32" s="45" customFormat="1" x14ac:dyDescent="0.2">
      <c r="A969" s="53"/>
      <c r="B969" s="42"/>
      <c r="C969" s="42"/>
      <c r="D969" s="42"/>
      <c r="E969" s="42"/>
      <c r="F969" s="42"/>
      <c r="G969" s="42"/>
      <c r="H969" s="43"/>
      <c r="I969" s="42"/>
      <c r="J969" s="42"/>
      <c r="K969" s="42"/>
      <c r="L969" s="42"/>
      <c r="M969" s="42"/>
      <c r="N969" s="42"/>
      <c r="O969" s="42"/>
      <c r="P969" s="42"/>
      <c r="Q969" s="42"/>
      <c r="R969" s="42"/>
      <c r="S969" s="42"/>
      <c r="T969" s="42"/>
      <c r="U969" s="42"/>
      <c r="V969" s="42"/>
      <c r="W969" s="42"/>
      <c r="X969" s="42"/>
      <c r="Y969" s="42"/>
      <c r="Z969" s="42"/>
      <c r="AA969" s="42"/>
      <c r="AB969" s="42"/>
      <c r="AC969" s="42"/>
      <c r="AD969" s="42"/>
      <c r="AE969" s="42"/>
      <c r="AF969" s="44"/>
    </row>
    <row r="970" spans="1:32" s="45" customFormat="1" x14ac:dyDescent="0.2">
      <c r="A970" s="53"/>
      <c r="B970" s="42"/>
      <c r="C970" s="42"/>
      <c r="D970" s="42"/>
      <c r="E970" s="42"/>
      <c r="F970" s="42"/>
      <c r="G970" s="42"/>
      <c r="H970" s="43"/>
      <c r="I970" s="42"/>
      <c r="J970" s="42"/>
      <c r="K970" s="42"/>
      <c r="L970" s="42"/>
      <c r="M970" s="42"/>
      <c r="N970" s="42"/>
      <c r="O970" s="42"/>
      <c r="P970" s="42"/>
      <c r="Q970" s="42"/>
      <c r="R970" s="42"/>
      <c r="S970" s="42"/>
      <c r="T970" s="42"/>
      <c r="U970" s="42"/>
      <c r="V970" s="42"/>
      <c r="W970" s="42"/>
      <c r="X970" s="42"/>
      <c r="Y970" s="42"/>
      <c r="Z970" s="42"/>
      <c r="AA970" s="42"/>
      <c r="AB970" s="42"/>
      <c r="AC970" s="42"/>
      <c r="AD970" s="42"/>
      <c r="AE970" s="42"/>
      <c r="AF970" s="44"/>
    </row>
    <row r="971" spans="1:32" s="45" customFormat="1" x14ac:dyDescent="0.2">
      <c r="A971" s="53"/>
      <c r="B971" s="42"/>
      <c r="C971" s="42"/>
      <c r="D971" s="42"/>
      <c r="E971" s="42"/>
      <c r="F971" s="42"/>
      <c r="G971" s="42"/>
      <c r="H971" s="43"/>
      <c r="I971" s="42"/>
      <c r="J971" s="42"/>
      <c r="K971" s="42"/>
      <c r="L971" s="42"/>
      <c r="M971" s="42"/>
      <c r="N971" s="42"/>
      <c r="O971" s="42"/>
      <c r="P971" s="42"/>
      <c r="Q971" s="42"/>
      <c r="R971" s="42"/>
      <c r="S971" s="42"/>
      <c r="T971" s="42"/>
      <c r="U971" s="42"/>
      <c r="V971" s="42"/>
      <c r="W971" s="42"/>
      <c r="X971" s="42"/>
      <c r="Y971" s="42"/>
      <c r="Z971" s="42"/>
      <c r="AA971" s="42"/>
      <c r="AB971" s="42"/>
      <c r="AC971" s="42"/>
      <c r="AD971" s="42"/>
      <c r="AE971" s="42"/>
      <c r="AF971" s="44"/>
    </row>
    <row r="972" spans="1:32" s="45" customFormat="1" x14ac:dyDescent="0.2">
      <c r="A972" s="53"/>
      <c r="B972" s="42"/>
      <c r="C972" s="42"/>
      <c r="D972" s="42"/>
      <c r="E972" s="42"/>
      <c r="F972" s="42"/>
      <c r="G972" s="42"/>
      <c r="H972" s="43"/>
      <c r="I972" s="42"/>
      <c r="J972" s="42"/>
      <c r="K972" s="42"/>
      <c r="L972" s="42"/>
      <c r="M972" s="42"/>
      <c r="N972" s="42"/>
      <c r="O972" s="42"/>
      <c r="P972" s="42"/>
      <c r="Q972" s="42"/>
      <c r="R972" s="42"/>
      <c r="S972" s="42"/>
      <c r="T972" s="42"/>
      <c r="U972" s="42"/>
      <c r="V972" s="42"/>
      <c r="W972" s="42"/>
      <c r="X972" s="42"/>
      <c r="Y972" s="42"/>
      <c r="Z972" s="42"/>
      <c r="AA972" s="42"/>
      <c r="AB972" s="42"/>
      <c r="AC972" s="42"/>
      <c r="AD972" s="42"/>
      <c r="AE972" s="42"/>
      <c r="AF972" s="44"/>
    </row>
    <row r="973" spans="1:32" s="45" customFormat="1" x14ac:dyDescent="0.2">
      <c r="A973" s="53"/>
      <c r="B973" s="42"/>
      <c r="C973" s="42"/>
      <c r="D973" s="42"/>
      <c r="E973" s="42"/>
      <c r="F973" s="42"/>
      <c r="G973" s="42"/>
      <c r="H973" s="43"/>
      <c r="I973" s="42"/>
      <c r="J973" s="42"/>
      <c r="K973" s="42"/>
      <c r="L973" s="42"/>
      <c r="M973" s="42"/>
      <c r="N973" s="42"/>
      <c r="O973" s="42"/>
      <c r="P973" s="42"/>
      <c r="Q973" s="42"/>
      <c r="R973" s="42"/>
      <c r="S973" s="42"/>
      <c r="T973" s="42"/>
      <c r="U973" s="42"/>
      <c r="V973" s="42"/>
      <c r="W973" s="42"/>
      <c r="X973" s="42"/>
      <c r="Y973" s="42"/>
      <c r="Z973" s="42"/>
      <c r="AA973" s="42"/>
      <c r="AB973" s="42"/>
      <c r="AC973" s="42"/>
      <c r="AD973" s="42"/>
      <c r="AE973" s="42"/>
      <c r="AF973" s="44"/>
    </row>
    <row r="974" spans="1:32" s="45" customFormat="1" x14ac:dyDescent="0.2">
      <c r="A974" s="53"/>
      <c r="B974" s="42"/>
      <c r="C974" s="42"/>
      <c r="D974" s="42"/>
      <c r="E974" s="42"/>
      <c r="F974" s="42"/>
      <c r="G974" s="42"/>
      <c r="H974" s="43"/>
      <c r="I974" s="42"/>
      <c r="J974" s="42"/>
      <c r="K974" s="42"/>
      <c r="L974" s="42"/>
      <c r="M974" s="42"/>
      <c r="N974" s="42"/>
      <c r="O974" s="42"/>
      <c r="P974" s="42"/>
      <c r="Q974" s="42"/>
      <c r="R974" s="42"/>
      <c r="S974" s="42"/>
      <c r="T974" s="42"/>
      <c r="U974" s="42"/>
      <c r="V974" s="42"/>
      <c r="W974" s="42"/>
      <c r="X974" s="42"/>
      <c r="Y974" s="42"/>
      <c r="Z974" s="42"/>
      <c r="AA974" s="42"/>
      <c r="AB974" s="42"/>
      <c r="AC974" s="42"/>
      <c r="AD974" s="42"/>
      <c r="AE974" s="42"/>
      <c r="AF974" s="44"/>
    </row>
    <row r="975" spans="1:32" s="45" customFormat="1" x14ac:dyDescent="0.2">
      <c r="A975" s="53"/>
      <c r="B975" s="42"/>
      <c r="C975" s="42"/>
      <c r="D975" s="42"/>
      <c r="E975" s="42"/>
      <c r="F975" s="42"/>
      <c r="G975" s="42"/>
      <c r="H975" s="43"/>
      <c r="I975" s="42"/>
      <c r="J975" s="42"/>
      <c r="K975" s="42"/>
      <c r="L975" s="42"/>
      <c r="M975" s="42"/>
      <c r="N975" s="42"/>
      <c r="O975" s="42"/>
      <c r="P975" s="42"/>
      <c r="Q975" s="42"/>
      <c r="R975" s="42"/>
      <c r="S975" s="42"/>
      <c r="T975" s="42"/>
      <c r="U975" s="42"/>
      <c r="V975" s="42"/>
      <c r="W975" s="42"/>
      <c r="X975" s="42"/>
      <c r="Y975" s="42"/>
      <c r="Z975" s="42"/>
      <c r="AA975" s="42"/>
      <c r="AB975" s="42"/>
      <c r="AC975" s="42"/>
      <c r="AD975" s="42"/>
      <c r="AE975" s="42"/>
      <c r="AF975" s="44"/>
    </row>
    <row r="976" spans="1:32" s="45" customFormat="1" x14ac:dyDescent="0.2">
      <c r="A976" s="53"/>
      <c r="B976" s="42"/>
      <c r="C976" s="42"/>
      <c r="D976" s="42"/>
      <c r="E976" s="42"/>
      <c r="F976" s="42"/>
      <c r="G976" s="42"/>
      <c r="H976" s="43"/>
      <c r="I976" s="42"/>
      <c r="J976" s="42"/>
      <c r="K976" s="42"/>
      <c r="L976" s="42"/>
      <c r="M976" s="42"/>
      <c r="N976" s="42"/>
      <c r="O976" s="42"/>
      <c r="P976" s="42"/>
      <c r="Q976" s="42"/>
      <c r="R976" s="42"/>
      <c r="S976" s="42"/>
      <c r="T976" s="42"/>
      <c r="U976" s="42"/>
      <c r="V976" s="42"/>
      <c r="W976" s="42"/>
      <c r="X976" s="42"/>
      <c r="Y976" s="42"/>
      <c r="Z976" s="42"/>
      <c r="AA976" s="42"/>
      <c r="AB976" s="42"/>
      <c r="AC976" s="42"/>
      <c r="AD976" s="42"/>
      <c r="AE976" s="42"/>
      <c r="AF976" s="44"/>
    </row>
    <row r="977" spans="1:32" s="45" customFormat="1" x14ac:dyDescent="0.2">
      <c r="A977" s="53"/>
      <c r="B977" s="42"/>
      <c r="C977" s="42"/>
      <c r="D977" s="42"/>
      <c r="E977" s="42"/>
      <c r="F977" s="42"/>
      <c r="G977" s="42"/>
      <c r="H977" s="43"/>
      <c r="I977" s="42"/>
      <c r="J977" s="42"/>
      <c r="K977" s="42"/>
      <c r="L977" s="42"/>
      <c r="M977" s="42"/>
      <c r="N977" s="42"/>
      <c r="O977" s="42"/>
      <c r="P977" s="42"/>
      <c r="Q977" s="42"/>
      <c r="R977" s="42"/>
      <c r="S977" s="42"/>
      <c r="T977" s="42"/>
      <c r="U977" s="42"/>
      <c r="V977" s="42"/>
      <c r="W977" s="42"/>
      <c r="X977" s="42"/>
      <c r="Y977" s="42"/>
      <c r="Z977" s="42"/>
      <c r="AA977" s="42"/>
      <c r="AB977" s="42"/>
      <c r="AC977" s="42"/>
      <c r="AD977" s="42"/>
      <c r="AE977" s="42"/>
      <c r="AF977" s="44"/>
    </row>
    <row r="978" spans="1:32" s="45" customFormat="1" x14ac:dyDescent="0.2">
      <c r="A978" s="53"/>
      <c r="B978" s="42"/>
      <c r="C978" s="42"/>
      <c r="D978" s="42"/>
      <c r="E978" s="42"/>
      <c r="F978" s="42"/>
      <c r="G978" s="42"/>
      <c r="H978" s="43"/>
      <c r="I978" s="42"/>
      <c r="J978" s="42"/>
      <c r="K978" s="42"/>
      <c r="L978" s="42"/>
      <c r="M978" s="42"/>
      <c r="N978" s="42"/>
      <c r="O978" s="42"/>
      <c r="P978" s="42"/>
      <c r="Q978" s="42"/>
      <c r="R978" s="42"/>
      <c r="S978" s="42"/>
      <c r="T978" s="42"/>
      <c r="U978" s="42"/>
      <c r="V978" s="42"/>
      <c r="W978" s="42"/>
      <c r="X978" s="42"/>
      <c r="Y978" s="42"/>
      <c r="Z978" s="42"/>
      <c r="AA978" s="42"/>
      <c r="AB978" s="42"/>
      <c r="AC978" s="42"/>
      <c r="AD978" s="42"/>
      <c r="AE978" s="42"/>
      <c r="AF978" s="44"/>
    </row>
    <row r="979" spans="1:32" s="45" customFormat="1" x14ac:dyDescent="0.2">
      <c r="A979" s="53"/>
      <c r="B979" s="42"/>
      <c r="C979" s="42"/>
      <c r="D979" s="42"/>
      <c r="E979" s="42"/>
      <c r="F979" s="42"/>
      <c r="G979" s="42"/>
      <c r="H979" s="43"/>
      <c r="I979" s="42"/>
      <c r="J979" s="42"/>
      <c r="K979" s="42"/>
      <c r="L979" s="42"/>
      <c r="M979" s="42"/>
      <c r="N979" s="42"/>
      <c r="O979" s="42"/>
      <c r="P979" s="42"/>
      <c r="Q979" s="42"/>
      <c r="R979" s="42"/>
      <c r="S979" s="42"/>
      <c r="T979" s="42"/>
      <c r="U979" s="42"/>
      <c r="V979" s="42"/>
      <c r="W979" s="42"/>
      <c r="X979" s="42"/>
      <c r="Y979" s="42"/>
      <c r="Z979" s="42"/>
      <c r="AA979" s="42"/>
      <c r="AB979" s="42"/>
      <c r="AC979" s="42"/>
      <c r="AD979" s="42"/>
      <c r="AE979" s="42"/>
      <c r="AF979" s="44"/>
    </row>
    <row r="980" spans="1:32" s="45" customFormat="1" x14ac:dyDescent="0.2">
      <c r="A980" s="53"/>
      <c r="B980" s="42"/>
      <c r="C980" s="42"/>
      <c r="D980" s="42"/>
      <c r="E980" s="42"/>
      <c r="F980" s="42"/>
      <c r="G980" s="42"/>
      <c r="H980" s="43"/>
      <c r="I980" s="42"/>
      <c r="J980" s="42"/>
      <c r="K980" s="42"/>
      <c r="L980" s="42"/>
      <c r="M980" s="42"/>
      <c r="N980" s="42"/>
      <c r="O980" s="42"/>
      <c r="P980" s="42"/>
      <c r="Q980" s="42"/>
      <c r="R980" s="42"/>
      <c r="S980" s="42"/>
      <c r="T980" s="42"/>
      <c r="U980" s="42"/>
      <c r="V980" s="42"/>
      <c r="W980" s="42"/>
      <c r="X980" s="42"/>
      <c r="Y980" s="42"/>
      <c r="Z980" s="42"/>
      <c r="AA980" s="42"/>
      <c r="AB980" s="42"/>
      <c r="AC980" s="42"/>
      <c r="AD980" s="42"/>
      <c r="AE980" s="42"/>
      <c r="AF980" s="44"/>
    </row>
    <row r="981" spans="1:32" s="45" customFormat="1" x14ac:dyDescent="0.2">
      <c r="A981" s="53"/>
      <c r="B981" s="42"/>
      <c r="C981" s="42"/>
      <c r="D981" s="42"/>
      <c r="E981" s="42"/>
      <c r="F981" s="42"/>
      <c r="G981" s="42"/>
      <c r="H981" s="43"/>
      <c r="I981" s="42"/>
      <c r="J981" s="42"/>
      <c r="K981" s="42"/>
      <c r="L981" s="42"/>
      <c r="M981" s="42"/>
      <c r="N981" s="42"/>
      <c r="O981" s="42"/>
      <c r="P981" s="42"/>
      <c r="Q981" s="42"/>
      <c r="R981" s="42"/>
      <c r="S981" s="42"/>
      <c r="T981" s="42"/>
      <c r="U981" s="42"/>
      <c r="V981" s="42"/>
      <c r="W981" s="42"/>
      <c r="X981" s="42"/>
      <c r="Y981" s="42"/>
      <c r="Z981" s="42"/>
      <c r="AA981" s="42"/>
      <c r="AB981" s="42"/>
      <c r="AC981" s="42"/>
      <c r="AD981" s="42"/>
      <c r="AE981" s="42"/>
      <c r="AF981" s="44"/>
    </row>
    <row r="982" spans="1:32" s="45" customFormat="1" x14ac:dyDescent="0.2">
      <c r="A982" s="53"/>
      <c r="B982" s="42"/>
      <c r="C982" s="42"/>
      <c r="D982" s="42"/>
      <c r="E982" s="42"/>
      <c r="F982" s="42"/>
      <c r="G982" s="42"/>
      <c r="H982" s="43"/>
      <c r="I982" s="42"/>
      <c r="J982" s="42"/>
      <c r="K982" s="42"/>
      <c r="L982" s="42"/>
      <c r="M982" s="42"/>
      <c r="N982" s="42"/>
      <c r="O982" s="42"/>
      <c r="P982" s="42"/>
      <c r="Q982" s="42"/>
      <c r="R982" s="42"/>
      <c r="S982" s="42"/>
      <c r="T982" s="42"/>
      <c r="U982" s="42"/>
      <c r="V982" s="42"/>
      <c r="W982" s="42"/>
      <c r="X982" s="42"/>
      <c r="Y982" s="42"/>
      <c r="Z982" s="42"/>
      <c r="AA982" s="42"/>
      <c r="AB982" s="42"/>
      <c r="AC982" s="42"/>
      <c r="AD982" s="42"/>
      <c r="AE982" s="42"/>
      <c r="AF982" s="44"/>
    </row>
    <row r="983" spans="1:32" s="45" customFormat="1" x14ac:dyDescent="0.2">
      <c r="A983" s="53"/>
      <c r="B983" s="42"/>
      <c r="C983" s="42"/>
      <c r="D983" s="42"/>
      <c r="E983" s="42"/>
      <c r="F983" s="42"/>
      <c r="G983" s="42"/>
      <c r="H983" s="43"/>
      <c r="I983" s="42"/>
      <c r="J983" s="42"/>
      <c r="K983" s="42"/>
      <c r="L983" s="42"/>
      <c r="M983" s="42"/>
      <c r="N983" s="42"/>
      <c r="O983" s="42"/>
      <c r="P983" s="42"/>
      <c r="Q983" s="42"/>
      <c r="R983" s="42"/>
      <c r="S983" s="42"/>
      <c r="T983" s="42"/>
      <c r="U983" s="42"/>
      <c r="V983" s="42"/>
      <c r="W983" s="42"/>
      <c r="X983" s="42"/>
      <c r="Y983" s="42"/>
      <c r="Z983" s="42"/>
      <c r="AA983" s="42"/>
      <c r="AB983" s="42"/>
      <c r="AC983" s="42"/>
      <c r="AD983" s="42"/>
      <c r="AE983" s="42"/>
      <c r="AF983" s="44"/>
    </row>
    <row r="984" spans="1:32" s="45" customFormat="1" x14ac:dyDescent="0.2">
      <c r="A984" s="53"/>
      <c r="B984" s="42"/>
      <c r="C984" s="42"/>
      <c r="D984" s="42"/>
      <c r="E984" s="42"/>
      <c r="F984" s="42"/>
      <c r="G984" s="42"/>
      <c r="H984" s="43"/>
      <c r="I984" s="42"/>
      <c r="J984" s="42"/>
      <c r="K984" s="42"/>
      <c r="L984" s="42"/>
      <c r="M984" s="42"/>
      <c r="N984" s="42"/>
      <c r="O984" s="42"/>
      <c r="P984" s="42"/>
      <c r="Q984" s="42"/>
      <c r="R984" s="42"/>
      <c r="S984" s="42"/>
      <c r="T984" s="42"/>
      <c r="U984" s="42"/>
      <c r="V984" s="42"/>
      <c r="W984" s="42"/>
      <c r="X984" s="42"/>
      <c r="Y984" s="42"/>
      <c r="Z984" s="42"/>
      <c r="AA984" s="42"/>
      <c r="AB984" s="42"/>
      <c r="AC984" s="42"/>
      <c r="AD984" s="42"/>
      <c r="AE984" s="42"/>
      <c r="AF984" s="44"/>
    </row>
    <row r="985" spans="1:32" s="45" customFormat="1" x14ac:dyDescent="0.2">
      <c r="A985" s="53"/>
      <c r="B985" s="42"/>
      <c r="C985" s="42"/>
      <c r="D985" s="42"/>
      <c r="E985" s="42"/>
      <c r="F985" s="42"/>
      <c r="G985" s="42"/>
      <c r="H985" s="43"/>
      <c r="I985" s="42"/>
      <c r="J985" s="42"/>
      <c r="K985" s="42"/>
      <c r="L985" s="42"/>
      <c r="M985" s="42"/>
      <c r="N985" s="42"/>
      <c r="O985" s="42"/>
      <c r="P985" s="42"/>
      <c r="Q985" s="42"/>
      <c r="R985" s="42"/>
      <c r="S985" s="42"/>
      <c r="T985" s="42"/>
      <c r="U985" s="42"/>
      <c r="V985" s="42"/>
      <c r="W985" s="42"/>
      <c r="X985" s="42"/>
      <c r="Y985" s="42"/>
      <c r="Z985" s="42"/>
      <c r="AA985" s="42"/>
      <c r="AB985" s="42"/>
      <c r="AC985" s="42"/>
      <c r="AD985" s="42"/>
      <c r="AE985" s="42"/>
      <c r="AF985" s="44"/>
    </row>
    <row r="986" spans="1:32" s="45" customFormat="1" x14ac:dyDescent="0.2">
      <c r="A986" s="53"/>
      <c r="B986" s="42"/>
      <c r="C986" s="42"/>
      <c r="D986" s="42"/>
      <c r="E986" s="42"/>
      <c r="F986" s="42"/>
      <c r="G986" s="42"/>
      <c r="H986" s="43"/>
      <c r="I986" s="42"/>
      <c r="J986" s="42"/>
      <c r="K986" s="42"/>
      <c r="L986" s="42"/>
      <c r="M986" s="42"/>
      <c r="N986" s="42"/>
      <c r="O986" s="42"/>
      <c r="P986" s="42"/>
      <c r="Q986" s="42"/>
      <c r="R986" s="42"/>
      <c r="S986" s="42"/>
      <c r="T986" s="42"/>
      <c r="U986" s="42"/>
      <c r="V986" s="42"/>
      <c r="W986" s="42"/>
      <c r="X986" s="42"/>
      <c r="Y986" s="42"/>
      <c r="Z986" s="42"/>
      <c r="AA986" s="42"/>
      <c r="AB986" s="42"/>
      <c r="AC986" s="42"/>
      <c r="AD986" s="42"/>
      <c r="AE986" s="42"/>
      <c r="AF986" s="44"/>
    </row>
    <row r="987" spans="1:32" s="45" customFormat="1" x14ac:dyDescent="0.2">
      <c r="A987" s="53"/>
      <c r="B987" s="42"/>
      <c r="C987" s="42"/>
      <c r="D987" s="42"/>
      <c r="E987" s="42"/>
      <c r="F987" s="42"/>
      <c r="G987" s="42"/>
      <c r="H987" s="43"/>
      <c r="I987" s="42"/>
      <c r="J987" s="42"/>
      <c r="K987" s="42"/>
      <c r="L987" s="42"/>
      <c r="M987" s="42"/>
      <c r="N987" s="42"/>
      <c r="O987" s="42"/>
      <c r="P987" s="42"/>
      <c r="Q987" s="42"/>
      <c r="R987" s="42"/>
      <c r="S987" s="42"/>
      <c r="T987" s="42"/>
      <c r="U987" s="42"/>
      <c r="V987" s="42"/>
      <c r="W987" s="42"/>
      <c r="X987" s="42"/>
      <c r="Y987" s="42"/>
      <c r="Z987" s="42"/>
      <c r="AA987" s="42"/>
      <c r="AB987" s="42"/>
      <c r="AC987" s="42"/>
      <c r="AD987" s="42"/>
      <c r="AE987" s="42"/>
      <c r="AF987" s="44"/>
    </row>
    <row r="988" spans="1:32" s="45" customFormat="1" x14ac:dyDescent="0.2">
      <c r="A988" s="53"/>
      <c r="B988" s="42"/>
      <c r="C988" s="42"/>
      <c r="D988" s="42"/>
      <c r="E988" s="42"/>
      <c r="F988" s="42"/>
      <c r="G988" s="42"/>
      <c r="H988" s="43"/>
      <c r="I988" s="42"/>
      <c r="J988" s="42"/>
      <c r="K988" s="42"/>
      <c r="L988" s="42"/>
      <c r="M988" s="42"/>
      <c r="N988" s="42"/>
      <c r="O988" s="42"/>
      <c r="P988" s="42"/>
      <c r="Q988" s="42"/>
      <c r="R988" s="42"/>
      <c r="S988" s="42"/>
      <c r="T988" s="42"/>
      <c r="U988" s="42"/>
      <c r="V988" s="42"/>
      <c r="W988" s="42"/>
      <c r="X988" s="42"/>
      <c r="Y988" s="42"/>
      <c r="Z988" s="42"/>
      <c r="AA988" s="42"/>
      <c r="AB988" s="42"/>
      <c r="AC988" s="42"/>
      <c r="AD988" s="42"/>
      <c r="AE988" s="42"/>
      <c r="AF988" s="44"/>
    </row>
    <row r="989" spans="1:32" s="45" customFormat="1" x14ac:dyDescent="0.2">
      <c r="A989" s="53"/>
      <c r="B989" s="42"/>
      <c r="C989" s="42"/>
      <c r="D989" s="42"/>
      <c r="E989" s="42"/>
      <c r="F989" s="42"/>
      <c r="G989" s="42"/>
      <c r="H989" s="43"/>
      <c r="I989" s="42"/>
      <c r="J989" s="42"/>
      <c r="K989" s="42"/>
      <c r="L989" s="42"/>
      <c r="M989" s="42"/>
      <c r="N989" s="42"/>
      <c r="O989" s="42"/>
      <c r="P989" s="42"/>
      <c r="Q989" s="42"/>
      <c r="R989" s="42"/>
      <c r="S989" s="42"/>
      <c r="T989" s="42"/>
      <c r="U989" s="42"/>
      <c r="V989" s="42"/>
      <c r="W989" s="42"/>
      <c r="X989" s="42"/>
      <c r="Y989" s="42"/>
      <c r="Z989" s="42"/>
      <c r="AA989" s="42"/>
      <c r="AB989" s="42"/>
      <c r="AC989" s="42"/>
      <c r="AD989" s="42"/>
      <c r="AE989" s="42"/>
      <c r="AF989" s="44"/>
    </row>
    <row r="990" spans="1:32" s="45" customFormat="1" x14ac:dyDescent="0.2">
      <c r="A990" s="53"/>
      <c r="B990" s="42"/>
      <c r="C990" s="42"/>
      <c r="D990" s="42"/>
      <c r="E990" s="42"/>
      <c r="F990" s="42"/>
      <c r="G990" s="42"/>
      <c r="H990" s="43"/>
      <c r="I990" s="42"/>
      <c r="J990" s="42"/>
      <c r="K990" s="42"/>
      <c r="L990" s="42"/>
      <c r="M990" s="42"/>
      <c r="N990" s="42"/>
      <c r="O990" s="42"/>
      <c r="P990" s="42"/>
      <c r="Q990" s="42"/>
      <c r="R990" s="42"/>
      <c r="S990" s="42"/>
      <c r="T990" s="42"/>
      <c r="U990" s="42"/>
      <c r="V990" s="42"/>
      <c r="W990" s="42"/>
      <c r="X990" s="42"/>
      <c r="Y990" s="42"/>
      <c r="Z990" s="42"/>
      <c r="AA990" s="42"/>
      <c r="AB990" s="42"/>
      <c r="AC990" s="42"/>
      <c r="AD990" s="42"/>
      <c r="AE990" s="42"/>
      <c r="AF990" s="44"/>
    </row>
    <row r="991" spans="1:32" s="45" customFormat="1" x14ac:dyDescent="0.2">
      <c r="A991" s="53"/>
      <c r="B991" s="42"/>
      <c r="C991" s="42"/>
      <c r="D991" s="42"/>
      <c r="E991" s="42"/>
      <c r="F991" s="42"/>
      <c r="G991" s="42"/>
      <c r="H991" s="43"/>
      <c r="I991" s="42"/>
      <c r="J991" s="42"/>
      <c r="K991" s="42"/>
      <c r="L991" s="42"/>
      <c r="M991" s="42"/>
      <c r="N991" s="42"/>
      <c r="O991" s="42"/>
      <c r="P991" s="42"/>
      <c r="Q991" s="42"/>
      <c r="R991" s="42"/>
      <c r="S991" s="42"/>
      <c r="T991" s="42"/>
      <c r="U991" s="42"/>
      <c r="V991" s="42"/>
      <c r="W991" s="42"/>
      <c r="X991" s="42"/>
      <c r="Y991" s="42"/>
      <c r="Z991" s="42"/>
      <c r="AA991" s="42"/>
      <c r="AB991" s="42"/>
      <c r="AC991" s="42"/>
      <c r="AD991" s="42"/>
      <c r="AE991" s="42"/>
      <c r="AF991" s="44"/>
    </row>
    <row r="992" spans="1:32" s="45" customFormat="1" x14ac:dyDescent="0.2">
      <c r="A992" s="53"/>
      <c r="B992" s="42"/>
      <c r="C992" s="42"/>
      <c r="D992" s="42"/>
      <c r="E992" s="42"/>
      <c r="F992" s="42"/>
      <c r="G992" s="42"/>
      <c r="H992" s="43"/>
      <c r="I992" s="42"/>
      <c r="J992" s="42"/>
      <c r="K992" s="42"/>
      <c r="L992" s="42"/>
      <c r="M992" s="42"/>
      <c r="N992" s="42"/>
      <c r="O992" s="42"/>
      <c r="P992" s="42"/>
      <c r="Q992" s="42"/>
      <c r="R992" s="42"/>
      <c r="S992" s="42"/>
      <c r="T992" s="42"/>
      <c r="U992" s="42"/>
      <c r="V992" s="42"/>
      <c r="W992" s="42"/>
      <c r="X992" s="42"/>
      <c r="Y992" s="42"/>
      <c r="Z992" s="42"/>
      <c r="AA992" s="42"/>
      <c r="AB992" s="42"/>
      <c r="AC992" s="42"/>
      <c r="AD992" s="42"/>
      <c r="AE992" s="42"/>
      <c r="AF992" s="44"/>
    </row>
    <row r="993" spans="1:32" s="45" customFormat="1" x14ac:dyDescent="0.2">
      <c r="A993" s="53"/>
      <c r="B993" s="42"/>
      <c r="C993" s="42"/>
      <c r="D993" s="42"/>
      <c r="E993" s="42"/>
      <c r="F993" s="42"/>
      <c r="G993" s="42"/>
      <c r="H993" s="43"/>
      <c r="I993" s="42"/>
      <c r="J993" s="42"/>
      <c r="K993" s="42"/>
      <c r="L993" s="42"/>
      <c r="M993" s="42"/>
      <c r="N993" s="42"/>
      <c r="O993" s="42"/>
      <c r="P993" s="42"/>
      <c r="Q993" s="42"/>
      <c r="R993" s="42"/>
      <c r="S993" s="42"/>
      <c r="T993" s="42"/>
      <c r="U993" s="42"/>
      <c r="V993" s="42"/>
      <c r="W993" s="42"/>
      <c r="X993" s="42"/>
      <c r="Y993" s="42"/>
      <c r="Z993" s="42"/>
      <c r="AA993" s="42"/>
      <c r="AB993" s="42"/>
      <c r="AC993" s="42"/>
      <c r="AD993" s="42"/>
      <c r="AE993" s="42"/>
      <c r="AF993" s="44"/>
    </row>
    <row r="994" spans="1:32" s="45" customFormat="1" x14ac:dyDescent="0.2">
      <c r="A994" s="53"/>
      <c r="B994" s="42"/>
      <c r="C994" s="42"/>
      <c r="D994" s="42"/>
      <c r="E994" s="42"/>
      <c r="F994" s="42"/>
      <c r="G994" s="42"/>
      <c r="H994" s="43"/>
      <c r="I994" s="42"/>
      <c r="J994" s="42"/>
      <c r="K994" s="42"/>
      <c r="L994" s="42"/>
      <c r="M994" s="42"/>
      <c r="N994" s="42"/>
      <c r="O994" s="42"/>
      <c r="P994" s="42"/>
      <c r="Q994" s="42"/>
      <c r="R994" s="42"/>
      <c r="S994" s="42"/>
      <c r="T994" s="42"/>
      <c r="U994" s="42"/>
      <c r="V994" s="42"/>
      <c r="W994" s="42"/>
      <c r="X994" s="42"/>
      <c r="Y994" s="42"/>
      <c r="Z994" s="42"/>
      <c r="AA994" s="42"/>
      <c r="AB994" s="42"/>
      <c r="AC994" s="42"/>
      <c r="AD994" s="42"/>
      <c r="AE994" s="42"/>
      <c r="AF994" s="44"/>
    </row>
    <row r="995" spans="1:32" s="45" customFormat="1" x14ac:dyDescent="0.2">
      <c r="A995" s="53"/>
      <c r="B995" s="42"/>
      <c r="C995" s="42"/>
      <c r="D995" s="42"/>
      <c r="E995" s="42"/>
      <c r="F995" s="42"/>
      <c r="G995" s="42"/>
      <c r="H995" s="43"/>
      <c r="I995" s="42"/>
      <c r="J995" s="42"/>
      <c r="K995" s="42"/>
      <c r="L995" s="42"/>
      <c r="M995" s="42"/>
      <c r="N995" s="42"/>
      <c r="O995" s="42"/>
      <c r="P995" s="42"/>
      <c r="Q995" s="42"/>
      <c r="R995" s="42"/>
      <c r="S995" s="42"/>
      <c r="T995" s="42"/>
      <c r="U995" s="42"/>
      <c r="V995" s="42"/>
      <c r="W995" s="42"/>
      <c r="X995" s="42"/>
      <c r="Y995" s="42"/>
      <c r="Z995" s="42"/>
      <c r="AA995" s="42"/>
      <c r="AB995" s="42"/>
      <c r="AC995" s="42"/>
      <c r="AD995" s="42"/>
      <c r="AE995" s="42"/>
      <c r="AF995" s="44"/>
    </row>
    <row r="996" spans="1:32" s="45" customFormat="1" x14ac:dyDescent="0.2">
      <c r="A996" s="53"/>
      <c r="B996" s="42"/>
      <c r="C996" s="42"/>
      <c r="D996" s="42"/>
      <c r="E996" s="42"/>
      <c r="F996" s="42"/>
      <c r="G996" s="42"/>
      <c r="H996" s="43"/>
      <c r="I996" s="42"/>
      <c r="J996" s="42"/>
      <c r="K996" s="42"/>
      <c r="L996" s="42"/>
      <c r="M996" s="42"/>
      <c r="N996" s="42"/>
      <c r="O996" s="42"/>
      <c r="P996" s="42"/>
      <c r="Q996" s="42"/>
      <c r="R996" s="42"/>
      <c r="S996" s="42"/>
      <c r="T996" s="42"/>
      <c r="U996" s="42"/>
      <c r="V996" s="42"/>
      <c r="W996" s="42"/>
      <c r="X996" s="42"/>
      <c r="Y996" s="42"/>
      <c r="Z996" s="42"/>
      <c r="AA996" s="42"/>
      <c r="AB996" s="42"/>
      <c r="AC996" s="42"/>
      <c r="AD996" s="42"/>
      <c r="AE996" s="42"/>
      <c r="AF996" s="44"/>
    </row>
    <row r="997" spans="1:32" s="45" customFormat="1" x14ac:dyDescent="0.2">
      <c r="A997" s="53"/>
      <c r="B997" s="42"/>
      <c r="C997" s="42"/>
      <c r="D997" s="42"/>
      <c r="E997" s="42"/>
      <c r="F997" s="42"/>
      <c r="G997" s="42"/>
      <c r="H997" s="43"/>
      <c r="I997" s="42"/>
      <c r="J997" s="42"/>
      <c r="K997" s="42"/>
      <c r="L997" s="42"/>
      <c r="M997" s="42"/>
      <c r="N997" s="42"/>
      <c r="O997" s="42"/>
      <c r="P997" s="42"/>
      <c r="Q997" s="42"/>
      <c r="R997" s="42"/>
      <c r="S997" s="42"/>
      <c r="T997" s="42"/>
      <c r="U997" s="42"/>
      <c r="V997" s="42"/>
      <c r="W997" s="42"/>
      <c r="X997" s="42"/>
      <c r="Y997" s="42"/>
      <c r="Z997" s="42"/>
      <c r="AA997" s="42"/>
      <c r="AB997" s="42"/>
      <c r="AC997" s="42"/>
      <c r="AD997" s="42"/>
      <c r="AE997" s="42"/>
      <c r="AF997" s="44"/>
    </row>
    <row r="998" spans="1:32" s="45" customFormat="1" x14ac:dyDescent="0.2">
      <c r="A998" s="53"/>
      <c r="B998" s="42"/>
      <c r="C998" s="42"/>
      <c r="D998" s="42"/>
      <c r="E998" s="42"/>
      <c r="F998" s="42"/>
      <c r="G998" s="42"/>
      <c r="H998" s="43"/>
      <c r="I998" s="42"/>
      <c r="J998" s="42"/>
      <c r="K998" s="42"/>
      <c r="L998" s="42"/>
      <c r="M998" s="42"/>
      <c r="N998" s="42"/>
      <c r="O998" s="42"/>
      <c r="P998" s="42"/>
      <c r="Q998" s="42"/>
      <c r="R998" s="42"/>
      <c r="S998" s="42"/>
      <c r="T998" s="42"/>
      <c r="U998" s="42"/>
      <c r="V998" s="42"/>
      <c r="W998" s="42"/>
      <c r="X998" s="42"/>
      <c r="Y998" s="42"/>
      <c r="Z998" s="42"/>
      <c r="AA998" s="42"/>
      <c r="AB998" s="42"/>
      <c r="AC998" s="42"/>
      <c r="AD998" s="42"/>
      <c r="AE998" s="42"/>
      <c r="AF998" s="44"/>
    </row>
    <row r="999" spans="1:32" s="45" customFormat="1" x14ac:dyDescent="0.2">
      <c r="A999" s="53"/>
      <c r="B999" s="42"/>
      <c r="C999" s="42"/>
      <c r="D999" s="42"/>
      <c r="E999" s="42"/>
      <c r="F999" s="42"/>
      <c r="G999" s="42"/>
      <c r="H999" s="43"/>
      <c r="I999" s="42"/>
      <c r="J999" s="42"/>
      <c r="K999" s="42"/>
      <c r="L999" s="42"/>
      <c r="M999" s="42"/>
      <c r="N999" s="42"/>
      <c r="O999" s="42"/>
      <c r="P999" s="42"/>
      <c r="Q999" s="42"/>
      <c r="R999" s="42"/>
      <c r="S999" s="42"/>
      <c r="T999" s="42"/>
      <c r="U999" s="42"/>
      <c r="V999" s="42"/>
      <c r="W999" s="42"/>
      <c r="X999" s="42"/>
      <c r="Y999" s="42"/>
      <c r="Z999" s="42"/>
      <c r="AA999" s="42"/>
      <c r="AB999" s="42"/>
      <c r="AC999" s="42"/>
      <c r="AD999" s="42"/>
      <c r="AE999" s="42"/>
      <c r="AF999" s="44"/>
    </row>
    <row r="1000" spans="1:32" s="45" customFormat="1" x14ac:dyDescent="0.2">
      <c r="A1000" s="53"/>
      <c r="B1000" s="42"/>
      <c r="C1000" s="42"/>
      <c r="D1000" s="42"/>
      <c r="E1000" s="42"/>
      <c r="F1000" s="42"/>
      <c r="G1000" s="42"/>
      <c r="H1000" s="43"/>
      <c r="I1000" s="42"/>
      <c r="J1000" s="42"/>
      <c r="K1000" s="42"/>
      <c r="L1000" s="42"/>
      <c r="M1000" s="42"/>
      <c r="N1000" s="42"/>
      <c r="O1000" s="42"/>
      <c r="P1000" s="42"/>
      <c r="Q1000" s="42"/>
      <c r="R1000" s="42"/>
      <c r="S1000" s="42"/>
      <c r="T1000" s="42"/>
      <c r="U1000" s="42"/>
      <c r="V1000" s="42"/>
      <c r="W1000" s="42"/>
      <c r="X1000" s="42"/>
      <c r="Y1000" s="42"/>
      <c r="Z1000" s="42"/>
      <c r="AA1000" s="42"/>
      <c r="AB1000" s="42"/>
      <c r="AC1000" s="42"/>
      <c r="AD1000" s="42"/>
      <c r="AE1000" s="42"/>
      <c r="AF1000" s="44"/>
    </row>
    <row r="1001" spans="1:32" s="45" customFormat="1" x14ac:dyDescent="0.2">
      <c r="A1001" s="53"/>
      <c r="B1001" s="42"/>
      <c r="C1001" s="42"/>
      <c r="D1001" s="42"/>
      <c r="E1001" s="42"/>
      <c r="F1001" s="42"/>
      <c r="G1001" s="42"/>
      <c r="H1001" s="43"/>
      <c r="I1001" s="42"/>
      <c r="J1001" s="42"/>
      <c r="K1001" s="42"/>
      <c r="L1001" s="42"/>
      <c r="M1001" s="42"/>
      <c r="N1001" s="42"/>
      <c r="O1001" s="42"/>
      <c r="P1001" s="42"/>
      <c r="Q1001" s="42"/>
      <c r="R1001" s="42"/>
      <c r="S1001" s="42"/>
      <c r="T1001" s="42"/>
      <c r="U1001" s="42"/>
      <c r="V1001" s="42"/>
      <c r="W1001" s="42"/>
      <c r="X1001" s="42"/>
      <c r="Y1001" s="42"/>
      <c r="Z1001" s="42"/>
      <c r="AA1001" s="42"/>
      <c r="AB1001" s="42"/>
      <c r="AC1001" s="42"/>
      <c r="AD1001" s="42"/>
      <c r="AE1001" s="42"/>
      <c r="AF1001" s="44"/>
    </row>
    <row r="1002" spans="1:32" s="45" customFormat="1" x14ac:dyDescent="0.2">
      <c r="A1002" s="53"/>
      <c r="B1002" s="42"/>
      <c r="C1002" s="42"/>
      <c r="D1002" s="42"/>
      <c r="E1002" s="42"/>
      <c r="F1002" s="42"/>
      <c r="G1002" s="42"/>
      <c r="H1002" s="43"/>
      <c r="I1002" s="42"/>
      <c r="J1002" s="42"/>
      <c r="K1002" s="42"/>
      <c r="L1002" s="42"/>
      <c r="M1002" s="42"/>
      <c r="N1002" s="42"/>
      <c r="O1002" s="42"/>
      <c r="P1002" s="42"/>
      <c r="Q1002" s="42"/>
      <c r="R1002" s="42"/>
      <c r="S1002" s="42"/>
      <c r="T1002" s="42"/>
      <c r="U1002" s="42"/>
      <c r="V1002" s="42"/>
      <c r="W1002" s="42"/>
      <c r="X1002" s="42"/>
      <c r="Y1002" s="42"/>
      <c r="Z1002" s="42"/>
      <c r="AA1002" s="42"/>
      <c r="AB1002" s="42"/>
      <c r="AC1002" s="42"/>
      <c r="AD1002" s="42"/>
      <c r="AE1002" s="42"/>
      <c r="AF1002" s="44"/>
    </row>
    <row r="1003" spans="1:32" s="45" customFormat="1" x14ac:dyDescent="0.2">
      <c r="A1003" s="53"/>
      <c r="B1003" s="42"/>
      <c r="C1003" s="42"/>
      <c r="D1003" s="42"/>
      <c r="E1003" s="42"/>
      <c r="F1003" s="42"/>
      <c r="G1003" s="42"/>
      <c r="H1003" s="43"/>
      <c r="I1003" s="42"/>
      <c r="J1003" s="42"/>
      <c r="K1003" s="42"/>
      <c r="L1003" s="42"/>
      <c r="M1003" s="42"/>
      <c r="N1003" s="42"/>
      <c r="O1003" s="42"/>
      <c r="P1003" s="42"/>
      <c r="Q1003" s="42"/>
      <c r="R1003" s="42"/>
      <c r="S1003" s="42"/>
      <c r="T1003" s="42"/>
      <c r="U1003" s="42"/>
      <c r="V1003" s="42"/>
      <c r="W1003" s="42"/>
      <c r="X1003" s="42"/>
      <c r="Y1003" s="42"/>
      <c r="Z1003" s="42"/>
      <c r="AA1003" s="42"/>
      <c r="AB1003" s="42"/>
      <c r="AC1003" s="42"/>
      <c r="AD1003" s="42"/>
      <c r="AE1003" s="42"/>
      <c r="AF1003" s="44"/>
    </row>
    <row r="1004" spans="1:32" s="45" customFormat="1" x14ac:dyDescent="0.2">
      <c r="A1004" s="53"/>
      <c r="B1004" s="42"/>
      <c r="C1004" s="42"/>
      <c r="D1004" s="42"/>
      <c r="E1004" s="42"/>
      <c r="F1004" s="42"/>
      <c r="G1004" s="42"/>
      <c r="H1004" s="43"/>
      <c r="I1004" s="42"/>
      <c r="J1004" s="42"/>
      <c r="K1004" s="42"/>
      <c r="L1004" s="42"/>
      <c r="M1004" s="42"/>
      <c r="N1004" s="42"/>
      <c r="O1004" s="42"/>
      <c r="P1004" s="42"/>
      <c r="Q1004" s="42"/>
      <c r="R1004" s="42"/>
      <c r="S1004" s="42"/>
      <c r="T1004" s="42"/>
      <c r="U1004" s="42"/>
      <c r="V1004" s="42"/>
      <c r="W1004" s="42"/>
      <c r="X1004" s="42"/>
      <c r="Y1004" s="42"/>
      <c r="Z1004" s="42"/>
      <c r="AA1004" s="42"/>
      <c r="AB1004" s="42"/>
      <c r="AC1004" s="42"/>
      <c r="AD1004" s="42"/>
      <c r="AE1004" s="42"/>
      <c r="AF1004" s="44"/>
    </row>
    <row r="1005" spans="1:32" s="45" customFormat="1" x14ac:dyDescent="0.2">
      <c r="A1005" s="53"/>
      <c r="B1005" s="42"/>
      <c r="C1005" s="42"/>
      <c r="D1005" s="42"/>
      <c r="E1005" s="42"/>
      <c r="F1005" s="42"/>
      <c r="G1005" s="42"/>
      <c r="H1005" s="43"/>
      <c r="I1005" s="42"/>
      <c r="J1005" s="42"/>
      <c r="K1005" s="42"/>
      <c r="L1005" s="42"/>
      <c r="M1005" s="42"/>
      <c r="N1005" s="42"/>
      <c r="O1005" s="42"/>
      <c r="P1005" s="42"/>
      <c r="Q1005" s="42"/>
      <c r="R1005" s="42"/>
      <c r="S1005" s="42"/>
      <c r="T1005" s="42"/>
      <c r="U1005" s="42"/>
      <c r="V1005" s="42"/>
      <c r="W1005" s="42"/>
      <c r="X1005" s="42"/>
      <c r="Y1005" s="42"/>
      <c r="Z1005" s="42"/>
      <c r="AA1005" s="42"/>
      <c r="AB1005" s="42"/>
      <c r="AC1005" s="42"/>
      <c r="AD1005" s="42"/>
      <c r="AE1005" s="42"/>
      <c r="AF1005" s="44"/>
    </row>
    <row r="1006" spans="1:32" s="45" customFormat="1" x14ac:dyDescent="0.2">
      <c r="A1006" s="53"/>
      <c r="B1006" s="42"/>
      <c r="C1006" s="42"/>
      <c r="D1006" s="42"/>
      <c r="E1006" s="42"/>
      <c r="F1006" s="42"/>
      <c r="G1006" s="42"/>
      <c r="H1006" s="43"/>
      <c r="I1006" s="42"/>
      <c r="J1006" s="42"/>
      <c r="K1006" s="42"/>
      <c r="L1006" s="42"/>
      <c r="M1006" s="42"/>
      <c r="N1006" s="42"/>
      <c r="O1006" s="42"/>
      <c r="P1006" s="42"/>
      <c r="Q1006" s="42"/>
      <c r="R1006" s="42"/>
      <c r="S1006" s="42"/>
      <c r="T1006" s="42"/>
      <c r="U1006" s="42"/>
      <c r="V1006" s="42"/>
      <c r="W1006" s="42"/>
      <c r="X1006" s="42"/>
      <c r="Y1006" s="42"/>
      <c r="Z1006" s="42"/>
      <c r="AA1006" s="42"/>
      <c r="AB1006" s="42"/>
      <c r="AC1006" s="42"/>
      <c r="AD1006" s="42"/>
      <c r="AE1006" s="42"/>
      <c r="AF1006" s="44"/>
    </row>
    <row r="1007" spans="1:32" s="45" customFormat="1" x14ac:dyDescent="0.2">
      <c r="A1007" s="53"/>
      <c r="B1007" s="42"/>
      <c r="C1007" s="42"/>
      <c r="D1007" s="42"/>
      <c r="E1007" s="42"/>
      <c r="F1007" s="42"/>
      <c r="G1007" s="42"/>
      <c r="H1007" s="43"/>
      <c r="I1007" s="42"/>
      <c r="J1007" s="42"/>
      <c r="K1007" s="42"/>
      <c r="L1007" s="42"/>
      <c r="M1007" s="42"/>
      <c r="N1007" s="42"/>
      <c r="O1007" s="42"/>
      <c r="P1007" s="42"/>
      <c r="Q1007" s="42"/>
      <c r="R1007" s="42"/>
      <c r="S1007" s="42"/>
      <c r="T1007" s="42"/>
      <c r="U1007" s="42"/>
      <c r="V1007" s="42"/>
      <c r="W1007" s="42"/>
      <c r="X1007" s="42"/>
      <c r="Y1007" s="42"/>
      <c r="Z1007" s="42"/>
      <c r="AA1007" s="42"/>
      <c r="AB1007" s="42"/>
      <c r="AC1007" s="42"/>
      <c r="AD1007" s="42"/>
      <c r="AE1007" s="42"/>
      <c r="AF1007" s="44"/>
    </row>
    <row r="1008" spans="1:32" s="45" customFormat="1" x14ac:dyDescent="0.2">
      <c r="A1008" s="53"/>
      <c r="B1008" s="42"/>
      <c r="C1008" s="42"/>
      <c r="D1008" s="42"/>
      <c r="E1008" s="42"/>
      <c r="F1008" s="42"/>
      <c r="G1008" s="42"/>
      <c r="H1008" s="43"/>
      <c r="I1008" s="42"/>
      <c r="J1008" s="42"/>
      <c r="K1008" s="42"/>
      <c r="L1008" s="42"/>
      <c r="M1008" s="42"/>
      <c r="N1008" s="42"/>
      <c r="O1008" s="42"/>
      <c r="P1008" s="42"/>
      <c r="Q1008" s="42"/>
      <c r="R1008" s="42"/>
      <c r="S1008" s="42"/>
      <c r="T1008" s="42"/>
      <c r="U1008" s="42"/>
      <c r="V1008" s="42"/>
      <c r="W1008" s="42"/>
      <c r="X1008" s="42"/>
      <c r="Y1008" s="42"/>
      <c r="Z1008" s="42"/>
      <c r="AA1008" s="42"/>
      <c r="AB1008" s="42"/>
      <c r="AC1008" s="42"/>
      <c r="AD1008" s="42"/>
      <c r="AE1008" s="42"/>
      <c r="AF1008" s="44"/>
    </row>
    <row r="1009" spans="1:32" s="45" customFormat="1" x14ac:dyDescent="0.2">
      <c r="A1009" s="53"/>
      <c r="B1009" s="42"/>
      <c r="C1009" s="42"/>
      <c r="D1009" s="42"/>
      <c r="E1009" s="42"/>
      <c r="F1009" s="42"/>
      <c r="G1009" s="42"/>
      <c r="H1009" s="43"/>
      <c r="I1009" s="42"/>
      <c r="J1009" s="42"/>
      <c r="K1009" s="42"/>
      <c r="L1009" s="42"/>
      <c r="M1009" s="42"/>
      <c r="N1009" s="42"/>
      <c r="O1009" s="42"/>
      <c r="P1009" s="42"/>
      <c r="Q1009" s="42"/>
      <c r="R1009" s="42"/>
      <c r="S1009" s="42"/>
      <c r="T1009" s="42"/>
      <c r="U1009" s="42"/>
      <c r="V1009" s="42"/>
      <c r="W1009" s="42"/>
      <c r="X1009" s="42"/>
      <c r="Y1009" s="42"/>
      <c r="Z1009" s="42"/>
      <c r="AA1009" s="42"/>
      <c r="AB1009" s="42"/>
      <c r="AC1009" s="42"/>
      <c r="AD1009" s="42"/>
      <c r="AE1009" s="42"/>
      <c r="AF1009" s="44"/>
    </row>
    <row r="1010" spans="1:32" s="45" customFormat="1" x14ac:dyDescent="0.2">
      <c r="A1010" s="53"/>
      <c r="B1010" s="42"/>
      <c r="C1010" s="42"/>
      <c r="D1010" s="42"/>
      <c r="E1010" s="42"/>
      <c r="F1010" s="42"/>
      <c r="G1010" s="42"/>
      <c r="H1010" s="43"/>
      <c r="I1010" s="42"/>
      <c r="J1010" s="42"/>
      <c r="K1010" s="42"/>
      <c r="L1010" s="42"/>
      <c r="M1010" s="42"/>
      <c r="N1010" s="42"/>
      <c r="O1010" s="42"/>
      <c r="P1010" s="42"/>
      <c r="Q1010" s="42"/>
      <c r="R1010" s="42"/>
      <c r="S1010" s="42"/>
      <c r="T1010" s="42"/>
      <c r="U1010" s="42"/>
      <c r="V1010" s="42"/>
      <c r="W1010" s="42"/>
      <c r="X1010" s="42"/>
      <c r="Y1010" s="42"/>
      <c r="Z1010" s="42"/>
      <c r="AA1010" s="42"/>
      <c r="AB1010" s="42"/>
      <c r="AC1010" s="42"/>
      <c r="AD1010" s="42"/>
      <c r="AE1010" s="42"/>
      <c r="AF1010" s="44"/>
    </row>
    <row r="1011" spans="1:32" s="45" customFormat="1" x14ac:dyDescent="0.2">
      <c r="A1011" s="53"/>
      <c r="B1011" s="42"/>
      <c r="C1011" s="42"/>
      <c r="D1011" s="42"/>
      <c r="E1011" s="42"/>
      <c r="F1011" s="42"/>
      <c r="G1011" s="42"/>
      <c r="H1011" s="43"/>
      <c r="I1011" s="42"/>
      <c r="J1011" s="42"/>
      <c r="K1011" s="42"/>
      <c r="L1011" s="42"/>
      <c r="M1011" s="42"/>
      <c r="N1011" s="42"/>
      <c r="O1011" s="42"/>
      <c r="P1011" s="42"/>
      <c r="Q1011" s="42"/>
      <c r="R1011" s="42"/>
      <c r="S1011" s="42"/>
      <c r="T1011" s="42"/>
      <c r="U1011" s="42"/>
      <c r="V1011" s="42"/>
      <c r="W1011" s="42"/>
      <c r="X1011" s="42"/>
      <c r="Y1011" s="42"/>
      <c r="Z1011" s="42"/>
      <c r="AA1011" s="42"/>
      <c r="AB1011" s="42"/>
      <c r="AC1011" s="42"/>
      <c r="AD1011" s="42"/>
      <c r="AE1011" s="42"/>
      <c r="AF1011" s="44"/>
    </row>
    <row r="1012" spans="1:32" s="45" customFormat="1" x14ac:dyDescent="0.2">
      <c r="A1012" s="53"/>
      <c r="B1012" s="42"/>
      <c r="C1012" s="42"/>
      <c r="D1012" s="42"/>
      <c r="E1012" s="42"/>
      <c r="F1012" s="42"/>
      <c r="G1012" s="42"/>
      <c r="H1012" s="43"/>
      <c r="I1012" s="42"/>
      <c r="J1012" s="42"/>
      <c r="K1012" s="42"/>
      <c r="L1012" s="42"/>
      <c r="M1012" s="42"/>
      <c r="N1012" s="42"/>
      <c r="O1012" s="42"/>
      <c r="P1012" s="42"/>
      <c r="Q1012" s="42"/>
      <c r="R1012" s="42"/>
      <c r="S1012" s="42"/>
      <c r="T1012" s="42"/>
      <c r="U1012" s="42"/>
      <c r="V1012" s="42"/>
      <c r="W1012" s="42"/>
      <c r="X1012" s="42"/>
      <c r="Y1012" s="42"/>
      <c r="Z1012" s="42"/>
      <c r="AA1012" s="42"/>
      <c r="AB1012" s="42"/>
      <c r="AC1012" s="42"/>
      <c r="AD1012" s="42"/>
      <c r="AE1012" s="42"/>
      <c r="AF1012" s="44"/>
    </row>
    <row r="1013" spans="1:32" s="45" customFormat="1" x14ac:dyDescent="0.2">
      <c r="A1013" s="53"/>
      <c r="B1013" s="42"/>
      <c r="C1013" s="42"/>
      <c r="D1013" s="42"/>
      <c r="E1013" s="42"/>
      <c r="F1013" s="42"/>
      <c r="G1013" s="42"/>
      <c r="H1013" s="43"/>
      <c r="I1013" s="42"/>
      <c r="J1013" s="42"/>
      <c r="K1013" s="42"/>
      <c r="L1013" s="42"/>
      <c r="M1013" s="42"/>
      <c r="N1013" s="42"/>
      <c r="O1013" s="42"/>
      <c r="P1013" s="42"/>
      <c r="Q1013" s="42"/>
      <c r="R1013" s="42"/>
      <c r="S1013" s="42"/>
      <c r="T1013" s="42"/>
      <c r="U1013" s="42"/>
      <c r="V1013" s="42"/>
      <c r="W1013" s="42"/>
      <c r="X1013" s="42"/>
      <c r="Y1013" s="42"/>
      <c r="Z1013" s="42"/>
      <c r="AA1013" s="42"/>
      <c r="AB1013" s="42"/>
      <c r="AC1013" s="42"/>
      <c r="AD1013" s="42"/>
      <c r="AE1013" s="42"/>
      <c r="AF1013" s="44"/>
    </row>
    <row r="1014" spans="1:32" s="45" customFormat="1" x14ac:dyDescent="0.2">
      <c r="A1014" s="53"/>
      <c r="B1014" s="42"/>
      <c r="C1014" s="42"/>
      <c r="D1014" s="42"/>
      <c r="E1014" s="42"/>
      <c r="F1014" s="42"/>
      <c r="G1014" s="42"/>
      <c r="H1014" s="43"/>
      <c r="I1014" s="42"/>
      <c r="J1014" s="42"/>
      <c r="K1014" s="42"/>
      <c r="L1014" s="42"/>
      <c r="M1014" s="42"/>
      <c r="N1014" s="42"/>
      <c r="O1014" s="42"/>
      <c r="P1014" s="42"/>
      <c r="Q1014" s="42"/>
      <c r="R1014" s="42"/>
      <c r="S1014" s="42"/>
      <c r="T1014" s="42"/>
      <c r="U1014" s="42"/>
      <c r="V1014" s="42"/>
      <c r="W1014" s="42"/>
      <c r="X1014" s="42"/>
      <c r="Y1014" s="42"/>
      <c r="Z1014" s="42"/>
      <c r="AA1014" s="42"/>
      <c r="AB1014" s="42"/>
      <c r="AC1014" s="42"/>
      <c r="AD1014" s="42"/>
      <c r="AE1014" s="42"/>
      <c r="AF1014" s="44"/>
    </row>
    <row r="1015" spans="1:32" s="45" customFormat="1" x14ac:dyDescent="0.2">
      <c r="A1015" s="53"/>
      <c r="B1015" s="42"/>
      <c r="C1015" s="42"/>
      <c r="D1015" s="42"/>
      <c r="E1015" s="42"/>
      <c r="F1015" s="42"/>
      <c r="G1015" s="42"/>
      <c r="H1015" s="43"/>
      <c r="I1015" s="42"/>
      <c r="J1015" s="42"/>
      <c r="K1015" s="42"/>
      <c r="L1015" s="42"/>
      <c r="M1015" s="42"/>
      <c r="N1015" s="42"/>
      <c r="O1015" s="42"/>
      <c r="P1015" s="42"/>
      <c r="Q1015" s="42"/>
      <c r="R1015" s="42"/>
      <c r="S1015" s="42"/>
      <c r="T1015" s="42"/>
      <c r="U1015" s="42"/>
      <c r="V1015" s="42"/>
      <c r="W1015" s="42"/>
      <c r="X1015" s="42"/>
      <c r="Y1015" s="42"/>
      <c r="Z1015" s="42"/>
      <c r="AA1015" s="42"/>
      <c r="AB1015" s="42"/>
      <c r="AC1015" s="42"/>
      <c r="AD1015" s="42"/>
      <c r="AE1015" s="42"/>
      <c r="AF1015" s="44"/>
    </row>
    <row r="1016" spans="1:32" s="45" customFormat="1" x14ac:dyDescent="0.2">
      <c r="A1016" s="53"/>
      <c r="B1016" s="42"/>
      <c r="C1016" s="42"/>
      <c r="D1016" s="42"/>
      <c r="E1016" s="42"/>
      <c r="F1016" s="42"/>
      <c r="G1016" s="42"/>
      <c r="H1016" s="43"/>
      <c r="I1016" s="42"/>
      <c r="J1016" s="42"/>
      <c r="K1016" s="42"/>
      <c r="L1016" s="42"/>
      <c r="M1016" s="42"/>
      <c r="N1016" s="42"/>
      <c r="O1016" s="42"/>
      <c r="P1016" s="42"/>
      <c r="Q1016" s="42"/>
      <c r="R1016" s="42"/>
      <c r="S1016" s="42"/>
      <c r="T1016" s="42"/>
      <c r="U1016" s="42"/>
      <c r="V1016" s="42"/>
      <c r="W1016" s="42"/>
      <c r="X1016" s="42"/>
      <c r="Y1016" s="42"/>
      <c r="Z1016" s="42"/>
      <c r="AA1016" s="42"/>
      <c r="AB1016" s="42"/>
      <c r="AC1016" s="42"/>
      <c r="AD1016" s="42"/>
      <c r="AE1016" s="42"/>
      <c r="AF1016" s="44"/>
    </row>
    <row r="1017" spans="1:32" s="45" customFormat="1" x14ac:dyDescent="0.2">
      <c r="A1017" s="53"/>
      <c r="B1017" s="42"/>
      <c r="C1017" s="42"/>
      <c r="D1017" s="42"/>
      <c r="E1017" s="42"/>
      <c r="F1017" s="42"/>
      <c r="G1017" s="42"/>
      <c r="H1017" s="43"/>
      <c r="I1017" s="42"/>
      <c r="J1017" s="42"/>
      <c r="K1017" s="42"/>
      <c r="L1017" s="42"/>
      <c r="M1017" s="42"/>
      <c r="N1017" s="42"/>
      <c r="O1017" s="42"/>
      <c r="P1017" s="42"/>
      <c r="Q1017" s="42"/>
      <c r="R1017" s="42"/>
      <c r="S1017" s="42"/>
      <c r="T1017" s="42"/>
      <c r="U1017" s="42"/>
      <c r="V1017" s="42"/>
      <c r="W1017" s="42"/>
      <c r="X1017" s="42"/>
      <c r="Y1017" s="42"/>
      <c r="Z1017" s="42"/>
      <c r="AA1017" s="42"/>
      <c r="AB1017" s="42"/>
      <c r="AC1017" s="42"/>
      <c r="AD1017" s="42"/>
      <c r="AE1017" s="42"/>
      <c r="AF1017" s="44"/>
    </row>
    <row r="1018" spans="1:32" s="45" customFormat="1" x14ac:dyDescent="0.2">
      <c r="A1018" s="53"/>
      <c r="B1018" s="42"/>
      <c r="C1018" s="42"/>
      <c r="D1018" s="42"/>
      <c r="E1018" s="42"/>
      <c r="F1018" s="42"/>
      <c r="G1018" s="42"/>
      <c r="H1018" s="43"/>
      <c r="I1018" s="42"/>
      <c r="J1018" s="42"/>
      <c r="K1018" s="42"/>
      <c r="L1018" s="42"/>
      <c r="M1018" s="42"/>
      <c r="N1018" s="42"/>
      <c r="O1018" s="42"/>
      <c r="P1018" s="42"/>
      <c r="Q1018" s="42"/>
      <c r="R1018" s="42"/>
      <c r="S1018" s="42"/>
      <c r="T1018" s="42"/>
      <c r="U1018" s="42"/>
      <c r="V1018" s="42"/>
      <c r="W1018" s="42"/>
      <c r="X1018" s="42"/>
      <c r="Y1018" s="42"/>
      <c r="Z1018" s="42"/>
      <c r="AA1018" s="42"/>
      <c r="AB1018" s="42"/>
      <c r="AC1018" s="42"/>
      <c r="AD1018" s="42"/>
      <c r="AE1018" s="42"/>
      <c r="AF1018" s="44"/>
    </row>
    <row r="1019" spans="1:32" s="45" customFormat="1" x14ac:dyDescent="0.2">
      <c r="A1019" s="53"/>
      <c r="B1019" s="42"/>
      <c r="C1019" s="42"/>
      <c r="D1019" s="42"/>
      <c r="E1019" s="42"/>
      <c r="F1019" s="42"/>
      <c r="G1019" s="42"/>
      <c r="H1019" s="43"/>
      <c r="I1019" s="42"/>
      <c r="J1019" s="42"/>
      <c r="K1019" s="42"/>
      <c r="L1019" s="42"/>
      <c r="M1019" s="42"/>
      <c r="N1019" s="42"/>
      <c r="O1019" s="42"/>
      <c r="P1019" s="42"/>
      <c r="Q1019" s="42"/>
      <c r="R1019" s="42"/>
      <c r="S1019" s="42"/>
      <c r="T1019" s="42"/>
      <c r="U1019" s="42"/>
      <c r="V1019" s="42"/>
      <c r="W1019" s="42"/>
      <c r="X1019" s="42"/>
      <c r="Y1019" s="42"/>
      <c r="Z1019" s="42"/>
      <c r="AA1019" s="42"/>
      <c r="AB1019" s="42"/>
      <c r="AC1019" s="42"/>
      <c r="AD1019" s="42"/>
      <c r="AE1019" s="42"/>
      <c r="AF1019" s="44"/>
    </row>
    <row r="1020" spans="1:32" s="45" customFormat="1" x14ac:dyDescent="0.2">
      <c r="A1020" s="53"/>
      <c r="B1020" s="42"/>
      <c r="C1020" s="42"/>
      <c r="D1020" s="42"/>
      <c r="E1020" s="42"/>
      <c r="F1020" s="42"/>
      <c r="G1020" s="42"/>
      <c r="H1020" s="43"/>
      <c r="I1020" s="42"/>
      <c r="J1020" s="42"/>
      <c r="K1020" s="42"/>
      <c r="L1020" s="42"/>
      <c r="M1020" s="42"/>
      <c r="N1020" s="42"/>
      <c r="O1020" s="42"/>
      <c r="P1020" s="42"/>
      <c r="Q1020" s="42"/>
      <c r="R1020" s="42"/>
      <c r="S1020" s="42"/>
      <c r="T1020" s="42"/>
      <c r="U1020" s="42"/>
      <c r="V1020" s="42"/>
      <c r="W1020" s="42"/>
      <c r="X1020" s="42"/>
      <c r="Y1020" s="42"/>
      <c r="Z1020" s="42"/>
      <c r="AA1020" s="42"/>
      <c r="AB1020" s="42"/>
      <c r="AC1020" s="42"/>
      <c r="AD1020" s="42"/>
      <c r="AE1020" s="42"/>
      <c r="AF1020" s="44"/>
    </row>
    <row r="1021" spans="1:32" s="45" customFormat="1" x14ac:dyDescent="0.2">
      <c r="A1021" s="53"/>
      <c r="B1021" s="42"/>
      <c r="C1021" s="42"/>
      <c r="D1021" s="42"/>
      <c r="E1021" s="42"/>
      <c r="F1021" s="42"/>
      <c r="G1021" s="42"/>
      <c r="H1021" s="43"/>
      <c r="I1021" s="42"/>
      <c r="J1021" s="42"/>
      <c r="K1021" s="42"/>
      <c r="L1021" s="42"/>
      <c r="M1021" s="42"/>
      <c r="N1021" s="42"/>
      <c r="O1021" s="42"/>
      <c r="P1021" s="42"/>
      <c r="Q1021" s="42"/>
      <c r="R1021" s="42"/>
      <c r="S1021" s="42"/>
      <c r="T1021" s="42"/>
      <c r="U1021" s="42"/>
      <c r="V1021" s="42"/>
      <c r="W1021" s="42"/>
      <c r="X1021" s="42"/>
      <c r="Y1021" s="42"/>
      <c r="Z1021" s="42"/>
      <c r="AA1021" s="42"/>
      <c r="AB1021" s="42"/>
      <c r="AC1021" s="42"/>
      <c r="AD1021" s="42"/>
      <c r="AE1021" s="42"/>
      <c r="AF1021" s="44"/>
    </row>
    <row r="1022" spans="1:32" s="45" customFormat="1" x14ac:dyDescent="0.2">
      <c r="A1022" s="53"/>
      <c r="B1022" s="42"/>
      <c r="C1022" s="42"/>
      <c r="D1022" s="42"/>
      <c r="E1022" s="42"/>
      <c r="F1022" s="42"/>
      <c r="G1022" s="42"/>
      <c r="H1022" s="43"/>
      <c r="I1022" s="42"/>
      <c r="J1022" s="42"/>
      <c r="K1022" s="42"/>
      <c r="L1022" s="42"/>
      <c r="M1022" s="42"/>
      <c r="N1022" s="42"/>
      <c r="O1022" s="42"/>
      <c r="P1022" s="42"/>
      <c r="Q1022" s="42"/>
      <c r="R1022" s="42"/>
      <c r="S1022" s="42"/>
      <c r="T1022" s="42"/>
      <c r="U1022" s="42"/>
      <c r="V1022" s="42"/>
      <c r="W1022" s="42"/>
      <c r="X1022" s="42"/>
      <c r="Y1022" s="42"/>
      <c r="Z1022" s="42"/>
      <c r="AA1022" s="42"/>
      <c r="AB1022" s="42"/>
      <c r="AC1022" s="42"/>
      <c r="AD1022" s="42"/>
      <c r="AE1022" s="42"/>
      <c r="AF1022" s="44"/>
    </row>
    <row r="1023" spans="1:32" s="45" customFormat="1" x14ac:dyDescent="0.2">
      <c r="A1023" s="53"/>
      <c r="B1023" s="42"/>
      <c r="C1023" s="42"/>
      <c r="D1023" s="42"/>
      <c r="E1023" s="42"/>
      <c r="F1023" s="42"/>
      <c r="G1023" s="42"/>
      <c r="H1023" s="43"/>
      <c r="I1023" s="42"/>
      <c r="J1023" s="42"/>
      <c r="K1023" s="42"/>
      <c r="L1023" s="42"/>
      <c r="M1023" s="42"/>
      <c r="N1023" s="42"/>
      <c r="O1023" s="42"/>
      <c r="P1023" s="42"/>
      <c r="Q1023" s="42"/>
      <c r="R1023" s="42"/>
      <c r="S1023" s="42"/>
      <c r="T1023" s="42"/>
      <c r="U1023" s="42"/>
      <c r="V1023" s="42"/>
      <c r="W1023" s="42"/>
      <c r="X1023" s="42"/>
      <c r="Y1023" s="42"/>
      <c r="Z1023" s="42"/>
      <c r="AA1023" s="42"/>
      <c r="AB1023" s="42"/>
      <c r="AC1023" s="42"/>
      <c r="AD1023" s="42"/>
      <c r="AE1023" s="42"/>
      <c r="AF1023" s="44"/>
    </row>
    <row r="1024" spans="1:32" s="45" customFormat="1" x14ac:dyDescent="0.2">
      <c r="A1024" s="53"/>
      <c r="B1024" s="42"/>
      <c r="C1024" s="42"/>
      <c r="D1024" s="42"/>
      <c r="E1024" s="42"/>
      <c r="F1024" s="42"/>
      <c r="G1024" s="42"/>
      <c r="H1024" s="43"/>
      <c r="I1024" s="42"/>
      <c r="J1024" s="42"/>
      <c r="K1024" s="42"/>
      <c r="L1024" s="42"/>
      <c r="M1024" s="42"/>
      <c r="N1024" s="42"/>
      <c r="O1024" s="42"/>
      <c r="P1024" s="42"/>
      <c r="Q1024" s="42"/>
      <c r="R1024" s="42"/>
      <c r="S1024" s="42"/>
      <c r="T1024" s="42"/>
      <c r="U1024" s="42"/>
      <c r="V1024" s="42"/>
      <c r="W1024" s="42"/>
      <c r="X1024" s="42"/>
      <c r="Y1024" s="42"/>
      <c r="Z1024" s="42"/>
      <c r="AA1024" s="42"/>
      <c r="AB1024" s="42"/>
      <c r="AC1024" s="42"/>
      <c r="AD1024" s="42"/>
      <c r="AE1024" s="42"/>
      <c r="AF1024" s="44"/>
    </row>
    <row r="1025" spans="1:32" s="45" customFormat="1" x14ac:dyDescent="0.2">
      <c r="A1025" s="53"/>
      <c r="B1025" s="42"/>
      <c r="C1025" s="42"/>
      <c r="D1025" s="42"/>
      <c r="E1025" s="42"/>
      <c r="F1025" s="42"/>
      <c r="G1025" s="42"/>
      <c r="H1025" s="43"/>
      <c r="I1025" s="42"/>
      <c r="J1025" s="42"/>
      <c r="K1025" s="42"/>
      <c r="L1025" s="42"/>
      <c r="M1025" s="42"/>
      <c r="N1025" s="42"/>
      <c r="O1025" s="42"/>
      <c r="P1025" s="42"/>
      <c r="Q1025" s="42"/>
      <c r="R1025" s="42"/>
      <c r="S1025" s="42"/>
      <c r="T1025" s="42"/>
      <c r="U1025" s="42"/>
      <c r="V1025" s="42"/>
      <c r="W1025" s="42"/>
      <c r="X1025" s="42"/>
      <c r="Y1025" s="42"/>
      <c r="Z1025" s="42"/>
      <c r="AA1025" s="42"/>
      <c r="AB1025" s="42"/>
      <c r="AC1025" s="42"/>
      <c r="AD1025" s="42"/>
      <c r="AE1025" s="42"/>
      <c r="AF1025" s="44"/>
    </row>
    <row r="1026" spans="1:32" s="45" customFormat="1" x14ac:dyDescent="0.2">
      <c r="A1026" s="53"/>
      <c r="B1026" s="42"/>
      <c r="C1026" s="42"/>
      <c r="D1026" s="42"/>
      <c r="E1026" s="42"/>
      <c r="F1026" s="42"/>
      <c r="G1026" s="42"/>
      <c r="H1026" s="43"/>
      <c r="I1026" s="42"/>
      <c r="J1026" s="42"/>
      <c r="K1026" s="42"/>
      <c r="L1026" s="42"/>
      <c r="M1026" s="42"/>
      <c r="N1026" s="42"/>
      <c r="O1026" s="42"/>
      <c r="P1026" s="42"/>
      <c r="Q1026" s="42"/>
      <c r="R1026" s="42"/>
      <c r="S1026" s="42"/>
      <c r="T1026" s="42"/>
      <c r="U1026" s="42"/>
      <c r="V1026" s="42"/>
      <c r="W1026" s="42"/>
      <c r="X1026" s="42"/>
      <c r="Y1026" s="42"/>
      <c r="Z1026" s="42"/>
      <c r="AA1026" s="42"/>
      <c r="AB1026" s="42"/>
      <c r="AC1026" s="42"/>
      <c r="AD1026" s="42"/>
      <c r="AE1026" s="42"/>
      <c r="AF1026" s="44"/>
    </row>
    <row r="1027" spans="1:32" s="45" customFormat="1" x14ac:dyDescent="0.2">
      <c r="A1027" s="53"/>
      <c r="B1027" s="42"/>
      <c r="C1027" s="42"/>
      <c r="D1027" s="42"/>
      <c r="E1027" s="42"/>
      <c r="F1027" s="42"/>
      <c r="G1027" s="42"/>
      <c r="H1027" s="43"/>
      <c r="I1027" s="42"/>
      <c r="J1027" s="42"/>
      <c r="K1027" s="42"/>
      <c r="L1027" s="42"/>
      <c r="M1027" s="42"/>
      <c r="N1027" s="42"/>
      <c r="O1027" s="42"/>
      <c r="P1027" s="42"/>
      <c r="Q1027" s="42"/>
      <c r="R1027" s="42"/>
      <c r="S1027" s="42"/>
      <c r="T1027" s="42"/>
      <c r="U1027" s="42"/>
      <c r="V1027" s="42"/>
      <c r="W1027" s="42"/>
      <c r="X1027" s="42"/>
      <c r="Y1027" s="42"/>
      <c r="Z1027" s="42"/>
      <c r="AA1027" s="42"/>
      <c r="AB1027" s="42"/>
      <c r="AC1027" s="42"/>
      <c r="AD1027" s="42"/>
      <c r="AE1027" s="42"/>
      <c r="AF1027" s="44"/>
    </row>
    <row r="1028" spans="1:32" s="45" customFormat="1" x14ac:dyDescent="0.2">
      <c r="A1028" s="53"/>
      <c r="B1028" s="42"/>
      <c r="C1028" s="42"/>
      <c r="D1028" s="42"/>
      <c r="E1028" s="42"/>
      <c r="F1028" s="42"/>
      <c r="G1028" s="42"/>
      <c r="H1028" s="43"/>
      <c r="I1028" s="42"/>
      <c r="J1028" s="42"/>
      <c r="K1028" s="42"/>
      <c r="L1028" s="42"/>
      <c r="M1028" s="42"/>
      <c r="N1028" s="42"/>
      <c r="O1028" s="42"/>
      <c r="P1028" s="42"/>
      <c r="Q1028" s="42"/>
      <c r="R1028" s="42"/>
      <c r="S1028" s="42"/>
      <c r="T1028" s="42"/>
      <c r="U1028" s="42"/>
      <c r="V1028" s="42"/>
      <c r="W1028" s="42"/>
      <c r="X1028" s="42"/>
      <c r="Y1028" s="42"/>
      <c r="Z1028" s="42"/>
      <c r="AA1028" s="42"/>
      <c r="AB1028" s="42"/>
      <c r="AC1028" s="42"/>
      <c r="AD1028" s="42"/>
      <c r="AE1028" s="42"/>
      <c r="AF1028" s="44"/>
    </row>
    <row r="1029" spans="1:32" s="45" customFormat="1" x14ac:dyDescent="0.2">
      <c r="A1029" s="53"/>
      <c r="B1029" s="42"/>
      <c r="C1029" s="42"/>
      <c r="D1029" s="42"/>
      <c r="E1029" s="42"/>
      <c r="F1029" s="42"/>
      <c r="G1029" s="42"/>
      <c r="H1029" s="43"/>
      <c r="I1029" s="42"/>
      <c r="J1029" s="42"/>
      <c r="K1029" s="42"/>
      <c r="L1029" s="42"/>
      <c r="M1029" s="42"/>
      <c r="N1029" s="42"/>
      <c r="O1029" s="42"/>
      <c r="P1029" s="42"/>
      <c r="Q1029" s="42"/>
      <c r="R1029" s="42"/>
      <c r="S1029" s="42"/>
      <c r="T1029" s="42"/>
      <c r="U1029" s="42"/>
      <c r="V1029" s="42"/>
      <c r="W1029" s="42"/>
      <c r="X1029" s="42"/>
      <c r="Y1029" s="42"/>
      <c r="Z1029" s="42"/>
      <c r="AA1029" s="42"/>
      <c r="AB1029" s="42"/>
      <c r="AC1029" s="42"/>
      <c r="AD1029" s="42"/>
      <c r="AE1029" s="42"/>
      <c r="AF1029" s="44"/>
    </row>
    <row r="1030" spans="1:32" s="45" customFormat="1" x14ac:dyDescent="0.2">
      <c r="A1030" s="53"/>
      <c r="B1030" s="42"/>
      <c r="C1030" s="42"/>
      <c r="D1030" s="42"/>
      <c r="E1030" s="42"/>
      <c r="F1030" s="42"/>
      <c r="G1030" s="42"/>
      <c r="H1030" s="43"/>
      <c r="I1030" s="42"/>
      <c r="J1030" s="42"/>
      <c r="K1030" s="42"/>
      <c r="L1030" s="42"/>
      <c r="M1030" s="42"/>
      <c r="N1030" s="42"/>
      <c r="O1030" s="42"/>
      <c r="P1030" s="42"/>
      <c r="Q1030" s="42"/>
      <c r="R1030" s="42"/>
      <c r="S1030" s="42"/>
      <c r="T1030" s="42"/>
      <c r="U1030" s="42"/>
      <c r="V1030" s="42"/>
      <c r="W1030" s="42"/>
      <c r="X1030" s="42"/>
      <c r="Y1030" s="42"/>
      <c r="Z1030" s="42"/>
      <c r="AA1030" s="42"/>
      <c r="AB1030" s="42"/>
      <c r="AC1030" s="42"/>
      <c r="AD1030" s="42"/>
      <c r="AE1030" s="42"/>
      <c r="AF1030" s="44"/>
    </row>
    <row r="1031" spans="1:32" s="45" customFormat="1" x14ac:dyDescent="0.2">
      <c r="A1031" s="53"/>
      <c r="B1031" s="42"/>
      <c r="C1031" s="42"/>
      <c r="D1031" s="42"/>
      <c r="E1031" s="42"/>
      <c r="F1031" s="42"/>
      <c r="G1031" s="42"/>
      <c r="H1031" s="43"/>
      <c r="I1031" s="42"/>
      <c r="J1031" s="42"/>
      <c r="K1031" s="42"/>
      <c r="L1031" s="42"/>
      <c r="M1031" s="42"/>
      <c r="N1031" s="42"/>
      <c r="O1031" s="42"/>
      <c r="P1031" s="42"/>
      <c r="Q1031" s="42"/>
      <c r="R1031" s="42"/>
      <c r="S1031" s="42"/>
      <c r="T1031" s="42"/>
      <c r="U1031" s="42"/>
      <c r="V1031" s="42"/>
      <c r="W1031" s="42"/>
      <c r="X1031" s="42"/>
      <c r="Y1031" s="42"/>
      <c r="Z1031" s="42"/>
      <c r="AA1031" s="42"/>
      <c r="AB1031" s="42"/>
      <c r="AC1031" s="42"/>
      <c r="AD1031" s="42"/>
      <c r="AE1031" s="42"/>
      <c r="AF1031" s="44"/>
    </row>
    <row r="1032" spans="1:32" s="45" customFormat="1" x14ac:dyDescent="0.2">
      <c r="A1032" s="53"/>
      <c r="B1032" s="42"/>
      <c r="C1032" s="42"/>
      <c r="D1032" s="42"/>
      <c r="E1032" s="42"/>
      <c r="F1032" s="42"/>
      <c r="G1032" s="42"/>
      <c r="H1032" s="43"/>
      <c r="I1032" s="42"/>
      <c r="J1032" s="42"/>
      <c r="K1032" s="42"/>
      <c r="L1032" s="42"/>
      <c r="M1032" s="42"/>
      <c r="N1032" s="42"/>
      <c r="O1032" s="42"/>
      <c r="P1032" s="42"/>
      <c r="Q1032" s="42"/>
      <c r="R1032" s="42"/>
      <c r="S1032" s="42"/>
      <c r="T1032" s="42"/>
      <c r="U1032" s="42"/>
      <c r="V1032" s="42"/>
      <c r="W1032" s="42"/>
      <c r="X1032" s="42"/>
      <c r="Y1032" s="42"/>
      <c r="Z1032" s="42"/>
      <c r="AA1032" s="42"/>
      <c r="AB1032" s="42"/>
      <c r="AC1032" s="42"/>
      <c r="AD1032" s="42"/>
      <c r="AE1032" s="42"/>
      <c r="AF1032" s="44"/>
    </row>
    <row r="1033" spans="1:32" s="45" customFormat="1" x14ac:dyDescent="0.2">
      <c r="A1033" s="53"/>
      <c r="B1033" s="42"/>
      <c r="C1033" s="42"/>
      <c r="D1033" s="42"/>
      <c r="E1033" s="42"/>
      <c r="F1033" s="42"/>
      <c r="G1033" s="42"/>
      <c r="H1033" s="43"/>
      <c r="I1033" s="42"/>
      <c r="J1033" s="42"/>
      <c r="K1033" s="42"/>
      <c r="L1033" s="42"/>
      <c r="M1033" s="42"/>
      <c r="N1033" s="42"/>
      <c r="O1033" s="42"/>
      <c r="P1033" s="42"/>
      <c r="Q1033" s="42"/>
      <c r="R1033" s="42"/>
      <c r="S1033" s="42"/>
      <c r="T1033" s="42"/>
      <c r="U1033" s="42"/>
      <c r="V1033" s="42"/>
      <c r="W1033" s="42"/>
      <c r="X1033" s="42"/>
      <c r="Y1033" s="42"/>
      <c r="Z1033" s="42"/>
      <c r="AA1033" s="42"/>
      <c r="AB1033" s="42"/>
      <c r="AC1033" s="42"/>
      <c r="AD1033" s="42"/>
      <c r="AE1033" s="42"/>
      <c r="AF1033" s="44"/>
    </row>
    <row r="1034" spans="1:32" s="45" customFormat="1" x14ac:dyDescent="0.2">
      <c r="A1034" s="53"/>
      <c r="B1034" s="42"/>
      <c r="C1034" s="42"/>
      <c r="D1034" s="42"/>
      <c r="E1034" s="42"/>
      <c r="F1034" s="42"/>
      <c r="G1034" s="42"/>
      <c r="H1034" s="43"/>
      <c r="I1034" s="42"/>
      <c r="J1034" s="42"/>
      <c r="K1034" s="42"/>
      <c r="L1034" s="42"/>
      <c r="M1034" s="42"/>
      <c r="N1034" s="42"/>
      <c r="O1034" s="42"/>
      <c r="P1034" s="42"/>
      <c r="Q1034" s="42"/>
      <c r="R1034" s="42"/>
      <c r="S1034" s="42"/>
      <c r="T1034" s="42"/>
      <c r="U1034" s="42"/>
      <c r="V1034" s="42"/>
      <c r="W1034" s="42"/>
      <c r="X1034" s="42"/>
      <c r="Y1034" s="42"/>
      <c r="Z1034" s="42"/>
      <c r="AA1034" s="42"/>
      <c r="AB1034" s="42"/>
      <c r="AC1034" s="42"/>
      <c r="AD1034" s="42"/>
      <c r="AE1034" s="42"/>
      <c r="AF1034" s="44"/>
    </row>
    <row r="1035" spans="1:32" s="45" customFormat="1" x14ac:dyDescent="0.2">
      <c r="A1035" s="53"/>
      <c r="B1035" s="42"/>
      <c r="C1035" s="42"/>
      <c r="D1035" s="42"/>
      <c r="E1035" s="42"/>
      <c r="F1035" s="42"/>
      <c r="G1035" s="42"/>
      <c r="H1035" s="43"/>
      <c r="I1035" s="42"/>
      <c r="J1035" s="42"/>
      <c r="K1035" s="42"/>
      <c r="L1035" s="42"/>
      <c r="M1035" s="42"/>
      <c r="N1035" s="42"/>
      <c r="O1035" s="42"/>
      <c r="P1035" s="42"/>
      <c r="Q1035" s="42"/>
      <c r="R1035" s="42"/>
      <c r="S1035" s="42"/>
      <c r="T1035" s="42"/>
      <c r="U1035" s="42"/>
      <c r="V1035" s="42"/>
      <c r="W1035" s="42"/>
      <c r="X1035" s="42"/>
      <c r="Y1035" s="42"/>
      <c r="Z1035" s="42"/>
      <c r="AA1035" s="42"/>
      <c r="AB1035" s="42"/>
      <c r="AC1035" s="42"/>
      <c r="AD1035" s="42"/>
      <c r="AE1035" s="42"/>
      <c r="AF1035" s="44"/>
    </row>
    <row r="1036" spans="1:32" s="45" customFormat="1" x14ac:dyDescent="0.2">
      <c r="A1036" s="53"/>
      <c r="B1036" s="42"/>
      <c r="C1036" s="42"/>
      <c r="D1036" s="42"/>
      <c r="E1036" s="42"/>
      <c r="F1036" s="42"/>
      <c r="G1036" s="42"/>
      <c r="H1036" s="43"/>
      <c r="I1036" s="42"/>
      <c r="J1036" s="42"/>
      <c r="K1036" s="42"/>
      <c r="L1036" s="42"/>
      <c r="M1036" s="42"/>
      <c r="N1036" s="42"/>
      <c r="O1036" s="42"/>
      <c r="P1036" s="42"/>
      <c r="Q1036" s="42"/>
      <c r="R1036" s="42"/>
      <c r="S1036" s="42"/>
      <c r="T1036" s="42"/>
      <c r="U1036" s="42"/>
      <c r="V1036" s="42"/>
      <c r="W1036" s="42"/>
      <c r="X1036" s="42"/>
      <c r="Y1036" s="42"/>
      <c r="Z1036" s="42"/>
      <c r="AA1036" s="42"/>
      <c r="AB1036" s="42"/>
      <c r="AC1036" s="42"/>
      <c r="AD1036" s="42"/>
      <c r="AE1036" s="42"/>
      <c r="AF1036" s="44"/>
    </row>
    <row r="1037" spans="1:32" s="45" customFormat="1" x14ac:dyDescent="0.2">
      <c r="A1037" s="53"/>
      <c r="B1037" s="42"/>
      <c r="C1037" s="42"/>
      <c r="D1037" s="42"/>
      <c r="E1037" s="42"/>
      <c r="F1037" s="42"/>
      <c r="G1037" s="42"/>
      <c r="H1037" s="43"/>
      <c r="I1037" s="42"/>
      <c r="J1037" s="42"/>
      <c r="K1037" s="42"/>
      <c r="L1037" s="42"/>
      <c r="M1037" s="42"/>
      <c r="N1037" s="42"/>
      <c r="O1037" s="42"/>
      <c r="P1037" s="42"/>
      <c r="Q1037" s="42"/>
      <c r="R1037" s="42"/>
      <c r="S1037" s="42"/>
      <c r="T1037" s="42"/>
      <c r="U1037" s="42"/>
      <c r="V1037" s="42"/>
      <c r="W1037" s="42"/>
      <c r="X1037" s="42"/>
      <c r="Y1037" s="42"/>
      <c r="Z1037" s="42"/>
      <c r="AA1037" s="42"/>
      <c r="AB1037" s="42"/>
      <c r="AC1037" s="42"/>
      <c r="AD1037" s="42"/>
      <c r="AE1037" s="42"/>
      <c r="AF1037" s="44"/>
    </row>
    <row r="1038" spans="1:32" s="45" customFormat="1" x14ac:dyDescent="0.2">
      <c r="A1038" s="53"/>
      <c r="B1038" s="42"/>
      <c r="C1038" s="42"/>
      <c r="D1038" s="42"/>
      <c r="E1038" s="42"/>
      <c r="F1038" s="42"/>
      <c r="G1038" s="42"/>
      <c r="H1038" s="43"/>
      <c r="I1038" s="42"/>
      <c r="J1038" s="42"/>
      <c r="K1038" s="42"/>
      <c r="L1038" s="42"/>
      <c r="M1038" s="42"/>
      <c r="N1038" s="42"/>
      <c r="O1038" s="42"/>
      <c r="P1038" s="42"/>
      <c r="Q1038" s="42"/>
      <c r="R1038" s="42"/>
      <c r="S1038" s="42"/>
      <c r="T1038" s="42"/>
      <c r="U1038" s="42"/>
      <c r="V1038" s="42"/>
      <c r="W1038" s="42"/>
      <c r="X1038" s="42"/>
      <c r="Y1038" s="42"/>
      <c r="Z1038" s="42"/>
      <c r="AA1038" s="42"/>
      <c r="AB1038" s="42"/>
      <c r="AC1038" s="42"/>
      <c r="AD1038" s="42"/>
      <c r="AE1038" s="42"/>
      <c r="AF1038" s="44"/>
    </row>
    <row r="1039" spans="1:32" s="45" customFormat="1" x14ac:dyDescent="0.2">
      <c r="A1039" s="53"/>
      <c r="B1039" s="42"/>
      <c r="C1039" s="42"/>
      <c r="D1039" s="42"/>
      <c r="E1039" s="42"/>
      <c r="F1039" s="42"/>
      <c r="G1039" s="42"/>
      <c r="H1039" s="43"/>
      <c r="I1039" s="42"/>
      <c r="J1039" s="42"/>
      <c r="K1039" s="42"/>
      <c r="L1039" s="42"/>
      <c r="M1039" s="42"/>
      <c r="N1039" s="42"/>
      <c r="O1039" s="42"/>
      <c r="P1039" s="42"/>
      <c r="Q1039" s="42"/>
      <c r="R1039" s="42"/>
      <c r="S1039" s="42"/>
      <c r="T1039" s="42"/>
      <c r="U1039" s="42"/>
      <c r="V1039" s="42"/>
      <c r="W1039" s="42"/>
      <c r="X1039" s="42"/>
      <c r="Y1039" s="42"/>
      <c r="Z1039" s="42"/>
      <c r="AA1039" s="42"/>
      <c r="AB1039" s="42"/>
      <c r="AC1039" s="42"/>
      <c r="AD1039" s="42"/>
      <c r="AE1039" s="42"/>
      <c r="AF1039" s="44"/>
    </row>
    <row r="1040" spans="1:32" s="45" customFormat="1" x14ac:dyDescent="0.2">
      <c r="A1040" s="53"/>
      <c r="B1040" s="42"/>
      <c r="C1040" s="42"/>
      <c r="D1040" s="42"/>
      <c r="E1040" s="42"/>
      <c r="F1040" s="42"/>
      <c r="G1040" s="42"/>
      <c r="H1040" s="43"/>
      <c r="I1040" s="42"/>
      <c r="J1040" s="42"/>
      <c r="K1040" s="42"/>
      <c r="L1040" s="42"/>
      <c r="M1040" s="42"/>
      <c r="N1040" s="42"/>
      <c r="O1040" s="42"/>
      <c r="P1040" s="42"/>
      <c r="Q1040" s="42"/>
      <c r="R1040" s="42"/>
      <c r="S1040" s="42"/>
      <c r="T1040" s="42"/>
      <c r="U1040" s="42"/>
      <c r="V1040" s="42"/>
      <c r="W1040" s="42"/>
      <c r="X1040" s="42"/>
      <c r="Y1040" s="42"/>
      <c r="Z1040" s="42"/>
      <c r="AA1040" s="42"/>
      <c r="AB1040" s="42"/>
      <c r="AC1040" s="42"/>
      <c r="AD1040" s="42"/>
      <c r="AE1040" s="42"/>
      <c r="AF1040" s="44"/>
    </row>
    <row r="1041" spans="1:32" s="45" customFormat="1" x14ac:dyDescent="0.2">
      <c r="A1041" s="53"/>
      <c r="B1041" s="42"/>
      <c r="C1041" s="42"/>
      <c r="D1041" s="42"/>
      <c r="E1041" s="42"/>
      <c r="F1041" s="42"/>
      <c r="G1041" s="42"/>
      <c r="H1041" s="43"/>
      <c r="I1041" s="42"/>
      <c r="J1041" s="42"/>
      <c r="K1041" s="42"/>
      <c r="L1041" s="42"/>
      <c r="M1041" s="42"/>
      <c r="N1041" s="42"/>
      <c r="O1041" s="42"/>
      <c r="P1041" s="42"/>
      <c r="Q1041" s="42"/>
      <c r="R1041" s="42"/>
      <c r="S1041" s="42"/>
      <c r="T1041" s="42"/>
      <c r="U1041" s="42"/>
      <c r="V1041" s="42"/>
      <c r="W1041" s="42"/>
      <c r="X1041" s="42"/>
      <c r="Y1041" s="42"/>
      <c r="Z1041" s="42"/>
      <c r="AA1041" s="42"/>
      <c r="AB1041" s="42"/>
      <c r="AC1041" s="42"/>
      <c r="AD1041" s="42"/>
      <c r="AE1041" s="42"/>
      <c r="AF1041" s="44"/>
    </row>
    <row r="1042" spans="1:32" s="45" customFormat="1" x14ac:dyDescent="0.2">
      <c r="A1042" s="53"/>
      <c r="B1042" s="42"/>
      <c r="C1042" s="42"/>
      <c r="D1042" s="42"/>
      <c r="E1042" s="42"/>
      <c r="F1042" s="42"/>
      <c r="G1042" s="42"/>
      <c r="H1042" s="43"/>
      <c r="I1042" s="42"/>
      <c r="J1042" s="42"/>
      <c r="K1042" s="42"/>
      <c r="L1042" s="42"/>
      <c r="M1042" s="42"/>
      <c r="N1042" s="42"/>
      <c r="O1042" s="42"/>
      <c r="P1042" s="42"/>
      <c r="Q1042" s="42"/>
      <c r="R1042" s="42"/>
      <c r="S1042" s="42"/>
      <c r="T1042" s="42"/>
      <c r="U1042" s="42"/>
      <c r="V1042" s="42"/>
      <c r="W1042" s="42"/>
      <c r="X1042" s="42"/>
      <c r="Y1042" s="42"/>
      <c r="Z1042" s="42"/>
      <c r="AA1042" s="42"/>
      <c r="AB1042" s="42"/>
      <c r="AC1042" s="42"/>
      <c r="AD1042" s="42"/>
      <c r="AE1042" s="42"/>
      <c r="AF1042" s="44"/>
    </row>
    <row r="1043" spans="1:32" s="45" customFormat="1" x14ac:dyDescent="0.2">
      <c r="A1043" s="53"/>
      <c r="B1043" s="42"/>
      <c r="C1043" s="42"/>
      <c r="D1043" s="42"/>
      <c r="E1043" s="42"/>
      <c r="F1043" s="42"/>
      <c r="G1043" s="42"/>
      <c r="H1043" s="43"/>
      <c r="I1043" s="42"/>
      <c r="J1043" s="42"/>
      <c r="K1043" s="42"/>
      <c r="L1043" s="42"/>
      <c r="M1043" s="42"/>
      <c r="N1043" s="42"/>
      <c r="O1043" s="42"/>
      <c r="P1043" s="42"/>
      <c r="Q1043" s="42"/>
      <c r="R1043" s="42"/>
      <c r="S1043" s="42"/>
      <c r="T1043" s="42"/>
      <c r="U1043" s="42"/>
      <c r="V1043" s="42"/>
      <c r="W1043" s="42"/>
      <c r="X1043" s="42"/>
      <c r="Y1043" s="42"/>
      <c r="Z1043" s="42"/>
      <c r="AA1043" s="42"/>
      <c r="AB1043" s="42"/>
      <c r="AC1043" s="42"/>
      <c r="AD1043" s="42"/>
      <c r="AE1043" s="42"/>
      <c r="AF1043" s="44"/>
    </row>
    <row r="1044" spans="1:32" s="45" customFormat="1" x14ac:dyDescent="0.2">
      <c r="A1044" s="53"/>
      <c r="B1044" s="42"/>
      <c r="C1044" s="42"/>
      <c r="D1044" s="42"/>
      <c r="E1044" s="42"/>
      <c r="F1044" s="42"/>
      <c r="G1044" s="42"/>
      <c r="H1044" s="43"/>
      <c r="I1044" s="42"/>
      <c r="J1044" s="42"/>
      <c r="K1044" s="42"/>
      <c r="L1044" s="42"/>
      <c r="M1044" s="42"/>
      <c r="N1044" s="42"/>
      <c r="O1044" s="42"/>
      <c r="P1044" s="42"/>
      <c r="Q1044" s="42"/>
      <c r="R1044" s="42"/>
      <c r="S1044" s="42"/>
      <c r="T1044" s="42"/>
      <c r="U1044" s="42"/>
      <c r="V1044" s="42"/>
      <c r="W1044" s="42"/>
      <c r="X1044" s="42"/>
      <c r="Y1044" s="42"/>
      <c r="Z1044" s="42"/>
      <c r="AA1044" s="42"/>
      <c r="AB1044" s="42"/>
      <c r="AC1044" s="42"/>
      <c r="AD1044" s="42"/>
      <c r="AE1044" s="42"/>
      <c r="AF1044" s="44"/>
    </row>
    <row r="1045" spans="1:32" s="45" customFormat="1" x14ac:dyDescent="0.2">
      <c r="A1045" s="53"/>
      <c r="B1045" s="42"/>
      <c r="C1045" s="42"/>
      <c r="D1045" s="42"/>
      <c r="E1045" s="42"/>
      <c r="F1045" s="42"/>
      <c r="G1045" s="42"/>
      <c r="H1045" s="43"/>
      <c r="I1045" s="42"/>
      <c r="J1045" s="42"/>
      <c r="K1045" s="42"/>
      <c r="L1045" s="42"/>
      <c r="M1045" s="42"/>
      <c r="N1045" s="42"/>
      <c r="O1045" s="42"/>
      <c r="P1045" s="42"/>
      <c r="Q1045" s="42"/>
      <c r="R1045" s="42"/>
      <c r="S1045" s="42"/>
      <c r="T1045" s="42"/>
      <c r="U1045" s="42"/>
      <c r="V1045" s="42"/>
      <c r="W1045" s="42"/>
      <c r="X1045" s="42"/>
      <c r="Y1045" s="42"/>
      <c r="Z1045" s="42"/>
      <c r="AA1045" s="42"/>
      <c r="AB1045" s="42"/>
      <c r="AC1045" s="42"/>
      <c r="AD1045" s="42"/>
      <c r="AE1045" s="42"/>
      <c r="AF1045" s="44"/>
    </row>
    <row r="1046" spans="1:32" s="45" customFormat="1" x14ac:dyDescent="0.2">
      <c r="A1046" s="53"/>
      <c r="B1046" s="42"/>
      <c r="C1046" s="42"/>
      <c r="D1046" s="42"/>
      <c r="E1046" s="42"/>
      <c r="F1046" s="42"/>
      <c r="G1046" s="42"/>
      <c r="H1046" s="43"/>
      <c r="I1046" s="42"/>
      <c r="J1046" s="42"/>
      <c r="K1046" s="42"/>
      <c r="L1046" s="42"/>
      <c r="M1046" s="42"/>
      <c r="N1046" s="42"/>
      <c r="O1046" s="42"/>
      <c r="P1046" s="42"/>
      <c r="Q1046" s="42"/>
      <c r="R1046" s="42"/>
      <c r="S1046" s="42"/>
      <c r="T1046" s="42"/>
      <c r="U1046" s="42"/>
      <c r="V1046" s="42"/>
      <c r="W1046" s="42"/>
      <c r="X1046" s="42"/>
      <c r="Y1046" s="42"/>
      <c r="Z1046" s="42"/>
      <c r="AA1046" s="42"/>
      <c r="AB1046" s="42"/>
      <c r="AC1046" s="42"/>
      <c r="AD1046" s="42"/>
      <c r="AE1046" s="42"/>
      <c r="AF1046" s="44"/>
    </row>
    <row r="1047" spans="1:32" s="45" customFormat="1" x14ac:dyDescent="0.2">
      <c r="A1047" s="53"/>
      <c r="B1047" s="42"/>
      <c r="C1047" s="42"/>
      <c r="D1047" s="42"/>
      <c r="E1047" s="42"/>
      <c r="F1047" s="42"/>
      <c r="G1047" s="42"/>
      <c r="H1047" s="43"/>
      <c r="I1047" s="42"/>
      <c r="J1047" s="42"/>
      <c r="K1047" s="42"/>
      <c r="L1047" s="42"/>
      <c r="M1047" s="42"/>
      <c r="N1047" s="42"/>
      <c r="O1047" s="42"/>
      <c r="P1047" s="42"/>
      <c r="Q1047" s="42"/>
      <c r="R1047" s="42"/>
      <c r="S1047" s="42"/>
      <c r="T1047" s="42"/>
      <c r="U1047" s="42"/>
      <c r="V1047" s="42"/>
      <c r="W1047" s="42"/>
      <c r="X1047" s="42"/>
      <c r="Y1047" s="42"/>
      <c r="Z1047" s="42"/>
      <c r="AA1047" s="42"/>
      <c r="AB1047" s="42"/>
      <c r="AC1047" s="42"/>
      <c r="AD1047" s="42"/>
      <c r="AE1047" s="42"/>
      <c r="AF1047" s="44"/>
    </row>
    <row r="1048" spans="1:32" s="45" customFormat="1" x14ac:dyDescent="0.2">
      <c r="A1048" s="53"/>
      <c r="B1048" s="42"/>
      <c r="C1048" s="42"/>
      <c r="D1048" s="42"/>
      <c r="E1048" s="42"/>
      <c r="F1048" s="42"/>
      <c r="G1048" s="42"/>
      <c r="H1048" s="43"/>
      <c r="I1048" s="42"/>
      <c r="J1048" s="42"/>
      <c r="K1048" s="42"/>
      <c r="L1048" s="42"/>
      <c r="M1048" s="42"/>
      <c r="N1048" s="42"/>
      <c r="O1048" s="42"/>
      <c r="P1048" s="42"/>
      <c r="Q1048" s="42"/>
      <c r="R1048" s="42"/>
      <c r="S1048" s="42"/>
      <c r="T1048" s="42"/>
      <c r="U1048" s="42"/>
      <c r="V1048" s="42"/>
      <c r="W1048" s="42"/>
      <c r="X1048" s="42"/>
      <c r="Y1048" s="42"/>
      <c r="Z1048" s="42"/>
      <c r="AA1048" s="42"/>
      <c r="AB1048" s="42"/>
      <c r="AC1048" s="42"/>
      <c r="AD1048" s="42"/>
      <c r="AE1048" s="42"/>
      <c r="AF1048" s="44"/>
    </row>
    <row r="1049" spans="1:32" s="45" customFormat="1" x14ac:dyDescent="0.2">
      <c r="A1049" s="53"/>
      <c r="B1049" s="42"/>
      <c r="C1049" s="42"/>
      <c r="D1049" s="42"/>
      <c r="E1049" s="42"/>
      <c r="F1049" s="42"/>
      <c r="G1049" s="42"/>
      <c r="H1049" s="43"/>
      <c r="I1049" s="42"/>
      <c r="J1049" s="42"/>
      <c r="K1049" s="42"/>
      <c r="L1049" s="42"/>
      <c r="M1049" s="42"/>
      <c r="N1049" s="42"/>
      <c r="O1049" s="42"/>
      <c r="P1049" s="42"/>
      <c r="Q1049" s="42"/>
      <c r="R1049" s="42"/>
      <c r="S1049" s="42"/>
      <c r="T1049" s="42"/>
      <c r="U1049" s="42"/>
      <c r="V1049" s="42"/>
      <c r="W1049" s="42"/>
      <c r="X1049" s="42"/>
      <c r="Y1049" s="42"/>
      <c r="Z1049" s="42"/>
      <c r="AA1049" s="42"/>
      <c r="AB1049" s="42"/>
      <c r="AC1049" s="42"/>
      <c r="AD1049" s="42"/>
      <c r="AE1049" s="42"/>
      <c r="AF1049" s="44"/>
    </row>
    <row r="1050" spans="1:32" s="45" customFormat="1" x14ac:dyDescent="0.2">
      <c r="A1050" s="53"/>
      <c r="B1050" s="42"/>
      <c r="C1050" s="42"/>
      <c r="D1050" s="42"/>
      <c r="E1050" s="42"/>
      <c r="F1050" s="42"/>
      <c r="G1050" s="42"/>
      <c r="H1050" s="43"/>
      <c r="I1050" s="42"/>
      <c r="J1050" s="42"/>
      <c r="K1050" s="42"/>
      <c r="L1050" s="42"/>
      <c r="M1050" s="42"/>
      <c r="N1050" s="42"/>
      <c r="O1050" s="42"/>
      <c r="P1050" s="42"/>
      <c r="Q1050" s="42"/>
      <c r="R1050" s="42"/>
      <c r="S1050" s="42"/>
      <c r="T1050" s="42"/>
      <c r="U1050" s="42"/>
      <c r="V1050" s="42"/>
      <c r="W1050" s="42"/>
      <c r="X1050" s="42"/>
      <c r="Y1050" s="42"/>
      <c r="Z1050" s="42"/>
      <c r="AA1050" s="42"/>
      <c r="AB1050" s="42"/>
      <c r="AC1050" s="42"/>
      <c r="AD1050" s="42"/>
      <c r="AE1050" s="42"/>
      <c r="AF1050" s="44"/>
    </row>
    <row r="1051" spans="1:32" s="45" customFormat="1" x14ac:dyDescent="0.2">
      <c r="A1051" s="53"/>
      <c r="B1051" s="42"/>
      <c r="C1051" s="42"/>
      <c r="D1051" s="42"/>
      <c r="E1051" s="42"/>
      <c r="F1051" s="42"/>
      <c r="G1051" s="42"/>
      <c r="H1051" s="43"/>
      <c r="I1051" s="42"/>
      <c r="J1051" s="42"/>
      <c r="K1051" s="42"/>
      <c r="L1051" s="42"/>
      <c r="M1051" s="42"/>
      <c r="N1051" s="42"/>
      <c r="O1051" s="42"/>
      <c r="P1051" s="42"/>
      <c r="Q1051" s="42"/>
      <c r="R1051" s="42"/>
      <c r="S1051" s="42"/>
      <c r="T1051" s="42"/>
      <c r="U1051" s="42"/>
      <c r="V1051" s="42"/>
      <c r="W1051" s="42"/>
      <c r="X1051" s="42"/>
      <c r="Y1051" s="42"/>
      <c r="Z1051" s="42"/>
      <c r="AA1051" s="42"/>
      <c r="AB1051" s="42"/>
      <c r="AC1051" s="42"/>
      <c r="AD1051" s="42"/>
      <c r="AE1051" s="42"/>
      <c r="AF1051" s="44"/>
    </row>
    <row r="1052" spans="1:32" s="45" customFormat="1" x14ac:dyDescent="0.2">
      <c r="A1052" s="53"/>
      <c r="B1052" s="42"/>
      <c r="C1052" s="42"/>
      <c r="D1052" s="42"/>
      <c r="E1052" s="42"/>
      <c r="F1052" s="42"/>
      <c r="G1052" s="42"/>
      <c r="H1052" s="43"/>
      <c r="I1052" s="42"/>
      <c r="J1052" s="42"/>
      <c r="K1052" s="42"/>
      <c r="L1052" s="42"/>
      <c r="M1052" s="42"/>
      <c r="N1052" s="42"/>
      <c r="O1052" s="42"/>
      <c r="P1052" s="42"/>
      <c r="Q1052" s="42"/>
      <c r="R1052" s="42"/>
      <c r="S1052" s="42"/>
      <c r="T1052" s="42"/>
      <c r="U1052" s="42"/>
      <c r="V1052" s="42"/>
      <c r="W1052" s="42"/>
      <c r="X1052" s="42"/>
      <c r="Y1052" s="42"/>
      <c r="Z1052" s="42"/>
      <c r="AA1052" s="42"/>
      <c r="AB1052" s="42"/>
      <c r="AC1052" s="42"/>
      <c r="AD1052" s="42"/>
      <c r="AE1052" s="42"/>
      <c r="AF1052" s="44"/>
    </row>
    <row r="1053" spans="1:32" s="45" customFormat="1" x14ac:dyDescent="0.2">
      <c r="A1053" s="53"/>
      <c r="B1053" s="42"/>
      <c r="C1053" s="42"/>
      <c r="D1053" s="42"/>
      <c r="E1053" s="42"/>
      <c r="F1053" s="42"/>
      <c r="G1053" s="42"/>
      <c r="H1053" s="43"/>
      <c r="I1053" s="42"/>
      <c r="J1053" s="42"/>
      <c r="K1053" s="42"/>
      <c r="L1053" s="42"/>
      <c r="M1053" s="42"/>
      <c r="N1053" s="42"/>
      <c r="O1053" s="42"/>
      <c r="P1053" s="42"/>
      <c r="Q1053" s="42"/>
      <c r="R1053" s="42"/>
      <c r="S1053" s="42"/>
      <c r="T1053" s="42"/>
      <c r="U1053" s="42"/>
      <c r="V1053" s="42"/>
      <c r="W1053" s="42"/>
      <c r="X1053" s="42"/>
      <c r="Y1053" s="42"/>
      <c r="Z1053" s="42"/>
      <c r="AA1053" s="42"/>
      <c r="AB1053" s="42"/>
      <c r="AC1053" s="42"/>
      <c r="AD1053" s="42"/>
      <c r="AE1053" s="42"/>
      <c r="AF1053" s="44"/>
    </row>
    <row r="1054" spans="1:32" s="45" customFormat="1" x14ac:dyDescent="0.2">
      <c r="A1054" s="53"/>
      <c r="B1054" s="42"/>
      <c r="C1054" s="42"/>
      <c r="D1054" s="42"/>
      <c r="E1054" s="42"/>
      <c r="F1054" s="42"/>
      <c r="G1054" s="42"/>
      <c r="H1054" s="43"/>
      <c r="I1054" s="42"/>
      <c r="J1054" s="42"/>
      <c r="K1054" s="42"/>
      <c r="L1054" s="42"/>
      <c r="M1054" s="42"/>
      <c r="N1054" s="42"/>
      <c r="O1054" s="42"/>
      <c r="P1054" s="42"/>
      <c r="Q1054" s="42"/>
      <c r="R1054" s="42"/>
      <c r="S1054" s="42"/>
      <c r="T1054" s="42"/>
      <c r="U1054" s="42"/>
      <c r="V1054" s="42"/>
      <c r="W1054" s="42"/>
      <c r="X1054" s="42"/>
      <c r="Y1054" s="42"/>
      <c r="Z1054" s="42"/>
      <c r="AA1054" s="42"/>
      <c r="AB1054" s="42"/>
      <c r="AC1054" s="42"/>
      <c r="AD1054" s="42"/>
      <c r="AE1054" s="42"/>
      <c r="AF1054" s="44"/>
    </row>
    <row r="1055" spans="1:32" s="45" customFormat="1" x14ac:dyDescent="0.2">
      <c r="A1055" s="53"/>
      <c r="B1055" s="42"/>
      <c r="C1055" s="42"/>
      <c r="D1055" s="42"/>
      <c r="E1055" s="42"/>
      <c r="F1055" s="42"/>
      <c r="G1055" s="42"/>
      <c r="H1055" s="43"/>
      <c r="I1055" s="42"/>
      <c r="J1055" s="42"/>
      <c r="K1055" s="42"/>
      <c r="L1055" s="42"/>
      <c r="M1055" s="42"/>
      <c r="N1055" s="42"/>
      <c r="O1055" s="42"/>
      <c r="P1055" s="42"/>
      <c r="Q1055" s="42"/>
      <c r="R1055" s="42"/>
      <c r="S1055" s="42"/>
      <c r="T1055" s="42"/>
      <c r="U1055" s="42"/>
      <c r="V1055" s="42"/>
      <c r="W1055" s="42"/>
      <c r="X1055" s="42"/>
      <c r="Y1055" s="42"/>
      <c r="Z1055" s="42"/>
      <c r="AA1055" s="42"/>
      <c r="AB1055" s="42"/>
      <c r="AC1055" s="42"/>
      <c r="AD1055" s="42"/>
      <c r="AE1055" s="42"/>
      <c r="AF1055" s="44"/>
    </row>
    <row r="1056" spans="1:32" s="45" customFormat="1" x14ac:dyDescent="0.2">
      <c r="A1056" s="53"/>
      <c r="B1056" s="42"/>
      <c r="C1056" s="42"/>
      <c r="D1056" s="42"/>
      <c r="E1056" s="42"/>
      <c r="F1056" s="42"/>
      <c r="G1056" s="42"/>
      <c r="H1056" s="43"/>
      <c r="I1056" s="42"/>
      <c r="J1056" s="42"/>
      <c r="K1056" s="42"/>
      <c r="L1056" s="42"/>
      <c r="M1056" s="42"/>
      <c r="N1056" s="42"/>
      <c r="O1056" s="42"/>
      <c r="P1056" s="42"/>
      <c r="Q1056" s="42"/>
      <c r="R1056" s="42"/>
      <c r="S1056" s="42"/>
      <c r="T1056" s="42"/>
      <c r="U1056" s="42"/>
      <c r="V1056" s="42"/>
      <c r="W1056" s="42"/>
      <c r="X1056" s="42"/>
      <c r="Y1056" s="42"/>
      <c r="Z1056" s="42"/>
      <c r="AA1056" s="42"/>
      <c r="AB1056" s="42"/>
      <c r="AC1056" s="42"/>
      <c r="AD1056" s="42"/>
      <c r="AE1056" s="42"/>
      <c r="AF1056" s="44"/>
    </row>
    <row r="1057" spans="1:32" s="45" customFormat="1" x14ac:dyDescent="0.2">
      <c r="A1057" s="53"/>
      <c r="B1057" s="42"/>
      <c r="C1057" s="42"/>
      <c r="D1057" s="42"/>
      <c r="E1057" s="42"/>
      <c r="F1057" s="42"/>
      <c r="G1057" s="42"/>
      <c r="H1057" s="43"/>
      <c r="I1057" s="42"/>
      <c r="J1057" s="42"/>
      <c r="K1057" s="42"/>
      <c r="L1057" s="42"/>
      <c r="M1057" s="42"/>
      <c r="N1057" s="42"/>
      <c r="O1057" s="42"/>
      <c r="P1057" s="42"/>
      <c r="Q1057" s="42"/>
      <c r="R1057" s="42"/>
      <c r="S1057" s="42"/>
      <c r="T1057" s="42"/>
      <c r="U1057" s="42"/>
      <c r="V1057" s="42"/>
      <c r="W1057" s="42"/>
      <c r="X1057" s="42"/>
      <c r="Y1057" s="42"/>
      <c r="Z1057" s="42"/>
      <c r="AA1057" s="42"/>
      <c r="AB1057" s="42"/>
      <c r="AC1057" s="42"/>
      <c r="AD1057" s="42"/>
      <c r="AE1057" s="42"/>
      <c r="AF1057" s="44"/>
    </row>
    <row r="1058" spans="1:32" s="45" customFormat="1" x14ac:dyDescent="0.2">
      <c r="A1058" s="53"/>
      <c r="B1058" s="42"/>
      <c r="C1058" s="42"/>
      <c r="D1058" s="42"/>
      <c r="E1058" s="42"/>
      <c r="F1058" s="42"/>
      <c r="G1058" s="42"/>
      <c r="H1058" s="43"/>
      <c r="I1058" s="42"/>
      <c r="J1058" s="42"/>
      <c r="K1058" s="42"/>
      <c r="L1058" s="42"/>
      <c r="M1058" s="42"/>
      <c r="N1058" s="42"/>
      <c r="O1058" s="42"/>
      <c r="P1058" s="42"/>
      <c r="Q1058" s="42"/>
      <c r="R1058" s="42"/>
      <c r="S1058" s="42"/>
      <c r="T1058" s="42"/>
      <c r="U1058" s="42"/>
      <c r="V1058" s="42"/>
      <c r="W1058" s="42"/>
      <c r="X1058" s="42"/>
      <c r="Y1058" s="42"/>
      <c r="Z1058" s="42"/>
      <c r="AA1058" s="42"/>
      <c r="AB1058" s="42"/>
      <c r="AC1058" s="42"/>
      <c r="AD1058" s="42"/>
      <c r="AE1058" s="42"/>
      <c r="AF1058" s="44"/>
    </row>
    <row r="1059" spans="1:32" s="45" customFormat="1" x14ac:dyDescent="0.2">
      <c r="A1059" s="53"/>
      <c r="B1059" s="42"/>
      <c r="C1059" s="42"/>
      <c r="D1059" s="42"/>
      <c r="E1059" s="42"/>
      <c r="F1059" s="42"/>
      <c r="G1059" s="42"/>
      <c r="H1059" s="43"/>
      <c r="I1059" s="42"/>
      <c r="J1059" s="42"/>
      <c r="K1059" s="42"/>
      <c r="L1059" s="42"/>
      <c r="M1059" s="42"/>
      <c r="N1059" s="42"/>
      <c r="O1059" s="42"/>
      <c r="P1059" s="42"/>
      <c r="Q1059" s="42"/>
      <c r="R1059" s="42"/>
      <c r="S1059" s="42"/>
      <c r="T1059" s="42"/>
      <c r="U1059" s="42"/>
      <c r="V1059" s="42"/>
      <c r="W1059" s="42"/>
      <c r="X1059" s="42"/>
      <c r="Y1059" s="42"/>
      <c r="Z1059" s="42"/>
      <c r="AA1059" s="42"/>
      <c r="AB1059" s="42"/>
      <c r="AC1059" s="42"/>
      <c r="AD1059" s="42"/>
      <c r="AE1059" s="42"/>
      <c r="AF1059" s="44"/>
    </row>
    <row r="1060" spans="1:32" s="45" customFormat="1" x14ac:dyDescent="0.2">
      <c r="A1060" s="53"/>
      <c r="B1060" s="42"/>
      <c r="C1060" s="42"/>
      <c r="D1060" s="42"/>
      <c r="E1060" s="42"/>
      <c r="F1060" s="42"/>
      <c r="G1060" s="42"/>
      <c r="H1060" s="43"/>
      <c r="I1060" s="42"/>
      <c r="J1060" s="42"/>
      <c r="K1060" s="42"/>
      <c r="L1060" s="42"/>
      <c r="M1060" s="42"/>
      <c r="N1060" s="42"/>
      <c r="O1060" s="42"/>
      <c r="P1060" s="42"/>
      <c r="Q1060" s="42"/>
      <c r="R1060" s="42"/>
      <c r="S1060" s="42"/>
      <c r="T1060" s="42"/>
      <c r="U1060" s="42"/>
      <c r="V1060" s="42"/>
      <c r="W1060" s="42"/>
      <c r="X1060" s="42"/>
      <c r="Y1060" s="42"/>
      <c r="Z1060" s="42"/>
      <c r="AA1060" s="42"/>
      <c r="AB1060" s="42"/>
      <c r="AC1060" s="42"/>
      <c r="AD1060" s="42"/>
      <c r="AE1060" s="42"/>
      <c r="AF1060" s="44"/>
    </row>
    <row r="1061" spans="1:32" s="45" customFormat="1" x14ac:dyDescent="0.2">
      <c r="A1061" s="53"/>
      <c r="B1061" s="42"/>
      <c r="C1061" s="42"/>
      <c r="D1061" s="42"/>
      <c r="E1061" s="42"/>
      <c r="F1061" s="42"/>
      <c r="G1061" s="42"/>
      <c r="H1061" s="43"/>
      <c r="I1061" s="42"/>
      <c r="J1061" s="42"/>
      <c r="K1061" s="42"/>
      <c r="L1061" s="42"/>
      <c r="M1061" s="42"/>
      <c r="N1061" s="42"/>
      <c r="O1061" s="42"/>
      <c r="P1061" s="42"/>
      <c r="Q1061" s="42"/>
      <c r="R1061" s="42"/>
      <c r="S1061" s="42"/>
      <c r="T1061" s="42"/>
      <c r="U1061" s="42"/>
      <c r="V1061" s="42"/>
      <c r="W1061" s="42"/>
      <c r="X1061" s="42"/>
      <c r="Y1061" s="42"/>
      <c r="Z1061" s="42"/>
      <c r="AA1061" s="42"/>
      <c r="AB1061" s="42"/>
      <c r="AC1061" s="42"/>
      <c r="AD1061" s="42"/>
      <c r="AE1061" s="42"/>
      <c r="AF1061" s="44"/>
    </row>
    <row r="1062" spans="1:32" s="45" customFormat="1" x14ac:dyDescent="0.2">
      <c r="A1062" s="53"/>
      <c r="B1062" s="42"/>
      <c r="C1062" s="42"/>
      <c r="D1062" s="42"/>
      <c r="E1062" s="42"/>
      <c r="F1062" s="42"/>
      <c r="G1062" s="42"/>
      <c r="H1062" s="43"/>
      <c r="I1062" s="42"/>
      <c r="J1062" s="42"/>
      <c r="K1062" s="42"/>
      <c r="L1062" s="42"/>
      <c r="M1062" s="42"/>
      <c r="N1062" s="42"/>
      <c r="O1062" s="42"/>
      <c r="P1062" s="42"/>
      <c r="Q1062" s="42"/>
      <c r="R1062" s="42"/>
      <c r="S1062" s="42"/>
      <c r="T1062" s="42"/>
      <c r="U1062" s="42"/>
      <c r="V1062" s="42"/>
      <c r="W1062" s="42"/>
      <c r="X1062" s="42"/>
      <c r="Y1062" s="42"/>
      <c r="Z1062" s="42"/>
      <c r="AA1062" s="42"/>
      <c r="AB1062" s="42"/>
      <c r="AC1062" s="42"/>
      <c r="AD1062" s="42"/>
      <c r="AE1062" s="42"/>
      <c r="AF1062" s="44"/>
    </row>
    <row r="1063" spans="1:32" s="45" customFormat="1" x14ac:dyDescent="0.2">
      <c r="A1063" s="53"/>
      <c r="B1063" s="42"/>
      <c r="C1063" s="42"/>
      <c r="D1063" s="42"/>
      <c r="E1063" s="42"/>
      <c r="F1063" s="42"/>
      <c r="G1063" s="42"/>
      <c r="H1063" s="43"/>
      <c r="I1063" s="42"/>
      <c r="J1063" s="42"/>
      <c r="K1063" s="42"/>
      <c r="L1063" s="42"/>
      <c r="M1063" s="42"/>
      <c r="N1063" s="42"/>
      <c r="O1063" s="42"/>
      <c r="P1063" s="42"/>
      <c r="Q1063" s="42"/>
      <c r="R1063" s="42"/>
      <c r="S1063" s="42"/>
      <c r="T1063" s="42"/>
      <c r="U1063" s="42"/>
      <c r="V1063" s="42"/>
      <c r="W1063" s="42"/>
      <c r="X1063" s="42"/>
      <c r="Y1063" s="42"/>
      <c r="Z1063" s="42"/>
      <c r="AA1063" s="42"/>
      <c r="AB1063" s="42"/>
      <c r="AC1063" s="42"/>
      <c r="AD1063" s="42"/>
      <c r="AE1063" s="42"/>
      <c r="AF1063" s="44"/>
    </row>
    <row r="1064" spans="1:32" s="45" customFormat="1" x14ac:dyDescent="0.2">
      <c r="A1064" s="53"/>
      <c r="B1064" s="42"/>
      <c r="C1064" s="42"/>
      <c r="D1064" s="42"/>
      <c r="E1064" s="42"/>
      <c r="F1064" s="42"/>
      <c r="G1064" s="42"/>
      <c r="H1064" s="43"/>
      <c r="I1064" s="42"/>
      <c r="J1064" s="42"/>
      <c r="K1064" s="42"/>
      <c r="L1064" s="42"/>
      <c r="M1064" s="42"/>
      <c r="N1064" s="42"/>
      <c r="O1064" s="42"/>
      <c r="P1064" s="42"/>
      <c r="Q1064" s="42"/>
      <c r="R1064" s="42"/>
      <c r="S1064" s="42"/>
      <c r="T1064" s="42"/>
      <c r="U1064" s="42"/>
      <c r="V1064" s="42"/>
      <c r="W1064" s="42"/>
      <c r="X1064" s="42"/>
      <c r="Y1064" s="42"/>
      <c r="Z1064" s="42"/>
      <c r="AA1064" s="42"/>
      <c r="AB1064" s="42"/>
      <c r="AC1064" s="42"/>
      <c r="AD1064" s="42"/>
      <c r="AE1064" s="42"/>
      <c r="AF1064" s="44"/>
    </row>
    <row r="1065" spans="1:32" s="45" customFormat="1" x14ac:dyDescent="0.2">
      <c r="A1065" s="53"/>
      <c r="B1065" s="42"/>
      <c r="C1065" s="42"/>
      <c r="D1065" s="42"/>
      <c r="E1065" s="42"/>
      <c r="F1065" s="42"/>
      <c r="G1065" s="42"/>
      <c r="H1065" s="43"/>
      <c r="I1065" s="42"/>
      <c r="J1065" s="42"/>
      <c r="K1065" s="42"/>
      <c r="L1065" s="42"/>
      <c r="M1065" s="42"/>
      <c r="N1065" s="42"/>
      <c r="O1065" s="42"/>
      <c r="P1065" s="42"/>
      <c r="Q1065" s="42"/>
      <c r="R1065" s="42"/>
      <c r="S1065" s="42"/>
      <c r="T1065" s="42"/>
      <c r="U1065" s="42"/>
      <c r="V1065" s="42"/>
      <c r="W1065" s="42"/>
      <c r="X1065" s="42"/>
      <c r="Y1065" s="42"/>
      <c r="Z1065" s="42"/>
      <c r="AA1065" s="42"/>
      <c r="AB1065" s="42"/>
      <c r="AC1065" s="42"/>
      <c r="AD1065" s="42"/>
      <c r="AE1065" s="42"/>
      <c r="AF1065" s="44"/>
    </row>
    <row r="1066" spans="1:32" s="45" customFormat="1" x14ac:dyDescent="0.2">
      <c r="A1066" s="53"/>
      <c r="B1066" s="42"/>
      <c r="C1066" s="42"/>
      <c r="D1066" s="42"/>
      <c r="E1066" s="42"/>
      <c r="F1066" s="42"/>
      <c r="G1066" s="42"/>
      <c r="H1066" s="43"/>
      <c r="I1066" s="42"/>
      <c r="J1066" s="42"/>
      <c r="K1066" s="42"/>
      <c r="L1066" s="42"/>
      <c r="M1066" s="42"/>
      <c r="N1066" s="42"/>
      <c r="O1066" s="42"/>
      <c r="P1066" s="42"/>
      <c r="Q1066" s="42"/>
      <c r="R1066" s="42"/>
      <c r="S1066" s="42"/>
      <c r="T1066" s="42"/>
      <c r="U1066" s="42"/>
      <c r="V1066" s="42"/>
      <c r="W1066" s="42"/>
      <c r="X1066" s="42"/>
      <c r="Y1066" s="42"/>
      <c r="Z1066" s="42"/>
      <c r="AA1066" s="42"/>
      <c r="AB1066" s="42"/>
      <c r="AC1066" s="42"/>
      <c r="AD1066" s="42"/>
      <c r="AE1066" s="42"/>
      <c r="AF1066" s="44"/>
    </row>
    <row r="1067" spans="1:32" s="45" customFormat="1" x14ac:dyDescent="0.2">
      <c r="A1067" s="53"/>
      <c r="B1067" s="42"/>
      <c r="C1067" s="42"/>
      <c r="D1067" s="42"/>
      <c r="E1067" s="42"/>
      <c r="F1067" s="42"/>
      <c r="G1067" s="42"/>
      <c r="H1067" s="43"/>
      <c r="I1067" s="42"/>
      <c r="J1067" s="42"/>
      <c r="K1067" s="42"/>
      <c r="L1067" s="42"/>
      <c r="M1067" s="42"/>
      <c r="N1067" s="42"/>
      <c r="O1067" s="42"/>
      <c r="P1067" s="42"/>
      <c r="Q1067" s="42"/>
      <c r="R1067" s="42"/>
      <c r="S1067" s="42"/>
      <c r="T1067" s="42"/>
      <c r="U1067" s="42"/>
      <c r="V1067" s="42"/>
      <c r="W1067" s="42"/>
      <c r="X1067" s="42"/>
      <c r="Y1067" s="42"/>
      <c r="Z1067" s="42"/>
      <c r="AA1067" s="42"/>
      <c r="AB1067" s="42"/>
      <c r="AC1067" s="42"/>
      <c r="AD1067" s="42"/>
      <c r="AE1067" s="42"/>
      <c r="AF1067" s="44"/>
    </row>
    <row r="1068" spans="1:32" s="45" customFormat="1" x14ac:dyDescent="0.2">
      <c r="A1068" s="53"/>
      <c r="B1068" s="42"/>
      <c r="C1068" s="42"/>
      <c r="D1068" s="42"/>
      <c r="E1068" s="42"/>
      <c r="F1068" s="42"/>
      <c r="G1068" s="42"/>
      <c r="H1068" s="43"/>
      <c r="I1068" s="42"/>
      <c r="J1068" s="42"/>
      <c r="K1068" s="42"/>
      <c r="L1068" s="42"/>
      <c r="M1068" s="42"/>
      <c r="N1068" s="42"/>
      <c r="O1068" s="42"/>
      <c r="P1068" s="42"/>
      <c r="Q1068" s="42"/>
      <c r="R1068" s="42"/>
      <c r="S1068" s="42"/>
      <c r="T1068" s="42"/>
      <c r="U1068" s="42"/>
      <c r="V1068" s="42"/>
      <c r="W1068" s="42"/>
      <c r="X1068" s="42"/>
      <c r="Y1068" s="42"/>
      <c r="Z1068" s="42"/>
      <c r="AA1068" s="42"/>
      <c r="AB1068" s="42"/>
      <c r="AC1068" s="42"/>
      <c r="AD1068" s="42"/>
      <c r="AE1068" s="42"/>
      <c r="AF1068" s="44"/>
    </row>
    <row r="1069" spans="1:32" s="45" customFormat="1" x14ac:dyDescent="0.2">
      <c r="A1069" s="53"/>
      <c r="B1069" s="42"/>
      <c r="C1069" s="42"/>
      <c r="D1069" s="42"/>
      <c r="E1069" s="42"/>
      <c r="F1069" s="42"/>
      <c r="G1069" s="42"/>
      <c r="H1069" s="43"/>
      <c r="I1069" s="42"/>
      <c r="J1069" s="42"/>
      <c r="K1069" s="42"/>
      <c r="L1069" s="42"/>
      <c r="M1069" s="42"/>
      <c r="N1069" s="42"/>
      <c r="O1069" s="42"/>
      <c r="P1069" s="42"/>
      <c r="Q1069" s="42"/>
      <c r="R1069" s="42"/>
      <c r="S1069" s="42"/>
      <c r="T1069" s="42"/>
      <c r="U1069" s="42"/>
      <c r="V1069" s="42"/>
      <c r="W1069" s="42"/>
      <c r="X1069" s="42"/>
      <c r="Y1069" s="42"/>
      <c r="Z1069" s="42"/>
      <c r="AA1069" s="42"/>
      <c r="AB1069" s="42"/>
      <c r="AC1069" s="42"/>
      <c r="AD1069" s="42"/>
      <c r="AE1069" s="42"/>
      <c r="AF1069" s="44"/>
    </row>
    <row r="1070" spans="1:32" s="45" customFormat="1" x14ac:dyDescent="0.2">
      <c r="A1070" s="53"/>
      <c r="B1070" s="42"/>
      <c r="C1070" s="42"/>
      <c r="D1070" s="42"/>
      <c r="E1070" s="42"/>
      <c r="F1070" s="42"/>
      <c r="G1070" s="42"/>
      <c r="H1070" s="43"/>
      <c r="I1070" s="42"/>
      <c r="J1070" s="42"/>
      <c r="K1070" s="42"/>
      <c r="L1070" s="42"/>
      <c r="M1070" s="42"/>
      <c r="N1070" s="42"/>
      <c r="O1070" s="42"/>
      <c r="P1070" s="42"/>
      <c r="Q1070" s="42"/>
      <c r="R1070" s="42"/>
      <c r="S1070" s="42"/>
      <c r="T1070" s="42"/>
      <c r="U1070" s="42"/>
      <c r="V1070" s="42"/>
      <c r="W1070" s="42"/>
      <c r="X1070" s="42"/>
      <c r="Y1070" s="42"/>
      <c r="Z1070" s="42"/>
      <c r="AA1070" s="42"/>
      <c r="AB1070" s="42"/>
      <c r="AC1070" s="42"/>
      <c r="AD1070" s="42"/>
      <c r="AE1070" s="42"/>
      <c r="AF1070" s="44"/>
    </row>
    <row r="1071" spans="1:32" s="45" customFormat="1" x14ac:dyDescent="0.2">
      <c r="A1071" s="53"/>
      <c r="B1071" s="42"/>
      <c r="C1071" s="42"/>
      <c r="D1071" s="42"/>
      <c r="E1071" s="42"/>
      <c r="F1071" s="42"/>
      <c r="G1071" s="42"/>
      <c r="H1071" s="43"/>
      <c r="I1071" s="42"/>
      <c r="J1071" s="42"/>
      <c r="K1071" s="42"/>
      <c r="L1071" s="42"/>
      <c r="M1071" s="42"/>
      <c r="N1071" s="42"/>
      <c r="O1071" s="42"/>
      <c r="P1071" s="42"/>
      <c r="Q1071" s="42"/>
      <c r="R1071" s="42"/>
      <c r="S1071" s="42"/>
      <c r="T1071" s="42"/>
      <c r="U1071" s="42"/>
      <c r="V1071" s="42"/>
      <c r="W1071" s="42"/>
      <c r="X1071" s="42"/>
      <c r="Y1071" s="42"/>
      <c r="Z1071" s="42"/>
      <c r="AA1071" s="42"/>
      <c r="AB1071" s="42"/>
      <c r="AC1071" s="42"/>
      <c r="AD1071" s="42"/>
      <c r="AE1071" s="42"/>
      <c r="AF1071" s="44"/>
    </row>
    <row r="1072" spans="1:32" s="45" customFormat="1" x14ac:dyDescent="0.2">
      <c r="A1072" s="53"/>
      <c r="B1072" s="42"/>
      <c r="C1072" s="42"/>
      <c r="D1072" s="42"/>
      <c r="E1072" s="42"/>
      <c r="F1072" s="42"/>
      <c r="G1072" s="42"/>
      <c r="H1072" s="43"/>
      <c r="I1072" s="42"/>
      <c r="J1072" s="42"/>
      <c r="K1072" s="42"/>
      <c r="L1072" s="42"/>
      <c r="M1072" s="42"/>
      <c r="N1072" s="42"/>
      <c r="O1072" s="42"/>
      <c r="P1072" s="42"/>
      <c r="Q1072" s="42"/>
      <c r="R1072" s="42"/>
      <c r="S1072" s="42"/>
      <c r="T1072" s="42"/>
      <c r="U1072" s="42"/>
      <c r="V1072" s="42"/>
      <c r="W1072" s="42"/>
      <c r="X1072" s="42"/>
      <c r="Y1072" s="42"/>
      <c r="Z1072" s="42"/>
      <c r="AA1072" s="42"/>
      <c r="AB1072" s="42"/>
      <c r="AC1072" s="42"/>
      <c r="AD1072" s="42"/>
      <c r="AE1072" s="42"/>
      <c r="AF1072" s="44"/>
    </row>
    <row r="1073" spans="1:32" s="45" customFormat="1" x14ac:dyDescent="0.2">
      <c r="A1073" s="53"/>
      <c r="B1073" s="42"/>
      <c r="C1073" s="42"/>
      <c r="D1073" s="42"/>
      <c r="E1073" s="42"/>
      <c r="F1073" s="42"/>
      <c r="G1073" s="42"/>
      <c r="H1073" s="43"/>
      <c r="I1073" s="42"/>
      <c r="J1073" s="42"/>
      <c r="K1073" s="42"/>
      <c r="L1073" s="42"/>
      <c r="M1073" s="42"/>
      <c r="N1073" s="42"/>
      <c r="O1073" s="42"/>
      <c r="P1073" s="42"/>
      <c r="Q1073" s="42"/>
      <c r="R1073" s="42"/>
      <c r="S1073" s="42"/>
      <c r="T1073" s="42"/>
      <c r="U1073" s="42"/>
      <c r="V1073" s="42"/>
      <c r="W1073" s="42"/>
      <c r="X1073" s="42"/>
      <c r="Y1073" s="42"/>
      <c r="Z1073" s="42"/>
      <c r="AA1073" s="42"/>
      <c r="AB1073" s="42"/>
      <c r="AC1073" s="42"/>
      <c r="AD1073" s="42"/>
      <c r="AE1073" s="42"/>
      <c r="AF1073" s="44"/>
    </row>
    <row r="1074" spans="1:32" s="45" customFormat="1" x14ac:dyDescent="0.2">
      <c r="A1074" s="53"/>
      <c r="B1074" s="42"/>
      <c r="C1074" s="42"/>
      <c r="D1074" s="42"/>
      <c r="E1074" s="42"/>
      <c r="F1074" s="42"/>
      <c r="G1074" s="42"/>
      <c r="H1074" s="43"/>
      <c r="I1074" s="42"/>
      <c r="J1074" s="42"/>
      <c r="K1074" s="42"/>
      <c r="L1074" s="42"/>
      <c r="M1074" s="42"/>
      <c r="N1074" s="42"/>
      <c r="O1074" s="42"/>
      <c r="P1074" s="42"/>
      <c r="Q1074" s="42"/>
      <c r="R1074" s="42"/>
      <c r="S1074" s="42"/>
      <c r="T1074" s="42"/>
      <c r="U1074" s="42"/>
      <c r="V1074" s="42"/>
      <c r="W1074" s="42"/>
      <c r="X1074" s="42"/>
      <c r="Y1074" s="42"/>
      <c r="Z1074" s="42"/>
      <c r="AA1074" s="42"/>
      <c r="AB1074" s="42"/>
      <c r="AC1074" s="42"/>
      <c r="AD1074" s="42"/>
      <c r="AE1074" s="42"/>
      <c r="AF1074" s="44"/>
    </row>
    <row r="1075" spans="1:32" s="45" customFormat="1" x14ac:dyDescent="0.2">
      <c r="A1075" s="53"/>
      <c r="B1075" s="42"/>
      <c r="C1075" s="42"/>
      <c r="D1075" s="42"/>
      <c r="E1075" s="42"/>
      <c r="F1075" s="42"/>
      <c r="G1075" s="42"/>
      <c r="H1075" s="43"/>
      <c r="I1075" s="42"/>
      <c r="J1075" s="42"/>
      <c r="K1075" s="42"/>
      <c r="L1075" s="42"/>
      <c r="M1075" s="42"/>
      <c r="N1075" s="42"/>
      <c r="O1075" s="42"/>
      <c r="P1075" s="42"/>
      <c r="Q1075" s="42"/>
      <c r="R1075" s="42"/>
      <c r="S1075" s="42"/>
      <c r="T1075" s="42"/>
      <c r="U1075" s="42"/>
      <c r="V1075" s="42"/>
      <c r="W1075" s="42"/>
      <c r="X1075" s="42"/>
      <c r="Y1075" s="42"/>
      <c r="Z1075" s="42"/>
      <c r="AA1075" s="42"/>
      <c r="AB1075" s="42"/>
      <c r="AC1075" s="42"/>
      <c r="AD1075" s="42"/>
      <c r="AE1075" s="42"/>
      <c r="AF1075" s="44"/>
    </row>
    <row r="1076" spans="1:32" s="45" customFormat="1" x14ac:dyDescent="0.2">
      <c r="A1076" s="53"/>
      <c r="B1076" s="42"/>
      <c r="C1076" s="42"/>
      <c r="D1076" s="42"/>
      <c r="E1076" s="42"/>
      <c r="F1076" s="42"/>
      <c r="G1076" s="42"/>
      <c r="H1076" s="43"/>
      <c r="I1076" s="42"/>
      <c r="J1076" s="42"/>
      <c r="K1076" s="42"/>
      <c r="L1076" s="42"/>
      <c r="M1076" s="42"/>
      <c r="N1076" s="42"/>
      <c r="O1076" s="42"/>
      <c r="P1076" s="42"/>
      <c r="Q1076" s="42"/>
      <c r="R1076" s="42"/>
      <c r="S1076" s="42"/>
      <c r="T1076" s="42"/>
      <c r="U1076" s="42"/>
      <c r="V1076" s="42"/>
      <c r="W1076" s="42"/>
      <c r="X1076" s="42"/>
      <c r="Y1076" s="42"/>
      <c r="Z1076" s="42"/>
      <c r="AA1076" s="42"/>
      <c r="AB1076" s="42"/>
      <c r="AC1076" s="42"/>
      <c r="AD1076" s="42"/>
      <c r="AE1076" s="42"/>
      <c r="AF1076" s="44"/>
    </row>
    <row r="1077" spans="1:32" s="45" customFormat="1" x14ac:dyDescent="0.2">
      <c r="A1077" s="53"/>
      <c r="B1077" s="42"/>
      <c r="C1077" s="42"/>
      <c r="D1077" s="42"/>
      <c r="E1077" s="42"/>
      <c r="F1077" s="42"/>
      <c r="G1077" s="42"/>
      <c r="H1077" s="43"/>
      <c r="I1077" s="42"/>
      <c r="J1077" s="42"/>
      <c r="K1077" s="42"/>
      <c r="L1077" s="42"/>
      <c r="M1077" s="42"/>
      <c r="N1077" s="42"/>
      <c r="O1077" s="42"/>
      <c r="P1077" s="42"/>
      <c r="Q1077" s="42"/>
      <c r="R1077" s="42"/>
      <c r="S1077" s="42"/>
      <c r="T1077" s="42"/>
      <c r="U1077" s="42"/>
      <c r="V1077" s="42"/>
      <c r="W1077" s="42"/>
      <c r="X1077" s="42"/>
      <c r="Y1077" s="42"/>
      <c r="Z1077" s="42"/>
      <c r="AA1077" s="42"/>
      <c r="AB1077" s="42"/>
      <c r="AC1077" s="42"/>
      <c r="AD1077" s="42"/>
      <c r="AE1077" s="42"/>
      <c r="AF1077" s="44"/>
    </row>
    <row r="1078" spans="1:32" s="45" customFormat="1" x14ac:dyDescent="0.2">
      <c r="A1078" s="53"/>
      <c r="B1078" s="42"/>
      <c r="C1078" s="42"/>
      <c r="D1078" s="42"/>
      <c r="E1078" s="42"/>
      <c r="F1078" s="42"/>
      <c r="G1078" s="42"/>
      <c r="H1078" s="43"/>
      <c r="I1078" s="42"/>
      <c r="J1078" s="42"/>
      <c r="K1078" s="42"/>
      <c r="L1078" s="42"/>
      <c r="M1078" s="42"/>
      <c r="N1078" s="42"/>
      <c r="O1078" s="42"/>
      <c r="P1078" s="42"/>
      <c r="Q1078" s="42"/>
      <c r="R1078" s="42"/>
      <c r="S1078" s="42"/>
      <c r="T1078" s="42"/>
      <c r="U1078" s="42"/>
      <c r="V1078" s="42"/>
      <c r="W1078" s="42"/>
      <c r="X1078" s="42"/>
      <c r="Y1078" s="42"/>
      <c r="Z1078" s="42"/>
      <c r="AA1078" s="42"/>
      <c r="AB1078" s="42"/>
      <c r="AC1078" s="42"/>
      <c r="AD1078" s="42"/>
      <c r="AE1078" s="42"/>
      <c r="AF1078" s="44"/>
    </row>
    <row r="1079" spans="1:32" s="45" customFormat="1" x14ac:dyDescent="0.2">
      <c r="A1079" s="53"/>
      <c r="B1079" s="42"/>
      <c r="C1079" s="42"/>
      <c r="D1079" s="42"/>
      <c r="E1079" s="42"/>
      <c r="F1079" s="42"/>
      <c r="G1079" s="42"/>
      <c r="H1079" s="43"/>
      <c r="I1079" s="42"/>
      <c r="J1079" s="42"/>
      <c r="K1079" s="42"/>
      <c r="L1079" s="42"/>
      <c r="M1079" s="42"/>
      <c r="N1079" s="42"/>
      <c r="O1079" s="42"/>
      <c r="P1079" s="42"/>
      <c r="Q1079" s="42"/>
      <c r="R1079" s="42"/>
      <c r="S1079" s="42"/>
      <c r="T1079" s="42"/>
      <c r="U1079" s="42"/>
      <c r="V1079" s="42"/>
      <c r="W1079" s="42"/>
      <c r="X1079" s="42"/>
      <c r="Y1079" s="42"/>
      <c r="Z1079" s="42"/>
      <c r="AA1079" s="42"/>
      <c r="AB1079" s="42"/>
      <c r="AC1079" s="42"/>
      <c r="AD1079" s="42"/>
      <c r="AE1079" s="42"/>
      <c r="AF1079" s="44"/>
    </row>
    <row r="1080" spans="1:32" s="45" customFormat="1" x14ac:dyDescent="0.2">
      <c r="A1080" s="53"/>
      <c r="B1080" s="42"/>
      <c r="C1080" s="42"/>
      <c r="D1080" s="42"/>
      <c r="E1080" s="42"/>
      <c r="F1080" s="42"/>
      <c r="G1080" s="42"/>
      <c r="H1080" s="43"/>
      <c r="I1080" s="42"/>
      <c r="J1080" s="42"/>
      <c r="K1080" s="42"/>
      <c r="L1080" s="42"/>
      <c r="M1080" s="42"/>
      <c r="N1080" s="42"/>
      <c r="O1080" s="42"/>
      <c r="P1080" s="42"/>
      <c r="Q1080" s="42"/>
      <c r="R1080" s="42"/>
      <c r="S1080" s="42"/>
      <c r="T1080" s="42"/>
      <c r="U1080" s="42"/>
      <c r="V1080" s="42"/>
      <c r="W1080" s="42"/>
      <c r="X1080" s="42"/>
      <c r="Y1080" s="42"/>
      <c r="Z1080" s="42"/>
      <c r="AA1080" s="42"/>
      <c r="AB1080" s="42"/>
      <c r="AC1080" s="42"/>
      <c r="AD1080" s="42"/>
      <c r="AE1080" s="42"/>
      <c r="AF1080" s="44"/>
    </row>
    <row r="1081" spans="1:32" s="45" customFormat="1" x14ac:dyDescent="0.2">
      <c r="A1081" s="53"/>
      <c r="B1081" s="42"/>
      <c r="C1081" s="42"/>
      <c r="D1081" s="42"/>
      <c r="E1081" s="42"/>
      <c r="F1081" s="42"/>
      <c r="G1081" s="42"/>
      <c r="H1081" s="43"/>
      <c r="I1081" s="42"/>
      <c r="J1081" s="42"/>
      <c r="K1081" s="42"/>
      <c r="L1081" s="42"/>
      <c r="M1081" s="42"/>
      <c r="N1081" s="42"/>
      <c r="O1081" s="42"/>
      <c r="P1081" s="42"/>
      <c r="Q1081" s="42"/>
      <c r="R1081" s="42"/>
      <c r="S1081" s="42"/>
      <c r="T1081" s="42"/>
      <c r="U1081" s="42"/>
      <c r="V1081" s="42"/>
      <c r="W1081" s="42"/>
      <c r="X1081" s="42"/>
      <c r="Y1081" s="42"/>
      <c r="Z1081" s="42"/>
      <c r="AA1081" s="42"/>
      <c r="AB1081" s="42"/>
      <c r="AC1081" s="42"/>
      <c r="AD1081" s="42"/>
      <c r="AE1081" s="42"/>
      <c r="AF1081" s="44"/>
    </row>
    <row r="1082" spans="1:32" s="45" customFormat="1" x14ac:dyDescent="0.2">
      <c r="A1082" s="53"/>
      <c r="B1082" s="42"/>
      <c r="C1082" s="42"/>
      <c r="D1082" s="42"/>
      <c r="E1082" s="42"/>
      <c r="F1082" s="42"/>
      <c r="G1082" s="42"/>
      <c r="H1082" s="43"/>
      <c r="I1082" s="42"/>
      <c r="J1082" s="42"/>
      <c r="K1082" s="42"/>
      <c r="L1082" s="42"/>
      <c r="M1082" s="42"/>
      <c r="N1082" s="42"/>
      <c r="O1082" s="42"/>
      <c r="P1082" s="42"/>
      <c r="Q1082" s="42"/>
      <c r="R1082" s="42"/>
      <c r="S1082" s="42"/>
      <c r="T1082" s="42"/>
      <c r="U1082" s="42"/>
      <c r="V1082" s="42"/>
      <c r="W1082" s="42"/>
      <c r="X1082" s="42"/>
      <c r="Y1082" s="42"/>
      <c r="Z1082" s="42"/>
      <c r="AA1082" s="42"/>
      <c r="AB1082" s="42"/>
      <c r="AC1082" s="42"/>
      <c r="AD1082" s="42"/>
      <c r="AE1082" s="42"/>
      <c r="AF1082" s="44"/>
    </row>
    <row r="1083" spans="1:32" s="45" customFormat="1" x14ac:dyDescent="0.2">
      <c r="A1083" s="53"/>
      <c r="B1083" s="42"/>
      <c r="C1083" s="42"/>
      <c r="D1083" s="42"/>
      <c r="E1083" s="42"/>
      <c r="F1083" s="42"/>
      <c r="G1083" s="42"/>
      <c r="H1083" s="43"/>
      <c r="I1083" s="42"/>
      <c r="J1083" s="42"/>
      <c r="K1083" s="42"/>
      <c r="L1083" s="42"/>
      <c r="M1083" s="42"/>
      <c r="N1083" s="42"/>
      <c r="O1083" s="42"/>
      <c r="P1083" s="42"/>
      <c r="Q1083" s="42"/>
      <c r="R1083" s="42"/>
      <c r="S1083" s="42"/>
      <c r="T1083" s="42"/>
      <c r="U1083" s="42"/>
      <c r="V1083" s="42"/>
      <c r="W1083" s="42"/>
      <c r="X1083" s="42"/>
      <c r="Y1083" s="42"/>
      <c r="Z1083" s="42"/>
      <c r="AA1083" s="42"/>
      <c r="AB1083" s="42"/>
      <c r="AC1083" s="42"/>
      <c r="AD1083" s="42"/>
      <c r="AE1083" s="42"/>
      <c r="AF1083" s="44"/>
    </row>
    <row r="1084" spans="1:32" s="45" customFormat="1" x14ac:dyDescent="0.2">
      <c r="A1084" s="53"/>
      <c r="B1084" s="42"/>
      <c r="C1084" s="42"/>
      <c r="D1084" s="42"/>
      <c r="E1084" s="42"/>
      <c r="F1084" s="42"/>
      <c r="G1084" s="42"/>
      <c r="H1084" s="43"/>
      <c r="I1084" s="42"/>
      <c r="J1084" s="42"/>
      <c r="K1084" s="42"/>
      <c r="L1084" s="42"/>
      <c r="M1084" s="42"/>
      <c r="N1084" s="42"/>
      <c r="O1084" s="42"/>
      <c r="P1084" s="42"/>
      <c r="Q1084" s="42"/>
      <c r="R1084" s="42"/>
      <c r="S1084" s="42"/>
      <c r="T1084" s="42"/>
      <c r="U1084" s="42"/>
      <c r="V1084" s="42"/>
      <c r="W1084" s="42"/>
      <c r="X1084" s="42"/>
      <c r="Y1084" s="42"/>
      <c r="Z1084" s="42"/>
      <c r="AA1084" s="42"/>
      <c r="AB1084" s="42"/>
      <c r="AC1084" s="42"/>
      <c r="AD1084" s="42"/>
      <c r="AE1084" s="42"/>
      <c r="AF1084" s="44"/>
    </row>
    <row r="1085" spans="1:32" s="45" customFormat="1" x14ac:dyDescent="0.2">
      <c r="A1085" s="53"/>
      <c r="B1085" s="42"/>
      <c r="C1085" s="42"/>
      <c r="D1085" s="42"/>
      <c r="E1085" s="42"/>
      <c r="F1085" s="42"/>
      <c r="G1085" s="42"/>
      <c r="H1085" s="43"/>
      <c r="I1085" s="42"/>
      <c r="J1085" s="42"/>
      <c r="K1085" s="42"/>
      <c r="L1085" s="42"/>
      <c r="M1085" s="42"/>
      <c r="N1085" s="42"/>
      <c r="O1085" s="42"/>
      <c r="P1085" s="42"/>
      <c r="Q1085" s="42"/>
      <c r="R1085" s="42"/>
      <c r="S1085" s="42"/>
      <c r="T1085" s="42"/>
      <c r="U1085" s="42"/>
      <c r="V1085" s="42"/>
      <c r="W1085" s="42"/>
      <c r="X1085" s="42"/>
      <c r="Y1085" s="42"/>
      <c r="Z1085" s="42"/>
      <c r="AA1085" s="42"/>
      <c r="AB1085" s="42"/>
      <c r="AC1085" s="42"/>
      <c r="AD1085" s="42"/>
      <c r="AE1085" s="42"/>
      <c r="AF1085" s="44"/>
    </row>
    <row r="1086" spans="1:32" s="45" customFormat="1" x14ac:dyDescent="0.2">
      <c r="A1086" s="53"/>
      <c r="B1086" s="42"/>
      <c r="C1086" s="42"/>
      <c r="D1086" s="42"/>
      <c r="E1086" s="42"/>
      <c r="F1086" s="42"/>
      <c r="G1086" s="42"/>
      <c r="H1086" s="43"/>
      <c r="I1086" s="42"/>
      <c r="J1086" s="42"/>
      <c r="K1086" s="42"/>
      <c r="L1086" s="42"/>
      <c r="M1086" s="42"/>
      <c r="N1086" s="42"/>
      <c r="O1086" s="42"/>
      <c r="P1086" s="42"/>
      <c r="Q1086" s="42"/>
      <c r="R1086" s="42"/>
      <c r="S1086" s="42"/>
      <c r="T1086" s="42"/>
      <c r="U1086" s="42"/>
      <c r="V1086" s="42"/>
      <c r="W1086" s="42"/>
      <c r="X1086" s="42"/>
      <c r="Y1086" s="42"/>
      <c r="Z1086" s="42"/>
      <c r="AA1086" s="42"/>
      <c r="AB1086" s="42"/>
      <c r="AC1086" s="42"/>
      <c r="AD1086" s="42"/>
      <c r="AE1086" s="42"/>
      <c r="AF1086" s="44"/>
    </row>
    <row r="1087" spans="1:32" s="45" customFormat="1" x14ac:dyDescent="0.2">
      <c r="A1087" s="53"/>
      <c r="B1087" s="42"/>
      <c r="C1087" s="42"/>
      <c r="D1087" s="42"/>
      <c r="E1087" s="42"/>
      <c r="F1087" s="42"/>
      <c r="G1087" s="42"/>
      <c r="H1087" s="43"/>
      <c r="I1087" s="42"/>
      <c r="J1087" s="42"/>
      <c r="K1087" s="42"/>
      <c r="L1087" s="42"/>
      <c r="M1087" s="42"/>
      <c r="N1087" s="42"/>
      <c r="O1087" s="42"/>
      <c r="P1087" s="42"/>
      <c r="Q1087" s="42"/>
      <c r="R1087" s="42"/>
      <c r="S1087" s="42"/>
      <c r="T1087" s="42"/>
      <c r="U1087" s="42"/>
      <c r="V1087" s="42"/>
      <c r="W1087" s="42"/>
      <c r="X1087" s="42"/>
      <c r="Y1087" s="42"/>
      <c r="Z1087" s="42"/>
      <c r="AA1087" s="42"/>
      <c r="AB1087" s="42"/>
      <c r="AC1087" s="42"/>
      <c r="AD1087" s="42"/>
      <c r="AE1087" s="42"/>
      <c r="AF1087" s="44"/>
    </row>
    <row r="1088" spans="1:32" s="45" customFormat="1" x14ac:dyDescent="0.2">
      <c r="A1088" s="53"/>
      <c r="B1088" s="42"/>
      <c r="C1088" s="42"/>
      <c r="D1088" s="42"/>
      <c r="E1088" s="42"/>
      <c r="F1088" s="42"/>
      <c r="G1088" s="42"/>
      <c r="H1088" s="43"/>
      <c r="I1088" s="42"/>
      <c r="J1088" s="42"/>
      <c r="K1088" s="42"/>
      <c r="L1088" s="42"/>
      <c r="M1088" s="42"/>
      <c r="N1088" s="42"/>
      <c r="O1088" s="42"/>
      <c r="P1088" s="42"/>
      <c r="Q1088" s="42"/>
      <c r="R1088" s="42"/>
      <c r="S1088" s="42"/>
      <c r="T1088" s="42"/>
      <c r="U1088" s="42"/>
      <c r="V1088" s="42"/>
      <c r="W1088" s="42"/>
      <c r="X1088" s="42"/>
      <c r="Y1088" s="42"/>
      <c r="Z1088" s="42"/>
      <c r="AA1088" s="42"/>
      <c r="AB1088" s="42"/>
      <c r="AC1088" s="42"/>
      <c r="AD1088" s="42"/>
      <c r="AE1088" s="42"/>
      <c r="AF1088" s="44"/>
    </row>
    <row r="1089" spans="1:32" s="45" customFormat="1" x14ac:dyDescent="0.2">
      <c r="A1089" s="53"/>
      <c r="B1089" s="42"/>
      <c r="C1089" s="42"/>
      <c r="D1089" s="42"/>
      <c r="E1089" s="42"/>
      <c r="F1089" s="42"/>
      <c r="G1089" s="42"/>
      <c r="H1089" s="43"/>
      <c r="I1089" s="42"/>
      <c r="J1089" s="42"/>
      <c r="K1089" s="42"/>
      <c r="L1089" s="42"/>
      <c r="M1089" s="42"/>
      <c r="N1089" s="42"/>
      <c r="O1089" s="42"/>
      <c r="P1089" s="42"/>
      <c r="Q1089" s="42"/>
      <c r="R1089" s="42"/>
      <c r="S1089" s="42"/>
      <c r="T1089" s="42"/>
      <c r="U1089" s="42"/>
      <c r="V1089" s="42"/>
      <c r="W1089" s="42"/>
      <c r="X1089" s="42"/>
      <c r="Y1089" s="42"/>
      <c r="Z1089" s="42"/>
      <c r="AA1089" s="42"/>
      <c r="AB1089" s="42"/>
      <c r="AC1089" s="42"/>
      <c r="AD1089" s="42"/>
      <c r="AE1089" s="42"/>
      <c r="AF1089" s="44"/>
    </row>
    <row r="1090" spans="1:32" s="45" customFormat="1" x14ac:dyDescent="0.2">
      <c r="A1090" s="53"/>
      <c r="B1090" s="42"/>
      <c r="C1090" s="42"/>
      <c r="D1090" s="42"/>
      <c r="E1090" s="42"/>
      <c r="F1090" s="42"/>
      <c r="G1090" s="42"/>
      <c r="H1090" s="43"/>
      <c r="I1090" s="42"/>
      <c r="J1090" s="42"/>
      <c r="K1090" s="42"/>
      <c r="L1090" s="42"/>
      <c r="M1090" s="42"/>
      <c r="N1090" s="42"/>
      <c r="O1090" s="42"/>
      <c r="P1090" s="42"/>
      <c r="Q1090" s="42"/>
      <c r="R1090" s="42"/>
      <c r="S1090" s="42"/>
      <c r="T1090" s="42"/>
      <c r="U1090" s="42"/>
      <c r="V1090" s="42"/>
      <c r="W1090" s="42"/>
      <c r="X1090" s="42"/>
      <c r="Y1090" s="42"/>
      <c r="Z1090" s="42"/>
      <c r="AA1090" s="42"/>
      <c r="AB1090" s="42"/>
      <c r="AC1090" s="42"/>
      <c r="AD1090" s="42"/>
      <c r="AE1090" s="42"/>
      <c r="AF1090" s="44"/>
    </row>
    <row r="1091" spans="1:32" s="45" customFormat="1" x14ac:dyDescent="0.2">
      <c r="A1091" s="53"/>
      <c r="B1091" s="42"/>
      <c r="C1091" s="42"/>
      <c r="D1091" s="42"/>
      <c r="E1091" s="42"/>
      <c r="F1091" s="42"/>
      <c r="G1091" s="42"/>
      <c r="H1091" s="43"/>
      <c r="I1091" s="42"/>
      <c r="J1091" s="42"/>
      <c r="K1091" s="42"/>
      <c r="L1091" s="42"/>
      <c r="M1091" s="42"/>
      <c r="N1091" s="42"/>
      <c r="O1091" s="42"/>
      <c r="P1091" s="42"/>
      <c r="Q1091" s="42"/>
      <c r="R1091" s="42"/>
      <c r="S1091" s="42"/>
      <c r="T1091" s="42"/>
      <c r="U1091" s="42"/>
      <c r="V1091" s="42"/>
      <c r="W1091" s="42"/>
      <c r="X1091" s="42"/>
      <c r="Y1091" s="42"/>
      <c r="Z1091" s="42"/>
      <c r="AA1091" s="42"/>
      <c r="AB1091" s="42"/>
      <c r="AC1091" s="42"/>
      <c r="AD1091" s="42"/>
      <c r="AE1091" s="42"/>
      <c r="AF1091" s="44"/>
    </row>
    <row r="1092" spans="1:32" s="45" customFormat="1" x14ac:dyDescent="0.2">
      <c r="A1092" s="53"/>
      <c r="B1092" s="42"/>
      <c r="C1092" s="42"/>
      <c r="D1092" s="42"/>
      <c r="E1092" s="42"/>
      <c r="F1092" s="42"/>
      <c r="G1092" s="42"/>
      <c r="H1092" s="43"/>
      <c r="I1092" s="42"/>
      <c r="J1092" s="42"/>
      <c r="K1092" s="42"/>
      <c r="L1092" s="42"/>
      <c r="M1092" s="42"/>
      <c r="N1092" s="42"/>
      <c r="O1092" s="42"/>
      <c r="P1092" s="42"/>
      <c r="Q1092" s="42"/>
      <c r="R1092" s="42"/>
      <c r="S1092" s="42"/>
      <c r="T1092" s="42"/>
      <c r="U1092" s="42"/>
      <c r="V1092" s="42"/>
      <c r="W1092" s="42"/>
      <c r="X1092" s="42"/>
      <c r="Y1092" s="42"/>
      <c r="Z1092" s="42"/>
      <c r="AA1092" s="42"/>
      <c r="AB1092" s="42"/>
      <c r="AC1092" s="42"/>
      <c r="AD1092" s="42"/>
      <c r="AE1092" s="42"/>
      <c r="AF1092" s="44"/>
    </row>
    <row r="1093" spans="1:32" s="45" customFormat="1" x14ac:dyDescent="0.2">
      <c r="A1093" s="53"/>
      <c r="B1093" s="42"/>
      <c r="C1093" s="42"/>
      <c r="D1093" s="42"/>
      <c r="E1093" s="42"/>
      <c r="F1093" s="42"/>
      <c r="G1093" s="42"/>
      <c r="H1093" s="43"/>
      <c r="I1093" s="42"/>
      <c r="J1093" s="42"/>
      <c r="K1093" s="42"/>
      <c r="L1093" s="42"/>
      <c r="M1093" s="42"/>
      <c r="N1093" s="42"/>
      <c r="O1093" s="42"/>
      <c r="P1093" s="42"/>
      <c r="Q1093" s="42"/>
      <c r="R1093" s="42"/>
      <c r="S1093" s="42"/>
      <c r="T1093" s="42"/>
      <c r="U1093" s="42"/>
      <c r="V1093" s="42"/>
      <c r="W1093" s="42"/>
      <c r="X1093" s="42"/>
      <c r="Y1093" s="42"/>
      <c r="Z1093" s="42"/>
      <c r="AA1093" s="42"/>
      <c r="AB1093" s="42"/>
      <c r="AC1093" s="42"/>
      <c r="AD1093" s="42"/>
      <c r="AE1093" s="42"/>
      <c r="AF1093" s="44"/>
    </row>
    <row r="1094" spans="1:32" s="45" customFormat="1" x14ac:dyDescent="0.2">
      <c r="A1094" s="53"/>
      <c r="B1094" s="42"/>
      <c r="C1094" s="42"/>
      <c r="D1094" s="42"/>
      <c r="E1094" s="42"/>
      <c r="F1094" s="42"/>
      <c r="G1094" s="42"/>
      <c r="H1094" s="43"/>
      <c r="I1094" s="42"/>
      <c r="J1094" s="42"/>
      <c r="K1094" s="42"/>
      <c r="L1094" s="42"/>
      <c r="M1094" s="42"/>
      <c r="N1094" s="42"/>
      <c r="O1094" s="42"/>
      <c r="P1094" s="42"/>
      <c r="Q1094" s="42"/>
      <c r="R1094" s="42"/>
      <c r="S1094" s="42"/>
      <c r="T1094" s="42"/>
      <c r="U1094" s="42"/>
      <c r="V1094" s="42"/>
      <c r="W1094" s="42"/>
      <c r="X1094" s="42"/>
      <c r="Y1094" s="42"/>
      <c r="Z1094" s="42"/>
      <c r="AA1094" s="42"/>
      <c r="AB1094" s="42"/>
      <c r="AC1094" s="42"/>
      <c r="AD1094" s="42"/>
      <c r="AE1094" s="42"/>
      <c r="AF1094" s="44"/>
    </row>
    <row r="1095" spans="1:32" s="45" customFormat="1" x14ac:dyDescent="0.2">
      <c r="A1095" s="53"/>
      <c r="B1095" s="42"/>
      <c r="C1095" s="42"/>
      <c r="D1095" s="42"/>
      <c r="E1095" s="42"/>
      <c r="F1095" s="42"/>
      <c r="G1095" s="42"/>
      <c r="H1095" s="43"/>
      <c r="I1095" s="42"/>
      <c r="J1095" s="42"/>
      <c r="K1095" s="42"/>
      <c r="L1095" s="42"/>
      <c r="M1095" s="42"/>
      <c r="N1095" s="42"/>
      <c r="O1095" s="42"/>
      <c r="P1095" s="42"/>
      <c r="Q1095" s="42"/>
      <c r="R1095" s="42"/>
      <c r="S1095" s="42"/>
      <c r="T1095" s="42"/>
      <c r="U1095" s="42"/>
      <c r="V1095" s="42"/>
      <c r="W1095" s="42"/>
      <c r="X1095" s="42"/>
      <c r="Y1095" s="42"/>
      <c r="Z1095" s="42"/>
      <c r="AA1095" s="42"/>
      <c r="AB1095" s="42"/>
      <c r="AC1095" s="42"/>
      <c r="AD1095" s="42"/>
      <c r="AE1095" s="42"/>
      <c r="AF1095" s="44"/>
    </row>
    <row r="1096" spans="1:32" s="45" customFormat="1" x14ac:dyDescent="0.2">
      <c r="A1096" s="53"/>
      <c r="B1096" s="42"/>
      <c r="C1096" s="42"/>
      <c r="D1096" s="42"/>
      <c r="E1096" s="42"/>
      <c r="F1096" s="42"/>
      <c r="G1096" s="42"/>
      <c r="H1096" s="43"/>
      <c r="I1096" s="42"/>
      <c r="J1096" s="42"/>
      <c r="K1096" s="42"/>
      <c r="L1096" s="42"/>
      <c r="M1096" s="42"/>
      <c r="N1096" s="42"/>
      <c r="O1096" s="42"/>
      <c r="P1096" s="42"/>
      <c r="Q1096" s="42"/>
      <c r="R1096" s="42"/>
      <c r="S1096" s="42"/>
      <c r="T1096" s="42"/>
      <c r="U1096" s="42"/>
      <c r="V1096" s="42"/>
      <c r="W1096" s="42"/>
      <c r="X1096" s="42"/>
      <c r="Y1096" s="42"/>
      <c r="Z1096" s="42"/>
      <c r="AA1096" s="42"/>
      <c r="AB1096" s="42"/>
      <c r="AC1096" s="42"/>
      <c r="AD1096" s="42"/>
      <c r="AE1096" s="42"/>
      <c r="AF1096" s="44"/>
    </row>
    <row r="1097" spans="1:32" s="45" customFormat="1" x14ac:dyDescent="0.2">
      <c r="A1097" s="53"/>
      <c r="B1097" s="42"/>
      <c r="C1097" s="42"/>
      <c r="D1097" s="42"/>
      <c r="E1097" s="42"/>
      <c r="F1097" s="42"/>
      <c r="G1097" s="42"/>
      <c r="H1097" s="43"/>
      <c r="I1097" s="42"/>
      <c r="J1097" s="42"/>
      <c r="K1097" s="42"/>
      <c r="L1097" s="42"/>
      <c r="M1097" s="42"/>
      <c r="N1097" s="42"/>
      <c r="O1097" s="42"/>
      <c r="P1097" s="42"/>
      <c r="Q1097" s="42"/>
      <c r="R1097" s="42"/>
      <c r="S1097" s="42"/>
      <c r="T1097" s="42"/>
      <c r="U1097" s="42"/>
      <c r="V1097" s="42"/>
      <c r="W1097" s="42"/>
      <c r="X1097" s="42"/>
      <c r="Y1097" s="42"/>
      <c r="Z1097" s="42"/>
      <c r="AA1097" s="42"/>
      <c r="AB1097" s="42"/>
      <c r="AC1097" s="42"/>
      <c r="AD1097" s="42"/>
      <c r="AE1097" s="42"/>
      <c r="AF1097" s="44"/>
    </row>
    <row r="1098" spans="1:32" s="45" customFormat="1" x14ac:dyDescent="0.2">
      <c r="A1098" s="53"/>
      <c r="B1098" s="42"/>
      <c r="C1098" s="42"/>
      <c r="D1098" s="42"/>
      <c r="E1098" s="42"/>
      <c r="F1098" s="42"/>
      <c r="G1098" s="42"/>
      <c r="H1098" s="43"/>
      <c r="I1098" s="42"/>
      <c r="J1098" s="42"/>
      <c r="K1098" s="42"/>
      <c r="L1098" s="42"/>
      <c r="M1098" s="42"/>
      <c r="N1098" s="42"/>
      <c r="O1098" s="42"/>
      <c r="P1098" s="42"/>
      <c r="Q1098" s="42"/>
      <c r="R1098" s="42"/>
      <c r="S1098" s="42"/>
      <c r="T1098" s="42"/>
      <c r="U1098" s="42"/>
      <c r="V1098" s="42"/>
      <c r="W1098" s="42"/>
      <c r="X1098" s="42"/>
      <c r="Y1098" s="42"/>
      <c r="Z1098" s="42"/>
      <c r="AA1098" s="42"/>
      <c r="AB1098" s="42"/>
      <c r="AC1098" s="42"/>
      <c r="AD1098" s="42"/>
      <c r="AE1098" s="42"/>
      <c r="AF1098" s="44"/>
    </row>
    <row r="1099" spans="1:32" s="45" customFormat="1" x14ac:dyDescent="0.2">
      <c r="A1099" s="53"/>
      <c r="B1099" s="46"/>
      <c r="C1099" s="46"/>
      <c r="D1099" s="46"/>
      <c r="E1099" s="46"/>
      <c r="F1099" s="46"/>
      <c r="G1099" s="46"/>
      <c r="H1099" s="47"/>
      <c r="I1099" s="46"/>
      <c r="J1099" s="46"/>
      <c r="K1099" s="46"/>
      <c r="L1099" s="46"/>
      <c r="M1099" s="46"/>
      <c r="N1099" s="46"/>
      <c r="O1099" s="46"/>
      <c r="P1099" s="46"/>
      <c r="Q1099" s="46"/>
      <c r="R1099" s="46"/>
      <c r="S1099" s="46"/>
      <c r="T1099" s="46"/>
      <c r="U1099" s="46"/>
      <c r="V1099" s="46"/>
      <c r="W1099" s="46"/>
      <c r="X1099" s="46"/>
      <c r="Y1099" s="46"/>
      <c r="Z1099" s="46"/>
      <c r="AA1099" s="46"/>
      <c r="AB1099" s="46"/>
      <c r="AC1099" s="46"/>
      <c r="AD1099" s="46"/>
      <c r="AE1099" s="46"/>
      <c r="AF1099" s="13"/>
    </row>
    <row r="1100" spans="1:32" s="45" customFormat="1" x14ac:dyDescent="0.2">
      <c r="A1100" s="53"/>
      <c r="B1100" s="46"/>
      <c r="C1100" s="46"/>
      <c r="D1100" s="46"/>
      <c r="E1100" s="46"/>
      <c r="F1100" s="46"/>
      <c r="G1100" s="46"/>
      <c r="H1100" s="47"/>
      <c r="I1100" s="46"/>
      <c r="J1100" s="46"/>
      <c r="K1100" s="46"/>
      <c r="L1100" s="46"/>
      <c r="M1100" s="46"/>
      <c r="N1100" s="46"/>
      <c r="O1100" s="46"/>
      <c r="P1100" s="46"/>
      <c r="Q1100" s="46"/>
      <c r="R1100" s="46"/>
      <c r="S1100" s="46"/>
      <c r="T1100" s="46"/>
      <c r="U1100" s="46"/>
      <c r="V1100" s="46"/>
      <c r="W1100" s="46"/>
      <c r="X1100" s="46"/>
      <c r="Y1100" s="46"/>
      <c r="Z1100" s="46"/>
      <c r="AA1100" s="46"/>
      <c r="AB1100" s="46"/>
      <c r="AC1100" s="46"/>
      <c r="AD1100" s="46"/>
      <c r="AE1100" s="46"/>
      <c r="AF1100" s="13"/>
    </row>
    <row r="1101" spans="1:32" s="45" customFormat="1" x14ac:dyDescent="0.2">
      <c r="A1101" s="53"/>
      <c r="B1101" s="46"/>
      <c r="C1101" s="46"/>
      <c r="D1101" s="46"/>
      <c r="E1101" s="46"/>
      <c r="F1101" s="46"/>
      <c r="G1101" s="46"/>
      <c r="H1101" s="47"/>
      <c r="I1101" s="46"/>
      <c r="J1101" s="46"/>
      <c r="K1101" s="46"/>
      <c r="L1101" s="46"/>
      <c r="M1101" s="46"/>
      <c r="N1101" s="46"/>
      <c r="O1101" s="46"/>
      <c r="P1101" s="46"/>
      <c r="Q1101" s="46"/>
      <c r="R1101" s="46"/>
      <c r="S1101" s="46"/>
      <c r="T1101" s="46"/>
      <c r="U1101" s="46"/>
      <c r="V1101" s="46"/>
      <c r="W1101" s="46"/>
      <c r="X1101" s="46"/>
      <c r="Y1101" s="46"/>
      <c r="Z1101" s="46"/>
      <c r="AA1101" s="46"/>
      <c r="AB1101" s="46"/>
      <c r="AC1101" s="46"/>
      <c r="AD1101" s="46"/>
      <c r="AE1101" s="46"/>
      <c r="AF1101" s="13"/>
    </row>
    <row r="1102" spans="1:32" s="45" customFormat="1" x14ac:dyDescent="0.2">
      <c r="A1102" s="53"/>
      <c r="B1102" s="46"/>
      <c r="C1102" s="46"/>
      <c r="D1102" s="46"/>
      <c r="E1102" s="46"/>
      <c r="F1102" s="46"/>
      <c r="G1102" s="46"/>
      <c r="H1102" s="47"/>
      <c r="I1102" s="46"/>
      <c r="J1102" s="46"/>
      <c r="K1102" s="46"/>
      <c r="L1102" s="46"/>
      <c r="M1102" s="46"/>
      <c r="N1102" s="46"/>
      <c r="O1102" s="46"/>
      <c r="P1102" s="46"/>
      <c r="Q1102" s="46"/>
      <c r="R1102" s="46"/>
      <c r="S1102" s="46"/>
      <c r="T1102" s="46"/>
      <c r="U1102" s="46"/>
      <c r="V1102" s="46"/>
      <c r="W1102" s="46"/>
      <c r="X1102" s="46"/>
      <c r="Y1102" s="46"/>
      <c r="Z1102" s="46"/>
      <c r="AA1102" s="46"/>
      <c r="AB1102" s="46"/>
      <c r="AC1102" s="46"/>
      <c r="AD1102" s="46"/>
      <c r="AE1102" s="46"/>
      <c r="AF1102" s="13"/>
    </row>
    <row r="1103" spans="1:32" s="45" customFormat="1" x14ac:dyDescent="0.2">
      <c r="A1103" s="53"/>
      <c r="B1103" s="46"/>
      <c r="C1103" s="46"/>
      <c r="D1103" s="46"/>
      <c r="E1103" s="46"/>
      <c r="F1103" s="46"/>
      <c r="G1103" s="46"/>
      <c r="H1103" s="47"/>
      <c r="I1103" s="46"/>
      <c r="J1103" s="46"/>
      <c r="K1103" s="46"/>
      <c r="L1103" s="46"/>
      <c r="M1103" s="46"/>
      <c r="N1103" s="46"/>
      <c r="O1103" s="46"/>
      <c r="P1103" s="46"/>
      <c r="Q1103" s="46"/>
      <c r="R1103" s="46"/>
      <c r="S1103" s="46"/>
      <c r="T1103" s="46"/>
      <c r="U1103" s="46"/>
      <c r="V1103" s="46"/>
      <c r="W1103" s="46"/>
      <c r="X1103" s="46"/>
      <c r="Y1103" s="46"/>
      <c r="Z1103" s="46"/>
      <c r="AA1103" s="46"/>
      <c r="AB1103" s="46"/>
      <c r="AC1103" s="46"/>
      <c r="AD1103" s="46"/>
      <c r="AE1103" s="46"/>
      <c r="AF1103" s="13"/>
    </row>
    <row r="1104" spans="1:32" s="45" customFormat="1" x14ac:dyDescent="0.2">
      <c r="A1104" s="53"/>
      <c r="B1104" s="46"/>
      <c r="C1104" s="46"/>
      <c r="D1104" s="46"/>
      <c r="E1104" s="46"/>
      <c r="F1104" s="46"/>
      <c r="G1104" s="46"/>
      <c r="H1104" s="47"/>
      <c r="I1104" s="46"/>
      <c r="J1104" s="46"/>
      <c r="K1104" s="46"/>
      <c r="L1104" s="46"/>
      <c r="M1104" s="46"/>
      <c r="N1104" s="46"/>
      <c r="O1104" s="46"/>
      <c r="P1104" s="46"/>
      <c r="Q1104" s="46"/>
      <c r="R1104" s="46"/>
      <c r="S1104" s="46"/>
      <c r="T1104" s="46"/>
      <c r="U1104" s="46"/>
      <c r="V1104" s="46"/>
      <c r="W1104" s="46"/>
      <c r="X1104" s="46"/>
      <c r="Y1104" s="46"/>
      <c r="Z1104" s="46"/>
      <c r="AA1104" s="46"/>
      <c r="AB1104" s="46"/>
      <c r="AC1104" s="46"/>
      <c r="AD1104" s="46"/>
      <c r="AE1104" s="46"/>
      <c r="AF1104" s="13"/>
    </row>
    <row r="1105" spans="1:32" s="45" customFormat="1" x14ac:dyDescent="0.2">
      <c r="A1105" s="53"/>
      <c r="B1105" s="46"/>
      <c r="C1105" s="46"/>
      <c r="D1105" s="46"/>
      <c r="E1105" s="46"/>
      <c r="F1105" s="46"/>
      <c r="G1105" s="46"/>
      <c r="H1105" s="47"/>
      <c r="I1105" s="46"/>
      <c r="J1105" s="46"/>
      <c r="K1105" s="46"/>
      <c r="L1105" s="46"/>
      <c r="M1105" s="46"/>
      <c r="N1105" s="46"/>
      <c r="O1105" s="46"/>
      <c r="P1105" s="46"/>
      <c r="Q1105" s="46"/>
      <c r="R1105" s="46"/>
      <c r="S1105" s="46"/>
      <c r="T1105" s="46"/>
      <c r="U1105" s="46"/>
      <c r="V1105" s="46"/>
      <c r="W1105" s="46"/>
      <c r="X1105" s="46"/>
      <c r="Y1105" s="46"/>
      <c r="Z1105" s="46"/>
      <c r="AA1105" s="46"/>
      <c r="AB1105" s="46"/>
      <c r="AC1105" s="46"/>
      <c r="AD1105" s="46"/>
      <c r="AE1105" s="46"/>
      <c r="AF1105" s="13"/>
    </row>
    <row r="1106" spans="1:32" s="45" customFormat="1" x14ac:dyDescent="0.2">
      <c r="A1106" s="53"/>
      <c r="B1106" s="46"/>
      <c r="C1106" s="46"/>
      <c r="D1106" s="46"/>
      <c r="E1106" s="46"/>
      <c r="F1106" s="46"/>
      <c r="G1106" s="46"/>
      <c r="H1106" s="47"/>
      <c r="I1106" s="46"/>
      <c r="J1106" s="46"/>
      <c r="K1106" s="46"/>
      <c r="L1106" s="46"/>
      <c r="M1106" s="46"/>
      <c r="N1106" s="46"/>
      <c r="O1106" s="46"/>
      <c r="P1106" s="46"/>
      <c r="Q1106" s="46"/>
      <c r="R1106" s="46"/>
      <c r="S1106" s="46"/>
      <c r="T1106" s="46"/>
      <c r="U1106" s="46"/>
      <c r="V1106" s="46"/>
      <c r="W1106" s="46"/>
      <c r="X1106" s="46"/>
      <c r="Y1106" s="46"/>
      <c r="Z1106" s="46"/>
      <c r="AA1106" s="46"/>
      <c r="AB1106" s="46"/>
      <c r="AC1106" s="46"/>
      <c r="AD1106" s="46"/>
      <c r="AE1106" s="46"/>
      <c r="AF1106" s="13"/>
    </row>
    <row r="1107" spans="1:32" s="45" customFormat="1" x14ac:dyDescent="0.2">
      <c r="A1107" s="53"/>
      <c r="B1107" s="46"/>
      <c r="C1107" s="46"/>
      <c r="D1107" s="46"/>
      <c r="E1107" s="46"/>
      <c r="F1107" s="46"/>
      <c r="G1107" s="46"/>
      <c r="H1107" s="47"/>
      <c r="I1107" s="46"/>
      <c r="J1107" s="46"/>
      <c r="K1107" s="46"/>
      <c r="L1107" s="46"/>
      <c r="M1107" s="46"/>
      <c r="N1107" s="46"/>
      <c r="O1107" s="46"/>
      <c r="P1107" s="46"/>
      <c r="Q1107" s="46"/>
      <c r="R1107" s="46"/>
      <c r="S1107" s="46"/>
      <c r="T1107" s="46"/>
      <c r="U1107" s="46"/>
      <c r="V1107" s="46"/>
      <c r="W1107" s="46"/>
      <c r="X1107" s="46"/>
      <c r="Y1107" s="46"/>
      <c r="Z1107" s="46"/>
      <c r="AA1107" s="46"/>
      <c r="AB1107" s="46"/>
      <c r="AC1107" s="46"/>
      <c r="AD1107" s="46"/>
      <c r="AE1107" s="46"/>
      <c r="AF1107" s="13"/>
    </row>
    <row r="1108" spans="1:32" s="45" customFormat="1" x14ac:dyDescent="0.2">
      <c r="A1108" s="53"/>
      <c r="B1108" s="46"/>
      <c r="C1108" s="46"/>
      <c r="D1108" s="46"/>
      <c r="E1108" s="46"/>
      <c r="F1108" s="46"/>
      <c r="G1108" s="46"/>
      <c r="H1108" s="47"/>
      <c r="I1108" s="46"/>
      <c r="J1108" s="46"/>
      <c r="K1108" s="46"/>
      <c r="L1108" s="46"/>
      <c r="M1108" s="46"/>
      <c r="N1108" s="46"/>
      <c r="O1108" s="46"/>
      <c r="P1108" s="46"/>
      <c r="Q1108" s="46"/>
      <c r="R1108" s="46"/>
      <c r="S1108" s="46"/>
      <c r="T1108" s="46"/>
      <c r="U1108" s="46"/>
      <c r="V1108" s="46"/>
      <c r="W1108" s="46"/>
      <c r="X1108" s="46"/>
      <c r="Y1108" s="46"/>
      <c r="Z1108" s="46"/>
      <c r="AA1108" s="46"/>
      <c r="AB1108" s="46"/>
      <c r="AC1108" s="46"/>
      <c r="AD1108" s="46"/>
      <c r="AE1108" s="46"/>
      <c r="AF1108" s="13"/>
    </row>
    <row r="1109" spans="1:32" s="45" customFormat="1" x14ac:dyDescent="0.2">
      <c r="A1109" s="53"/>
      <c r="B1109" s="46"/>
      <c r="C1109" s="46"/>
      <c r="D1109" s="46"/>
      <c r="E1109" s="46"/>
      <c r="F1109" s="46"/>
      <c r="G1109" s="46"/>
      <c r="H1109" s="47"/>
      <c r="I1109" s="46"/>
      <c r="J1109" s="46"/>
      <c r="K1109" s="46"/>
      <c r="L1109" s="46"/>
      <c r="M1109" s="46"/>
      <c r="N1109" s="46"/>
      <c r="O1109" s="46"/>
      <c r="P1109" s="46"/>
      <c r="Q1109" s="46"/>
      <c r="R1109" s="46"/>
      <c r="S1109" s="46"/>
      <c r="T1109" s="46"/>
      <c r="U1109" s="46"/>
      <c r="V1109" s="46"/>
      <c r="W1109" s="46"/>
      <c r="X1109" s="46"/>
      <c r="Y1109" s="46"/>
      <c r="Z1109" s="46"/>
      <c r="AA1109" s="46"/>
      <c r="AB1109" s="46"/>
      <c r="AC1109" s="46"/>
      <c r="AD1109" s="46"/>
      <c r="AE1109" s="46"/>
      <c r="AF1109" s="13"/>
    </row>
    <row r="1110" spans="1:32" s="45" customFormat="1" x14ac:dyDescent="0.2">
      <c r="A1110" s="53"/>
      <c r="B1110" s="46"/>
      <c r="C1110" s="46"/>
      <c r="D1110" s="46"/>
      <c r="E1110" s="46"/>
      <c r="F1110" s="46"/>
      <c r="G1110" s="46"/>
      <c r="H1110" s="47"/>
      <c r="I1110" s="46"/>
      <c r="J1110" s="46"/>
      <c r="K1110" s="46"/>
      <c r="L1110" s="46"/>
      <c r="M1110" s="46"/>
      <c r="N1110" s="46"/>
      <c r="O1110" s="46"/>
      <c r="P1110" s="46"/>
      <c r="Q1110" s="46"/>
      <c r="R1110" s="46"/>
      <c r="S1110" s="46"/>
      <c r="T1110" s="46"/>
      <c r="U1110" s="46"/>
      <c r="V1110" s="46"/>
      <c r="W1110" s="46"/>
      <c r="X1110" s="46"/>
      <c r="Y1110" s="46"/>
      <c r="Z1110" s="46"/>
      <c r="AA1110" s="46"/>
      <c r="AB1110" s="46"/>
      <c r="AC1110" s="46"/>
      <c r="AD1110" s="46"/>
      <c r="AE1110" s="46"/>
      <c r="AF1110" s="13"/>
    </row>
    <row r="1111" spans="1:32" s="45" customFormat="1" x14ac:dyDescent="0.2">
      <c r="A1111" s="53"/>
      <c r="B1111" s="46"/>
      <c r="C1111" s="46"/>
      <c r="D1111" s="46"/>
      <c r="E1111" s="46"/>
      <c r="F1111" s="46"/>
      <c r="G1111" s="46"/>
      <c r="H1111" s="47"/>
      <c r="I1111" s="46"/>
      <c r="J1111" s="46"/>
      <c r="K1111" s="46"/>
      <c r="L1111" s="46"/>
      <c r="M1111" s="46"/>
      <c r="N1111" s="46"/>
      <c r="O1111" s="46"/>
      <c r="P1111" s="46"/>
      <c r="Q1111" s="46"/>
      <c r="R1111" s="46"/>
      <c r="S1111" s="46"/>
      <c r="T1111" s="46"/>
      <c r="U1111" s="46"/>
      <c r="V1111" s="46"/>
      <c r="W1111" s="46"/>
      <c r="X1111" s="46"/>
      <c r="Y1111" s="46"/>
      <c r="Z1111" s="46"/>
      <c r="AA1111" s="46"/>
      <c r="AB1111" s="46"/>
      <c r="AC1111" s="46"/>
      <c r="AD1111" s="46"/>
      <c r="AE1111" s="46"/>
      <c r="AF1111" s="13"/>
    </row>
    <row r="1112" spans="1:32" s="45" customFormat="1" x14ac:dyDescent="0.2">
      <c r="A1112" s="53"/>
      <c r="B1112" s="46"/>
      <c r="C1112" s="46"/>
      <c r="D1112" s="46"/>
      <c r="E1112" s="46"/>
      <c r="F1112" s="46"/>
      <c r="G1112" s="46"/>
      <c r="H1112" s="47"/>
      <c r="I1112" s="46"/>
      <c r="J1112" s="46"/>
      <c r="K1112" s="46"/>
      <c r="L1112" s="46"/>
      <c r="M1112" s="46"/>
      <c r="N1112" s="46"/>
      <c r="O1112" s="46"/>
      <c r="P1112" s="46"/>
      <c r="Q1112" s="46"/>
      <c r="R1112" s="46"/>
      <c r="S1112" s="46"/>
      <c r="T1112" s="46"/>
      <c r="U1112" s="46"/>
      <c r="V1112" s="46"/>
      <c r="W1112" s="46"/>
      <c r="X1112" s="46"/>
      <c r="Y1112" s="46"/>
      <c r="Z1112" s="46"/>
      <c r="AA1112" s="46"/>
      <c r="AB1112" s="46"/>
      <c r="AC1112" s="46"/>
      <c r="AD1112" s="46"/>
      <c r="AE1112" s="46"/>
      <c r="AF1112" s="13"/>
    </row>
    <row r="1113" spans="1:32" s="45" customFormat="1" x14ac:dyDescent="0.2">
      <c r="A1113" s="53"/>
      <c r="B1113" s="46"/>
      <c r="C1113" s="46"/>
      <c r="D1113" s="46"/>
      <c r="E1113" s="46"/>
      <c r="F1113" s="46"/>
      <c r="G1113" s="46"/>
      <c r="H1113" s="47"/>
      <c r="I1113" s="46"/>
      <c r="J1113" s="46"/>
      <c r="K1113" s="46"/>
      <c r="L1113" s="46"/>
      <c r="M1113" s="46"/>
      <c r="N1113" s="46"/>
      <c r="O1113" s="46"/>
      <c r="P1113" s="46"/>
      <c r="Q1113" s="46"/>
      <c r="R1113" s="46"/>
      <c r="S1113" s="46"/>
      <c r="T1113" s="46"/>
      <c r="U1113" s="46"/>
      <c r="V1113" s="46"/>
      <c r="W1113" s="46"/>
      <c r="X1113" s="46"/>
      <c r="Y1113" s="46"/>
      <c r="Z1113" s="46"/>
      <c r="AA1113" s="46"/>
      <c r="AB1113" s="46"/>
      <c r="AC1113" s="46"/>
      <c r="AD1113" s="46"/>
      <c r="AE1113" s="46"/>
      <c r="AF1113" s="13"/>
    </row>
    <row r="1114" spans="1:32" s="45" customFormat="1" x14ac:dyDescent="0.2">
      <c r="A1114" s="53"/>
      <c r="B1114" s="46"/>
      <c r="C1114" s="46"/>
      <c r="D1114" s="46"/>
      <c r="E1114" s="46"/>
      <c r="F1114" s="46"/>
      <c r="G1114" s="46"/>
      <c r="H1114" s="47"/>
      <c r="I1114" s="46"/>
      <c r="J1114" s="46"/>
      <c r="K1114" s="46"/>
      <c r="L1114" s="46"/>
      <c r="M1114" s="46"/>
      <c r="N1114" s="46"/>
      <c r="O1114" s="46"/>
      <c r="P1114" s="46"/>
      <c r="Q1114" s="46"/>
      <c r="R1114" s="46"/>
      <c r="S1114" s="46"/>
      <c r="T1114" s="46"/>
      <c r="U1114" s="46"/>
      <c r="V1114" s="46"/>
      <c r="W1114" s="46"/>
      <c r="X1114" s="46"/>
      <c r="Y1114" s="46"/>
      <c r="Z1114" s="46"/>
      <c r="AA1114" s="46"/>
      <c r="AB1114" s="46"/>
      <c r="AC1114" s="46"/>
      <c r="AD1114" s="46"/>
      <c r="AE1114" s="46"/>
      <c r="AF1114" s="13"/>
    </row>
    <row r="1115" spans="1:32" s="45" customFormat="1" x14ac:dyDescent="0.2">
      <c r="A1115" s="53"/>
      <c r="B1115" s="46"/>
      <c r="C1115" s="46"/>
      <c r="D1115" s="46"/>
      <c r="E1115" s="46"/>
      <c r="F1115" s="46"/>
      <c r="G1115" s="46"/>
      <c r="H1115" s="47"/>
      <c r="I1115" s="46"/>
      <c r="J1115" s="46"/>
      <c r="K1115" s="46"/>
      <c r="L1115" s="46"/>
      <c r="M1115" s="46"/>
      <c r="N1115" s="46"/>
      <c r="O1115" s="46"/>
      <c r="P1115" s="46"/>
      <c r="Q1115" s="46"/>
      <c r="R1115" s="46"/>
      <c r="S1115" s="46"/>
      <c r="T1115" s="46"/>
      <c r="U1115" s="46"/>
      <c r="V1115" s="46"/>
      <c r="W1115" s="46"/>
      <c r="X1115" s="46"/>
      <c r="Y1115" s="46"/>
      <c r="Z1115" s="46"/>
      <c r="AA1115" s="46"/>
      <c r="AB1115" s="46"/>
      <c r="AC1115" s="46"/>
      <c r="AD1115" s="46"/>
      <c r="AE1115" s="46"/>
      <c r="AF1115" s="13"/>
    </row>
    <row r="1116" spans="1:32" s="45" customFormat="1" x14ac:dyDescent="0.2">
      <c r="A1116" s="53"/>
      <c r="B1116" s="46"/>
      <c r="C1116" s="46"/>
      <c r="D1116" s="46"/>
      <c r="E1116" s="46"/>
      <c r="F1116" s="46"/>
      <c r="G1116" s="46"/>
      <c r="H1116" s="47"/>
      <c r="I1116" s="46"/>
      <c r="J1116" s="46"/>
      <c r="K1116" s="46"/>
      <c r="L1116" s="46"/>
      <c r="M1116" s="46"/>
      <c r="N1116" s="46"/>
      <c r="O1116" s="46"/>
      <c r="P1116" s="46"/>
      <c r="Q1116" s="46"/>
      <c r="R1116" s="46"/>
      <c r="S1116" s="46"/>
      <c r="T1116" s="46"/>
      <c r="U1116" s="46"/>
      <c r="V1116" s="46"/>
      <c r="W1116" s="46"/>
      <c r="X1116" s="46"/>
      <c r="Y1116" s="46"/>
      <c r="Z1116" s="46"/>
      <c r="AA1116" s="46"/>
      <c r="AB1116" s="46"/>
      <c r="AC1116" s="46"/>
      <c r="AD1116" s="46"/>
      <c r="AE1116" s="46"/>
      <c r="AF1116" s="13"/>
    </row>
    <row r="1117" spans="1:32" s="45" customFormat="1" x14ac:dyDescent="0.2">
      <c r="A1117" s="53"/>
      <c r="B1117" s="46"/>
      <c r="C1117" s="46"/>
      <c r="D1117" s="46"/>
      <c r="E1117" s="46"/>
      <c r="F1117" s="46"/>
      <c r="G1117" s="46"/>
      <c r="H1117" s="47"/>
      <c r="I1117" s="46"/>
      <c r="J1117" s="46"/>
      <c r="K1117" s="46"/>
      <c r="L1117" s="46"/>
      <c r="M1117" s="46"/>
      <c r="N1117" s="46"/>
      <c r="O1117" s="46"/>
      <c r="P1117" s="46"/>
      <c r="Q1117" s="46"/>
      <c r="R1117" s="46"/>
      <c r="S1117" s="46"/>
      <c r="T1117" s="46"/>
      <c r="U1117" s="46"/>
      <c r="V1117" s="46"/>
      <c r="W1117" s="46"/>
      <c r="X1117" s="46"/>
      <c r="Y1117" s="46"/>
      <c r="Z1117" s="46"/>
      <c r="AA1117" s="46"/>
      <c r="AB1117" s="46"/>
      <c r="AC1117" s="46"/>
      <c r="AD1117" s="46"/>
      <c r="AE1117" s="46"/>
      <c r="AF1117" s="13"/>
    </row>
    <row r="1118" spans="1:32" s="45" customFormat="1" x14ac:dyDescent="0.2">
      <c r="A1118" s="53"/>
      <c r="B1118" s="46"/>
      <c r="C1118" s="46"/>
      <c r="D1118" s="46"/>
      <c r="E1118" s="46"/>
      <c r="F1118" s="46"/>
      <c r="G1118" s="46"/>
      <c r="H1118" s="47"/>
      <c r="I1118" s="46"/>
      <c r="J1118" s="46"/>
      <c r="K1118" s="46"/>
      <c r="L1118" s="46"/>
      <c r="M1118" s="46"/>
      <c r="N1118" s="46"/>
      <c r="O1118" s="46"/>
      <c r="P1118" s="46"/>
      <c r="Q1118" s="46"/>
      <c r="R1118" s="46"/>
      <c r="S1118" s="46"/>
      <c r="T1118" s="46"/>
      <c r="U1118" s="46"/>
      <c r="V1118" s="46"/>
      <c r="W1118" s="46"/>
      <c r="X1118" s="46"/>
      <c r="Y1118" s="46"/>
      <c r="Z1118" s="46"/>
      <c r="AA1118" s="46"/>
      <c r="AB1118" s="46"/>
      <c r="AC1118" s="46"/>
      <c r="AD1118" s="46"/>
      <c r="AE1118" s="46"/>
      <c r="AF1118" s="13"/>
    </row>
    <row r="1119" spans="1:32" s="45" customFormat="1" x14ac:dyDescent="0.2">
      <c r="A1119" s="53"/>
      <c r="B1119" s="46"/>
      <c r="C1119" s="46"/>
      <c r="D1119" s="46"/>
      <c r="E1119" s="46"/>
      <c r="F1119" s="46"/>
      <c r="G1119" s="46"/>
      <c r="H1119" s="47"/>
      <c r="I1119" s="46"/>
      <c r="J1119" s="46"/>
      <c r="K1119" s="46"/>
      <c r="L1119" s="46"/>
      <c r="M1119" s="46"/>
      <c r="N1119" s="46"/>
      <c r="O1119" s="46"/>
      <c r="P1119" s="46"/>
      <c r="Q1119" s="46"/>
      <c r="R1119" s="46"/>
      <c r="S1119" s="46"/>
      <c r="T1119" s="46"/>
      <c r="U1119" s="46"/>
      <c r="V1119" s="46"/>
      <c r="W1119" s="46"/>
      <c r="X1119" s="46"/>
      <c r="Y1119" s="46"/>
      <c r="Z1119" s="46"/>
      <c r="AA1119" s="46"/>
      <c r="AB1119" s="46"/>
      <c r="AC1119" s="46"/>
      <c r="AD1119" s="46"/>
      <c r="AE1119" s="46"/>
      <c r="AF1119" s="13"/>
    </row>
    <row r="1120" spans="1:32" s="45" customFormat="1" x14ac:dyDescent="0.2">
      <c r="A1120" s="53"/>
      <c r="B1120" s="46"/>
      <c r="C1120" s="46"/>
      <c r="D1120" s="46"/>
      <c r="E1120" s="46"/>
      <c r="F1120" s="46"/>
      <c r="G1120" s="46"/>
      <c r="H1120" s="47"/>
      <c r="I1120" s="46"/>
      <c r="J1120" s="46"/>
      <c r="K1120" s="46"/>
      <c r="L1120" s="46"/>
      <c r="M1120" s="46"/>
      <c r="N1120" s="46"/>
      <c r="O1120" s="46"/>
      <c r="P1120" s="46"/>
      <c r="Q1120" s="46"/>
      <c r="R1120" s="46"/>
      <c r="S1120" s="46"/>
      <c r="T1120" s="46"/>
      <c r="U1120" s="46"/>
      <c r="V1120" s="46"/>
      <c r="W1120" s="46"/>
      <c r="X1120" s="46"/>
      <c r="Y1120" s="46"/>
      <c r="Z1120" s="46"/>
      <c r="AA1120" s="46"/>
      <c r="AB1120" s="46"/>
      <c r="AC1120" s="46"/>
      <c r="AD1120" s="46"/>
      <c r="AE1120" s="46"/>
      <c r="AF1120" s="13"/>
    </row>
    <row r="1121" spans="1:32" s="45" customFormat="1" x14ac:dyDescent="0.2">
      <c r="A1121" s="53"/>
      <c r="B1121" s="46"/>
      <c r="C1121" s="46"/>
      <c r="D1121" s="46"/>
      <c r="E1121" s="46"/>
      <c r="F1121" s="46"/>
      <c r="G1121" s="46"/>
      <c r="H1121" s="47"/>
      <c r="I1121" s="46"/>
      <c r="J1121" s="46"/>
      <c r="K1121" s="46"/>
      <c r="L1121" s="46"/>
      <c r="M1121" s="46"/>
      <c r="N1121" s="46"/>
      <c r="O1121" s="46"/>
      <c r="P1121" s="46"/>
      <c r="Q1121" s="46"/>
      <c r="R1121" s="46"/>
      <c r="S1121" s="46"/>
      <c r="T1121" s="46"/>
      <c r="U1121" s="46"/>
      <c r="V1121" s="46"/>
      <c r="W1121" s="46"/>
      <c r="X1121" s="46"/>
      <c r="Y1121" s="46"/>
      <c r="Z1121" s="46"/>
      <c r="AA1121" s="46"/>
      <c r="AB1121" s="46"/>
      <c r="AC1121" s="46"/>
      <c r="AD1121" s="46"/>
      <c r="AE1121" s="46"/>
      <c r="AF1121" s="13"/>
    </row>
    <row r="1122" spans="1:32" s="45" customFormat="1" x14ac:dyDescent="0.2">
      <c r="A1122" s="53"/>
      <c r="B1122" s="46"/>
      <c r="C1122" s="46"/>
      <c r="D1122" s="46"/>
      <c r="E1122" s="46"/>
      <c r="F1122" s="46"/>
      <c r="G1122" s="46"/>
      <c r="H1122" s="47"/>
      <c r="I1122" s="46"/>
      <c r="J1122" s="46"/>
      <c r="K1122" s="46"/>
      <c r="L1122" s="46"/>
      <c r="M1122" s="46"/>
      <c r="N1122" s="46"/>
      <c r="O1122" s="46"/>
      <c r="P1122" s="46"/>
      <c r="Q1122" s="46"/>
      <c r="R1122" s="46"/>
      <c r="S1122" s="46"/>
      <c r="T1122" s="46"/>
      <c r="U1122" s="46"/>
      <c r="V1122" s="46"/>
      <c r="W1122" s="46"/>
      <c r="X1122" s="46"/>
      <c r="Y1122" s="46"/>
      <c r="Z1122" s="46"/>
      <c r="AA1122" s="46"/>
      <c r="AB1122" s="46"/>
      <c r="AC1122" s="46"/>
      <c r="AD1122" s="46"/>
      <c r="AE1122" s="46"/>
      <c r="AF1122" s="13"/>
    </row>
    <row r="1123" spans="1:32" s="45" customFormat="1" x14ac:dyDescent="0.2">
      <c r="A1123" s="53"/>
      <c r="B1123" s="46"/>
      <c r="C1123" s="46"/>
      <c r="D1123" s="46"/>
      <c r="E1123" s="46"/>
      <c r="F1123" s="46"/>
      <c r="G1123" s="46"/>
      <c r="H1123" s="47"/>
      <c r="I1123" s="46"/>
      <c r="J1123" s="46"/>
      <c r="K1123" s="46"/>
      <c r="L1123" s="46"/>
      <c r="M1123" s="46"/>
      <c r="N1123" s="46"/>
      <c r="O1123" s="46"/>
      <c r="P1123" s="46"/>
      <c r="Q1123" s="46"/>
      <c r="R1123" s="46"/>
      <c r="S1123" s="46"/>
      <c r="T1123" s="46"/>
      <c r="U1123" s="46"/>
      <c r="V1123" s="46"/>
      <c r="W1123" s="46"/>
      <c r="X1123" s="46"/>
      <c r="Y1123" s="46"/>
      <c r="Z1123" s="46"/>
      <c r="AA1123" s="46"/>
      <c r="AB1123" s="46"/>
      <c r="AC1123" s="46"/>
      <c r="AD1123" s="46"/>
      <c r="AE1123" s="46"/>
      <c r="AF1123" s="13"/>
    </row>
    <row r="1124" spans="1:32" s="45" customFormat="1" x14ac:dyDescent="0.2">
      <c r="A1124" s="53"/>
      <c r="B1124" s="46"/>
      <c r="C1124" s="46"/>
      <c r="D1124" s="46"/>
      <c r="E1124" s="46"/>
      <c r="F1124" s="46"/>
      <c r="G1124" s="46"/>
      <c r="H1124" s="47"/>
      <c r="I1124" s="46"/>
      <c r="J1124" s="46"/>
      <c r="K1124" s="46"/>
      <c r="L1124" s="46"/>
      <c r="M1124" s="46"/>
      <c r="N1124" s="46"/>
      <c r="O1124" s="46"/>
      <c r="P1124" s="46"/>
      <c r="Q1124" s="46"/>
      <c r="R1124" s="46"/>
      <c r="S1124" s="46"/>
      <c r="T1124" s="46"/>
      <c r="U1124" s="46"/>
      <c r="V1124" s="46"/>
      <c r="W1124" s="46"/>
      <c r="X1124" s="46"/>
      <c r="Y1124" s="46"/>
      <c r="Z1124" s="46"/>
      <c r="AA1124" s="46"/>
      <c r="AB1124" s="46"/>
      <c r="AC1124" s="46"/>
      <c r="AD1124" s="46"/>
      <c r="AE1124" s="46"/>
      <c r="AF1124" s="13"/>
    </row>
    <row r="1125" spans="1:32" s="45" customFormat="1" x14ac:dyDescent="0.2">
      <c r="A1125" s="53"/>
      <c r="B1125" s="46"/>
      <c r="C1125" s="46"/>
      <c r="D1125" s="46"/>
      <c r="E1125" s="46"/>
      <c r="F1125" s="46"/>
      <c r="G1125" s="46"/>
      <c r="H1125" s="47"/>
      <c r="I1125" s="46"/>
      <c r="J1125" s="46"/>
      <c r="K1125" s="46"/>
      <c r="L1125" s="46"/>
      <c r="M1125" s="46"/>
      <c r="N1125" s="46"/>
      <c r="O1125" s="46"/>
      <c r="P1125" s="46"/>
      <c r="Q1125" s="46"/>
      <c r="R1125" s="46"/>
      <c r="S1125" s="46"/>
      <c r="T1125" s="46"/>
      <c r="U1125" s="46"/>
      <c r="V1125" s="46"/>
      <c r="W1125" s="46"/>
      <c r="X1125" s="46"/>
      <c r="Y1125" s="46"/>
      <c r="Z1125" s="46"/>
      <c r="AA1125" s="46"/>
      <c r="AB1125" s="46"/>
      <c r="AC1125" s="46"/>
      <c r="AD1125" s="46"/>
      <c r="AE1125" s="46"/>
      <c r="AF1125" s="13"/>
    </row>
    <row r="1126" spans="1:32" s="45" customFormat="1" x14ac:dyDescent="0.2">
      <c r="A1126" s="53"/>
      <c r="B1126" s="46"/>
      <c r="C1126" s="46"/>
      <c r="D1126" s="46"/>
      <c r="E1126" s="46"/>
      <c r="F1126" s="46"/>
      <c r="G1126" s="46"/>
      <c r="H1126" s="47"/>
      <c r="I1126" s="46"/>
      <c r="J1126" s="46"/>
      <c r="K1126" s="46"/>
      <c r="L1126" s="46"/>
      <c r="M1126" s="46"/>
      <c r="N1126" s="46"/>
      <c r="O1126" s="46"/>
      <c r="P1126" s="46"/>
      <c r="Q1126" s="46"/>
      <c r="R1126" s="46"/>
      <c r="S1126" s="46"/>
      <c r="T1126" s="46"/>
      <c r="U1126" s="46"/>
      <c r="V1126" s="46"/>
      <c r="W1126" s="46"/>
      <c r="X1126" s="46"/>
      <c r="Y1126" s="46"/>
      <c r="Z1126" s="46"/>
      <c r="AA1126" s="46"/>
      <c r="AB1126" s="46"/>
      <c r="AC1126" s="46"/>
      <c r="AD1126" s="46"/>
      <c r="AE1126" s="46"/>
      <c r="AF1126" s="13"/>
    </row>
    <row r="1127" spans="1:32" s="45" customFormat="1" x14ac:dyDescent="0.2">
      <c r="A1127" s="53"/>
      <c r="B1127" s="46"/>
      <c r="C1127" s="46"/>
      <c r="D1127" s="46"/>
      <c r="E1127" s="46"/>
      <c r="F1127" s="46"/>
      <c r="G1127" s="46"/>
      <c r="H1127" s="47"/>
      <c r="I1127" s="46"/>
      <c r="J1127" s="46"/>
      <c r="K1127" s="46"/>
      <c r="L1127" s="46"/>
      <c r="M1127" s="46"/>
      <c r="N1127" s="46"/>
      <c r="O1127" s="46"/>
      <c r="P1127" s="46"/>
      <c r="Q1127" s="46"/>
      <c r="R1127" s="46"/>
      <c r="S1127" s="46"/>
      <c r="T1127" s="46"/>
      <c r="U1127" s="46"/>
      <c r="V1127" s="46"/>
      <c r="W1127" s="46"/>
      <c r="X1127" s="46"/>
      <c r="Y1127" s="46"/>
      <c r="Z1127" s="46"/>
      <c r="AA1127" s="46"/>
      <c r="AB1127" s="46"/>
      <c r="AC1127" s="46"/>
      <c r="AD1127" s="46"/>
      <c r="AE1127" s="46"/>
      <c r="AF1127" s="13"/>
    </row>
    <row r="1128" spans="1:32" s="45" customFormat="1" x14ac:dyDescent="0.2">
      <c r="A1128" s="53"/>
      <c r="B1128" s="46"/>
      <c r="C1128" s="46"/>
      <c r="D1128" s="46"/>
      <c r="E1128" s="46"/>
      <c r="F1128" s="46"/>
      <c r="G1128" s="46"/>
      <c r="H1128" s="47"/>
      <c r="I1128" s="46"/>
      <c r="J1128" s="46"/>
      <c r="K1128" s="46"/>
      <c r="L1128" s="46"/>
      <c r="M1128" s="46"/>
      <c r="N1128" s="46"/>
      <c r="O1128" s="46"/>
      <c r="P1128" s="46"/>
      <c r="Q1128" s="46"/>
      <c r="R1128" s="46"/>
      <c r="S1128" s="46"/>
      <c r="T1128" s="46"/>
      <c r="U1128" s="46"/>
      <c r="V1128" s="46"/>
      <c r="W1128" s="46"/>
      <c r="X1128" s="46"/>
      <c r="Y1128" s="46"/>
      <c r="Z1128" s="46"/>
      <c r="AA1128" s="46"/>
      <c r="AB1128" s="46"/>
      <c r="AC1128" s="46"/>
      <c r="AD1128" s="46"/>
      <c r="AE1128" s="46"/>
      <c r="AF1128" s="13"/>
    </row>
    <row r="1129" spans="1:32" s="45" customFormat="1" x14ac:dyDescent="0.2">
      <c r="A1129" s="53"/>
      <c r="B1129" s="46"/>
      <c r="C1129" s="46"/>
      <c r="D1129" s="46"/>
      <c r="E1129" s="46"/>
      <c r="F1129" s="46"/>
      <c r="G1129" s="46"/>
      <c r="H1129" s="47"/>
      <c r="I1129" s="46"/>
      <c r="J1129" s="46"/>
      <c r="K1129" s="46"/>
      <c r="L1129" s="46"/>
      <c r="M1129" s="46"/>
      <c r="N1129" s="46"/>
      <c r="O1129" s="46"/>
      <c r="P1129" s="46"/>
      <c r="Q1129" s="46"/>
      <c r="R1129" s="46"/>
      <c r="S1129" s="46"/>
      <c r="T1129" s="46"/>
      <c r="U1129" s="46"/>
      <c r="V1129" s="46"/>
      <c r="W1129" s="46"/>
      <c r="X1129" s="46"/>
      <c r="Y1129" s="46"/>
      <c r="Z1129" s="46"/>
      <c r="AA1129" s="46"/>
      <c r="AB1129" s="46"/>
      <c r="AC1129" s="46"/>
      <c r="AD1129" s="46"/>
      <c r="AE1129" s="46"/>
      <c r="AF1129" s="13"/>
    </row>
    <row r="1130" spans="1:32" s="45" customFormat="1" x14ac:dyDescent="0.2">
      <c r="A1130" s="53"/>
      <c r="B1130" s="46"/>
      <c r="C1130" s="46"/>
      <c r="D1130" s="46"/>
      <c r="E1130" s="46"/>
      <c r="F1130" s="46"/>
      <c r="G1130" s="46"/>
      <c r="H1130" s="47"/>
      <c r="I1130" s="46"/>
      <c r="J1130" s="46"/>
      <c r="K1130" s="46"/>
      <c r="L1130" s="46"/>
      <c r="M1130" s="46"/>
      <c r="N1130" s="46"/>
      <c r="O1130" s="46"/>
      <c r="P1130" s="46"/>
      <c r="Q1130" s="46"/>
      <c r="R1130" s="46"/>
      <c r="S1130" s="46"/>
      <c r="T1130" s="46"/>
      <c r="U1130" s="46"/>
      <c r="V1130" s="46"/>
      <c r="W1130" s="46"/>
      <c r="X1130" s="46"/>
      <c r="Y1130" s="46"/>
      <c r="Z1130" s="46"/>
      <c r="AA1130" s="46"/>
      <c r="AB1130" s="46"/>
      <c r="AC1130" s="46"/>
      <c r="AD1130" s="46"/>
      <c r="AE1130" s="46"/>
      <c r="AF1130" s="13"/>
    </row>
    <row r="1131" spans="1:32" s="45" customFormat="1" x14ac:dyDescent="0.2">
      <c r="A1131" s="53"/>
      <c r="B1131" s="46"/>
      <c r="C1131" s="46"/>
      <c r="D1131" s="46"/>
      <c r="E1131" s="46"/>
      <c r="F1131" s="46"/>
      <c r="G1131" s="46"/>
      <c r="H1131" s="47"/>
      <c r="I1131" s="46"/>
      <c r="J1131" s="46"/>
      <c r="K1131" s="46"/>
      <c r="L1131" s="46"/>
      <c r="M1131" s="46"/>
      <c r="N1131" s="46"/>
      <c r="O1131" s="46"/>
      <c r="P1131" s="46"/>
      <c r="Q1131" s="46"/>
      <c r="R1131" s="46"/>
      <c r="S1131" s="46"/>
      <c r="T1131" s="46"/>
      <c r="U1131" s="46"/>
      <c r="V1131" s="46"/>
      <c r="W1131" s="46"/>
      <c r="X1131" s="46"/>
      <c r="Y1131" s="46"/>
      <c r="Z1131" s="46"/>
      <c r="AA1131" s="46"/>
      <c r="AB1131" s="46"/>
      <c r="AC1131" s="46"/>
      <c r="AD1131" s="46"/>
      <c r="AE1131" s="46"/>
      <c r="AF1131" s="13"/>
    </row>
    <row r="1132" spans="1:32" s="45" customFormat="1" x14ac:dyDescent="0.2">
      <c r="A1132" s="53"/>
      <c r="B1132" s="46"/>
      <c r="C1132" s="46"/>
      <c r="D1132" s="46"/>
      <c r="E1132" s="46"/>
      <c r="F1132" s="46"/>
      <c r="G1132" s="46"/>
      <c r="H1132" s="47"/>
      <c r="I1132" s="46"/>
      <c r="J1132" s="46"/>
      <c r="K1132" s="46"/>
      <c r="L1132" s="46"/>
      <c r="M1132" s="46"/>
      <c r="N1132" s="46"/>
      <c r="O1132" s="46"/>
      <c r="P1132" s="46"/>
      <c r="Q1132" s="46"/>
      <c r="R1132" s="46"/>
      <c r="S1132" s="46"/>
      <c r="T1132" s="46"/>
      <c r="U1132" s="46"/>
      <c r="V1132" s="46"/>
      <c r="W1132" s="46"/>
      <c r="X1132" s="46"/>
      <c r="Y1132" s="46"/>
      <c r="Z1132" s="46"/>
      <c r="AA1132" s="46"/>
      <c r="AB1132" s="46"/>
      <c r="AC1132" s="46"/>
      <c r="AD1132" s="46"/>
      <c r="AE1132" s="46"/>
      <c r="AF1132" s="13"/>
    </row>
    <row r="1133" spans="1:32" s="45" customFormat="1" x14ac:dyDescent="0.2">
      <c r="A1133" s="53"/>
      <c r="B1133" s="46"/>
      <c r="C1133" s="46"/>
      <c r="D1133" s="46"/>
      <c r="E1133" s="46"/>
      <c r="F1133" s="46"/>
      <c r="G1133" s="46"/>
      <c r="H1133" s="47"/>
      <c r="I1133" s="46"/>
      <c r="J1133" s="46"/>
      <c r="K1133" s="46"/>
      <c r="L1133" s="46"/>
      <c r="M1133" s="46"/>
      <c r="N1133" s="46"/>
      <c r="O1133" s="46"/>
      <c r="P1133" s="46"/>
      <c r="Q1133" s="46"/>
      <c r="R1133" s="46"/>
      <c r="S1133" s="46"/>
      <c r="T1133" s="46"/>
      <c r="U1133" s="46"/>
      <c r="V1133" s="46"/>
      <c r="W1133" s="46"/>
      <c r="X1133" s="46"/>
      <c r="Y1133" s="46"/>
      <c r="Z1133" s="46"/>
      <c r="AA1133" s="46"/>
      <c r="AB1133" s="46"/>
      <c r="AC1133" s="46"/>
      <c r="AD1133" s="46"/>
      <c r="AE1133" s="46"/>
      <c r="AF1133" s="13"/>
    </row>
    <row r="1134" spans="1:32" s="45" customFormat="1" x14ac:dyDescent="0.2">
      <c r="A1134" s="53"/>
      <c r="B1134" s="46"/>
      <c r="C1134" s="46"/>
      <c r="D1134" s="46"/>
      <c r="E1134" s="46"/>
      <c r="F1134" s="46"/>
      <c r="G1134" s="46"/>
      <c r="H1134" s="47"/>
      <c r="I1134" s="46"/>
      <c r="J1134" s="46"/>
      <c r="K1134" s="46"/>
      <c r="L1134" s="46"/>
      <c r="M1134" s="46"/>
      <c r="N1134" s="46"/>
      <c r="O1134" s="46"/>
      <c r="P1134" s="46"/>
      <c r="Q1134" s="46"/>
      <c r="R1134" s="46"/>
      <c r="S1134" s="46"/>
      <c r="T1134" s="46"/>
      <c r="U1134" s="46"/>
      <c r="V1134" s="46"/>
      <c r="W1134" s="46"/>
      <c r="X1134" s="46"/>
      <c r="Y1134" s="46"/>
      <c r="Z1134" s="46"/>
      <c r="AA1134" s="46"/>
      <c r="AB1134" s="46"/>
      <c r="AC1134" s="46"/>
      <c r="AD1134" s="46"/>
      <c r="AE1134" s="46"/>
      <c r="AF1134" s="13"/>
    </row>
    <row r="1135" spans="1:32" s="45" customFormat="1" x14ac:dyDescent="0.2">
      <c r="A1135" s="53"/>
      <c r="B1135" s="46"/>
      <c r="C1135" s="46"/>
      <c r="D1135" s="46"/>
      <c r="E1135" s="46"/>
      <c r="F1135" s="46"/>
      <c r="G1135" s="46"/>
      <c r="H1135" s="47"/>
      <c r="I1135" s="46"/>
      <c r="J1135" s="46"/>
      <c r="K1135" s="46"/>
      <c r="L1135" s="46"/>
      <c r="M1135" s="46"/>
      <c r="N1135" s="46"/>
      <c r="O1135" s="46"/>
      <c r="P1135" s="46"/>
      <c r="Q1135" s="46"/>
      <c r="R1135" s="46"/>
      <c r="S1135" s="46"/>
      <c r="T1135" s="46"/>
      <c r="U1135" s="46"/>
      <c r="V1135" s="46"/>
      <c r="W1135" s="46"/>
      <c r="X1135" s="46"/>
      <c r="Y1135" s="46"/>
      <c r="Z1135" s="46"/>
      <c r="AA1135" s="46"/>
      <c r="AB1135" s="46"/>
      <c r="AC1135" s="46"/>
      <c r="AD1135" s="46"/>
      <c r="AE1135" s="46"/>
      <c r="AF1135" s="13"/>
    </row>
    <row r="1136" spans="1:32" s="45" customFormat="1" x14ac:dyDescent="0.2">
      <c r="A1136" s="53"/>
      <c r="B1136" s="46"/>
      <c r="C1136" s="46"/>
      <c r="D1136" s="46"/>
      <c r="E1136" s="46"/>
      <c r="F1136" s="46"/>
      <c r="G1136" s="46"/>
      <c r="H1136" s="47"/>
      <c r="I1136" s="46"/>
      <c r="J1136" s="46"/>
      <c r="K1136" s="46"/>
      <c r="L1136" s="46"/>
      <c r="M1136" s="46"/>
      <c r="N1136" s="46"/>
      <c r="O1136" s="46"/>
      <c r="P1136" s="46"/>
      <c r="Q1136" s="46"/>
      <c r="R1136" s="46"/>
      <c r="S1136" s="46"/>
      <c r="T1136" s="46"/>
      <c r="U1136" s="46"/>
      <c r="V1136" s="46"/>
      <c r="W1136" s="46"/>
      <c r="X1136" s="46"/>
      <c r="Y1136" s="46"/>
      <c r="Z1136" s="46"/>
      <c r="AA1136" s="46"/>
      <c r="AB1136" s="46"/>
      <c r="AC1136" s="46"/>
      <c r="AD1136" s="46"/>
      <c r="AE1136" s="46"/>
      <c r="AF1136" s="13"/>
    </row>
    <row r="1137" spans="1:32" s="45" customFormat="1" x14ac:dyDescent="0.2">
      <c r="A1137" s="53"/>
      <c r="B1137" s="46"/>
      <c r="C1137" s="46"/>
      <c r="D1137" s="46"/>
      <c r="E1137" s="46"/>
      <c r="F1137" s="46"/>
      <c r="G1137" s="46"/>
      <c r="H1137" s="47"/>
      <c r="I1137" s="46"/>
      <c r="J1137" s="46"/>
      <c r="K1137" s="46"/>
      <c r="L1137" s="46"/>
      <c r="M1137" s="46"/>
      <c r="N1137" s="46"/>
      <c r="O1137" s="46"/>
      <c r="P1137" s="46"/>
      <c r="Q1137" s="46"/>
      <c r="R1137" s="46"/>
      <c r="S1137" s="46"/>
      <c r="T1137" s="46"/>
      <c r="U1137" s="46"/>
      <c r="V1137" s="46"/>
      <c r="W1137" s="46"/>
      <c r="X1137" s="46"/>
      <c r="Y1137" s="46"/>
      <c r="Z1137" s="46"/>
      <c r="AA1137" s="46"/>
      <c r="AB1137" s="46"/>
      <c r="AC1137" s="46"/>
      <c r="AD1137" s="46"/>
      <c r="AE1137" s="46"/>
      <c r="AF1137" s="13"/>
    </row>
    <row r="1138" spans="1:32" s="45" customFormat="1" x14ac:dyDescent="0.2">
      <c r="A1138" s="53"/>
      <c r="B1138" s="46"/>
      <c r="C1138" s="46"/>
      <c r="D1138" s="46"/>
      <c r="E1138" s="46"/>
      <c r="F1138" s="46"/>
      <c r="G1138" s="46"/>
      <c r="H1138" s="47"/>
      <c r="I1138" s="46"/>
      <c r="J1138" s="46"/>
      <c r="K1138" s="46"/>
      <c r="L1138" s="46"/>
      <c r="M1138" s="46"/>
      <c r="N1138" s="46"/>
      <c r="O1138" s="46"/>
      <c r="P1138" s="46"/>
      <c r="Q1138" s="46"/>
      <c r="R1138" s="46"/>
      <c r="S1138" s="46"/>
      <c r="T1138" s="46"/>
      <c r="U1138" s="46"/>
      <c r="V1138" s="46"/>
      <c r="W1138" s="46"/>
      <c r="X1138" s="46"/>
      <c r="Y1138" s="46"/>
      <c r="Z1138" s="46"/>
      <c r="AA1138" s="46"/>
      <c r="AB1138" s="46"/>
      <c r="AC1138" s="46"/>
      <c r="AD1138" s="46"/>
      <c r="AE1138" s="46"/>
      <c r="AF1138" s="13"/>
    </row>
    <row r="1139" spans="1:32" s="45" customFormat="1" x14ac:dyDescent="0.2">
      <c r="A1139" s="53"/>
      <c r="B1139" s="46"/>
      <c r="C1139" s="46"/>
      <c r="D1139" s="46"/>
      <c r="E1139" s="46"/>
      <c r="F1139" s="46"/>
      <c r="G1139" s="46"/>
      <c r="H1139" s="47"/>
      <c r="I1139" s="46"/>
      <c r="J1139" s="46"/>
      <c r="K1139" s="46"/>
      <c r="L1139" s="46"/>
      <c r="M1139" s="46"/>
      <c r="N1139" s="46"/>
      <c r="O1139" s="46"/>
      <c r="P1139" s="46"/>
      <c r="Q1139" s="46"/>
      <c r="R1139" s="46"/>
      <c r="S1139" s="46"/>
      <c r="T1139" s="46"/>
      <c r="U1139" s="46"/>
      <c r="V1139" s="46"/>
      <c r="W1139" s="46"/>
      <c r="X1139" s="46"/>
      <c r="Y1139" s="46"/>
      <c r="Z1139" s="46"/>
      <c r="AA1139" s="46"/>
      <c r="AB1139" s="46"/>
      <c r="AC1139" s="46"/>
      <c r="AD1139" s="46"/>
      <c r="AE1139" s="46"/>
      <c r="AF1139" s="13"/>
    </row>
    <row r="1140" spans="1:32" s="45" customFormat="1" x14ac:dyDescent="0.2">
      <c r="A1140" s="53"/>
      <c r="B1140" s="46"/>
      <c r="C1140" s="46"/>
      <c r="D1140" s="46"/>
      <c r="E1140" s="46"/>
      <c r="F1140" s="46"/>
      <c r="G1140" s="46"/>
      <c r="H1140" s="47"/>
      <c r="I1140" s="46"/>
      <c r="J1140" s="46"/>
      <c r="K1140" s="46"/>
      <c r="L1140" s="46"/>
      <c r="M1140" s="46"/>
      <c r="N1140" s="46"/>
      <c r="O1140" s="46"/>
      <c r="P1140" s="46"/>
      <c r="Q1140" s="46"/>
      <c r="R1140" s="46"/>
      <c r="S1140" s="46"/>
      <c r="T1140" s="46"/>
      <c r="U1140" s="46"/>
      <c r="V1140" s="46"/>
      <c r="W1140" s="46"/>
      <c r="X1140" s="46"/>
      <c r="Y1140" s="46"/>
      <c r="Z1140" s="46"/>
      <c r="AA1140" s="46"/>
      <c r="AB1140" s="46"/>
      <c r="AC1140" s="46"/>
      <c r="AD1140" s="46"/>
      <c r="AE1140" s="46"/>
      <c r="AF1140" s="13"/>
    </row>
    <row r="1141" spans="1:32" s="45" customFormat="1" x14ac:dyDescent="0.2">
      <c r="A1141" s="53"/>
      <c r="B1141" s="46"/>
      <c r="C1141" s="46"/>
      <c r="D1141" s="46"/>
      <c r="E1141" s="46"/>
      <c r="F1141" s="46"/>
      <c r="G1141" s="46"/>
      <c r="H1141" s="47"/>
      <c r="I1141" s="46"/>
      <c r="J1141" s="46"/>
      <c r="K1141" s="46"/>
      <c r="L1141" s="46"/>
      <c r="M1141" s="46"/>
      <c r="N1141" s="46"/>
      <c r="O1141" s="46"/>
      <c r="P1141" s="46"/>
      <c r="Q1141" s="46"/>
      <c r="R1141" s="46"/>
      <c r="S1141" s="46"/>
      <c r="T1141" s="46"/>
      <c r="U1141" s="46"/>
      <c r="V1141" s="46"/>
      <c r="W1141" s="46"/>
      <c r="X1141" s="46"/>
      <c r="Y1141" s="46"/>
      <c r="Z1141" s="46"/>
      <c r="AA1141" s="46"/>
      <c r="AB1141" s="46"/>
      <c r="AC1141" s="46"/>
      <c r="AD1141" s="46"/>
      <c r="AE1141" s="46"/>
      <c r="AF1141" s="13"/>
    </row>
    <row r="1142" spans="1:32" s="45" customFormat="1" x14ac:dyDescent="0.2">
      <c r="A1142" s="53"/>
      <c r="B1142" s="46"/>
      <c r="C1142" s="46"/>
      <c r="D1142" s="46"/>
      <c r="E1142" s="46"/>
      <c r="F1142" s="46"/>
      <c r="G1142" s="46"/>
      <c r="H1142" s="47"/>
      <c r="I1142" s="46"/>
      <c r="J1142" s="46"/>
      <c r="K1142" s="46"/>
      <c r="L1142" s="46"/>
      <c r="M1142" s="46"/>
      <c r="N1142" s="46"/>
      <c r="O1142" s="46"/>
      <c r="P1142" s="46"/>
      <c r="Q1142" s="46"/>
      <c r="R1142" s="46"/>
      <c r="S1142" s="46"/>
      <c r="T1142" s="46"/>
      <c r="U1142" s="46"/>
      <c r="V1142" s="46"/>
      <c r="W1142" s="46"/>
      <c r="X1142" s="46"/>
      <c r="Y1142" s="46"/>
      <c r="Z1142" s="46"/>
      <c r="AA1142" s="46"/>
      <c r="AB1142" s="46"/>
      <c r="AC1142" s="46"/>
      <c r="AD1142" s="46"/>
      <c r="AE1142" s="46"/>
      <c r="AF1142" s="13"/>
    </row>
    <row r="1143" spans="1:32" s="45" customFormat="1" x14ac:dyDescent="0.2">
      <c r="A1143" s="53"/>
      <c r="B1143" s="46"/>
      <c r="C1143" s="46"/>
      <c r="D1143" s="46"/>
      <c r="E1143" s="46"/>
      <c r="F1143" s="46"/>
      <c r="G1143" s="46"/>
      <c r="H1143" s="47"/>
      <c r="I1143" s="46"/>
      <c r="J1143" s="46"/>
      <c r="K1143" s="46"/>
      <c r="L1143" s="46"/>
      <c r="M1143" s="46"/>
      <c r="N1143" s="46"/>
      <c r="O1143" s="46"/>
      <c r="P1143" s="46"/>
      <c r="Q1143" s="46"/>
      <c r="R1143" s="46"/>
      <c r="S1143" s="46"/>
      <c r="T1143" s="46"/>
      <c r="U1143" s="46"/>
      <c r="V1143" s="46"/>
      <c r="W1143" s="46"/>
      <c r="X1143" s="46"/>
      <c r="Y1143" s="46"/>
      <c r="Z1143" s="46"/>
      <c r="AA1143" s="46"/>
      <c r="AB1143" s="46"/>
      <c r="AC1143" s="46"/>
      <c r="AD1143" s="46"/>
      <c r="AE1143" s="46"/>
      <c r="AF1143" s="13"/>
    </row>
    <row r="1144" spans="1:32" s="45" customFormat="1" x14ac:dyDescent="0.2">
      <c r="A1144" s="53"/>
      <c r="B1144" s="46"/>
      <c r="C1144" s="46"/>
      <c r="D1144" s="46"/>
      <c r="E1144" s="46"/>
      <c r="F1144" s="46"/>
      <c r="G1144" s="46"/>
      <c r="H1144" s="47"/>
      <c r="I1144" s="46"/>
      <c r="J1144" s="46"/>
      <c r="K1144" s="46"/>
      <c r="L1144" s="46"/>
      <c r="M1144" s="46"/>
      <c r="N1144" s="46"/>
      <c r="O1144" s="46"/>
      <c r="P1144" s="46"/>
      <c r="Q1144" s="46"/>
      <c r="R1144" s="46"/>
      <c r="S1144" s="46"/>
      <c r="T1144" s="46"/>
      <c r="U1144" s="46"/>
      <c r="V1144" s="46"/>
      <c r="W1144" s="46"/>
      <c r="X1144" s="46"/>
      <c r="Y1144" s="46"/>
      <c r="Z1144" s="46"/>
      <c r="AA1144" s="46"/>
      <c r="AB1144" s="46"/>
      <c r="AC1144" s="46"/>
      <c r="AD1144" s="46"/>
      <c r="AE1144" s="46"/>
      <c r="AF1144" s="13"/>
    </row>
    <row r="1145" spans="1:32" s="45" customFormat="1" x14ac:dyDescent="0.2">
      <c r="A1145" s="53"/>
      <c r="B1145" s="46"/>
      <c r="C1145" s="46"/>
      <c r="D1145" s="46"/>
      <c r="E1145" s="46"/>
      <c r="F1145" s="46"/>
      <c r="G1145" s="46"/>
      <c r="H1145" s="47"/>
      <c r="I1145" s="46"/>
      <c r="J1145" s="46"/>
      <c r="K1145" s="46"/>
      <c r="L1145" s="46"/>
      <c r="M1145" s="46"/>
      <c r="N1145" s="46"/>
      <c r="O1145" s="46"/>
      <c r="P1145" s="46"/>
      <c r="Q1145" s="46"/>
      <c r="R1145" s="46"/>
      <c r="S1145" s="46"/>
      <c r="T1145" s="46"/>
      <c r="U1145" s="46"/>
      <c r="V1145" s="46"/>
      <c r="W1145" s="46"/>
      <c r="X1145" s="46"/>
      <c r="Y1145" s="46"/>
      <c r="Z1145" s="46"/>
      <c r="AA1145" s="46"/>
      <c r="AB1145" s="46"/>
      <c r="AC1145" s="46"/>
      <c r="AD1145" s="46"/>
      <c r="AE1145" s="46"/>
      <c r="AF1145" s="13"/>
    </row>
    <row r="1146" spans="1:32" s="45" customFormat="1" x14ac:dyDescent="0.2">
      <c r="A1146" s="53"/>
      <c r="B1146" s="46"/>
      <c r="C1146" s="46"/>
      <c r="D1146" s="46"/>
      <c r="E1146" s="46"/>
      <c r="F1146" s="46"/>
      <c r="G1146" s="46"/>
      <c r="H1146" s="47"/>
      <c r="I1146" s="46"/>
      <c r="J1146" s="46"/>
      <c r="K1146" s="46"/>
      <c r="L1146" s="46"/>
      <c r="M1146" s="46"/>
      <c r="N1146" s="46"/>
      <c r="O1146" s="46"/>
      <c r="P1146" s="46"/>
      <c r="Q1146" s="46"/>
      <c r="R1146" s="46"/>
      <c r="S1146" s="46"/>
      <c r="T1146" s="46"/>
      <c r="U1146" s="46"/>
      <c r="V1146" s="46"/>
      <c r="W1146" s="46"/>
      <c r="X1146" s="46"/>
      <c r="Y1146" s="46"/>
      <c r="Z1146" s="46"/>
      <c r="AA1146" s="46"/>
      <c r="AB1146" s="46"/>
      <c r="AC1146" s="46"/>
      <c r="AD1146" s="46"/>
      <c r="AE1146" s="46"/>
      <c r="AF1146" s="13"/>
    </row>
    <row r="1147" spans="1:32" s="45" customFormat="1" x14ac:dyDescent="0.2">
      <c r="A1147" s="53"/>
      <c r="B1147" s="46"/>
      <c r="C1147" s="46"/>
      <c r="D1147" s="46"/>
      <c r="E1147" s="46"/>
      <c r="F1147" s="46"/>
      <c r="G1147" s="46"/>
      <c r="H1147" s="47"/>
      <c r="I1147" s="46"/>
      <c r="J1147" s="46"/>
      <c r="K1147" s="46"/>
      <c r="L1147" s="46"/>
      <c r="M1147" s="46"/>
      <c r="N1147" s="46"/>
      <c r="O1147" s="46"/>
      <c r="P1147" s="46"/>
      <c r="Q1147" s="46"/>
      <c r="R1147" s="46"/>
      <c r="S1147" s="46"/>
      <c r="T1147" s="46"/>
      <c r="U1147" s="46"/>
      <c r="V1147" s="46"/>
      <c r="W1147" s="46"/>
      <c r="X1147" s="46"/>
      <c r="Y1147" s="46"/>
      <c r="Z1147" s="46"/>
      <c r="AA1147" s="46"/>
      <c r="AB1147" s="46"/>
      <c r="AC1147" s="46"/>
      <c r="AD1147" s="46"/>
      <c r="AE1147" s="46"/>
      <c r="AF1147" s="13"/>
    </row>
    <row r="1148" spans="1:32" s="45" customFormat="1" x14ac:dyDescent="0.2">
      <c r="A1148" s="53"/>
      <c r="B1148" s="46"/>
      <c r="C1148" s="46"/>
      <c r="D1148" s="46"/>
      <c r="E1148" s="46"/>
      <c r="F1148" s="46"/>
      <c r="G1148" s="46"/>
      <c r="H1148" s="47"/>
      <c r="I1148" s="46"/>
      <c r="J1148" s="46"/>
      <c r="K1148" s="46"/>
      <c r="L1148" s="46"/>
      <c r="M1148" s="46"/>
      <c r="N1148" s="46"/>
      <c r="O1148" s="46"/>
      <c r="P1148" s="46"/>
      <c r="Q1148" s="46"/>
      <c r="R1148" s="46"/>
      <c r="S1148" s="46"/>
      <c r="T1148" s="46"/>
      <c r="U1148" s="46"/>
      <c r="V1148" s="46"/>
      <c r="W1148" s="46"/>
      <c r="X1148" s="46"/>
      <c r="Y1148" s="46"/>
      <c r="Z1148" s="46"/>
      <c r="AA1148" s="46"/>
      <c r="AB1148" s="46"/>
      <c r="AC1148" s="46"/>
      <c r="AD1148" s="46"/>
      <c r="AE1148" s="46"/>
      <c r="AF1148" s="13"/>
    </row>
    <row r="1149" spans="1:32" s="45" customFormat="1" x14ac:dyDescent="0.2">
      <c r="A1149" s="53"/>
      <c r="B1149" s="46"/>
      <c r="C1149" s="46"/>
      <c r="D1149" s="46"/>
      <c r="E1149" s="46"/>
      <c r="F1149" s="46"/>
      <c r="G1149" s="46"/>
      <c r="H1149" s="47"/>
      <c r="I1149" s="46"/>
      <c r="J1149" s="46"/>
      <c r="K1149" s="46"/>
      <c r="L1149" s="46"/>
      <c r="M1149" s="46"/>
      <c r="N1149" s="46"/>
      <c r="O1149" s="46"/>
      <c r="P1149" s="46"/>
      <c r="Q1149" s="46"/>
      <c r="R1149" s="46"/>
      <c r="S1149" s="46"/>
      <c r="T1149" s="46"/>
      <c r="U1149" s="46"/>
      <c r="V1149" s="46"/>
      <c r="W1149" s="46"/>
      <c r="X1149" s="46"/>
      <c r="Y1149" s="46"/>
      <c r="Z1149" s="46"/>
      <c r="AA1149" s="46"/>
      <c r="AB1149" s="46"/>
      <c r="AC1149" s="46"/>
      <c r="AD1149" s="46"/>
      <c r="AE1149" s="46"/>
      <c r="AF1149" s="13"/>
    </row>
    <row r="1150" spans="1:32" s="45" customFormat="1" x14ac:dyDescent="0.2">
      <c r="A1150" s="53"/>
      <c r="B1150" s="46"/>
      <c r="C1150" s="46"/>
      <c r="D1150" s="46"/>
      <c r="E1150" s="46"/>
      <c r="F1150" s="46"/>
      <c r="G1150" s="46"/>
      <c r="H1150" s="47"/>
      <c r="I1150" s="46"/>
      <c r="J1150" s="46"/>
      <c r="K1150" s="46"/>
      <c r="L1150" s="46"/>
      <c r="M1150" s="46"/>
      <c r="N1150" s="46"/>
      <c r="O1150" s="46"/>
      <c r="P1150" s="46"/>
      <c r="Q1150" s="46"/>
      <c r="R1150" s="46"/>
      <c r="S1150" s="46"/>
      <c r="T1150" s="46"/>
      <c r="U1150" s="46"/>
      <c r="V1150" s="46"/>
      <c r="W1150" s="46"/>
      <c r="X1150" s="46"/>
      <c r="Y1150" s="46"/>
      <c r="Z1150" s="46"/>
      <c r="AA1150" s="46"/>
      <c r="AB1150" s="46"/>
      <c r="AC1150" s="46"/>
      <c r="AD1150" s="46"/>
      <c r="AE1150" s="46"/>
      <c r="AF1150" s="13"/>
    </row>
    <row r="1151" spans="1:32" s="45" customFormat="1" x14ac:dyDescent="0.2">
      <c r="A1151" s="53"/>
      <c r="B1151" s="46"/>
      <c r="C1151" s="46"/>
      <c r="D1151" s="46"/>
      <c r="E1151" s="46"/>
      <c r="F1151" s="46"/>
      <c r="G1151" s="46"/>
      <c r="H1151" s="47"/>
      <c r="I1151" s="46"/>
      <c r="J1151" s="46"/>
      <c r="K1151" s="46"/>
      <c r="L1151" s="46"/>
      <c r="M1151" s="46"/>
      <c r="N1151" s="46"/>
      <c r="O1151" s="46"/>
      <c r="P1151" s="46"/>
      <c r="Q1151" s="46"/>
      <c r="R1151" s="46"/>
      <c r="S1151" s="46"/>
      <c r="T1151" s="46"/>
      <c r="U1151" s="46"/>
      <c r="V1151" s="46"/>
      <c r="W1151" s="46"/>
      <c r="X1151" s="46"/>
      <c r="Y1151" s="46"/>
      <c r="Z1151" s="46"/>
      <c r="AA1151" s="46"/>
      <c r="AB1151" s="46"/>
      <c r="AC1151" s="46"/>
      <c r="AD1151" s="46"/>
      <c r="AE1151" s="46"/>
      <c r="AF1151" s="13"/>
    </row>
    <row r="1152" spans="1:32" s="45" customFormat="1" x14ac:dyDescent="0.2">
      <c r="A1152" s="53"/>
      <c r="B1152" s="46"/>
      <c r="C1152" s="46"/>
      <c r="D1152" s="46"/>
      <c r="E1152" s="46"/>
      <c r="F1152" s="46"/>
      <c r="G1152" s="46"/>
      <c r="H1152" s="47"/>
      <c r="I1152" s="46"/>
      <c r="J1152" s="46"/>
      <c r="K1152" s="46"/>
      <c r="L1152" s="46"/>
      <c r="M1152" s="46"/>
      <c r="N1152" s="46"/>
      <c r="O1152" s="46"/>
      <c r="P1152" s="46"/>
      <c r="Q1152" s="46"/>
      <c r="R1152" s="46"/>
      <c r="S1152" s="46"/>
      <c r="T1152" s="46"/>
      <c r="U1152" s="46"/>
      <c r="V1152" s="46"/>
      <c r="W1152" s="46"/>
      <c r="X1152" s="46"/>
      <c r="Y1152" s="46"/>
      <c r="Z1152" s="46"/>
      <c r="AA1152" s="46"/>
      <c r="AB1152" s="46"/>
      <c r="AC1152" s="46"/>
      <c r="AD1152" s="46"/>
      <c r="AE1152" s="46"/>
      <c r="AF1152" s="13"/>
    </row>
    <row r="1153" spans="1:32" s="45" customFormat="1" x14ac:dyDescent="0.2">
      <c r="A1153" s="53"/>
      <c r="B1153" s="46"/>
      <c r="C1153" s="46"/>
      <c r="D1153" s="46"/>
      <c r="E1153" s="46"/>
      <c r="F1153" s="46"/>
      <c r="G1153" s="46"/>
      <c r="H1153" s="47"/>
      <c r="I1153" s="46"/>
      <c r="J1153" s="46"/>
      <c r="K1153" s="46"/>
      <c r="L1153" s="46"/>
      <c r="M1153" s="46"/>
      <c r="N1153" s="46"/>
      <c r="O1153" s="46"/>
      <c r="P1153" s="46"/>
      <c r="Q1153" s="46"/>
      <c r="R1153" s="46"/>
      <c r="S1153" s="46"/>
      <c r="T1153" s="46"/>
      <c r="U1153" s="46"/>
      <c r="V1153" s="46"/>
      <c r="W1153" s="46"/>
      <c r="X1153" s="46"/>
      <c r="Y1153" s="46"/>
      <c r="Z1153" s="46"/>
      <c r="AA1153" s="46"/>
      <c r="AB1153" s="46"/>
      <c r="AC1153" s="46"/>
      <c r="AD1153" s="46"/>
      <c r="AE1153" s="46"/>
      <c r="AF1153" s="13"/>
    </row>
    <row r="1154" spans="1:32" s="45" customFormat="1" x14ac:dyDescent="0.2">
      <c r="A1154" s="53"/>
      <c r="B1154" s="46"/>
      <c r="C1154" s="46"/>
      <c r="D1154" s="46"/>
      <c r="E1154" s="46"/>
      <c r="F1154" s="46"/>
      <c r="G1154" s="46"/>
      <c r="H1154" s="47"/>
      <c r="I1154" s="46"/>
      <c r="J1154" s="46"/>
      <c r="K1154" s="46"/>
      <c r="L1154" s="46"/>
      <c r="M1154" s="46"/>
      <c r="N1154" s="46"/>
      <c r="O1154" s="46"/>
      <c r="P1154" s="46"/>
      <c r="Q1154" s="46"/>
      <c r="R1154" s="46"/>
      <c r="S1154" s="46"/>
      <c r="T1154" s="46"/>
      <c r="U1154" s="46"/>
      <c r="V1154" s="46"/>
      <c r="W1154" s="46"/>
      <c r="X1154" s="46"/>
      <c r="Y1154" s="46"/>
      <c r="Z1154" s="46"/>
      <c r="AA1154" s="46"/>
      <c r="AB1154" s="46"/>
      <c r="AC1154" s="46"/>
      <c r="AD1154" s="46"/>
      <c r="AE1154" s="46"/>
      <c r="AF1154" s="13"/>
    </row>
    <row r="1155" spans="1:32" s="45" customFormat="1" x14ac:dyDescent="0.2">
      <c r="A1155" s="53"/>
      <c r="B1155" s="46"/>
      <c r="C1155" s="46"/>
      <c r="D1155" s="46"/>
      <c r="E1155" s="46"/>
      <c r="F1155" s="46"/>
      <c r="G1155" s="46"/>
      <c r="H1155" s="47"/>
      <c r="I1155" s="46"/>
      <c r="J1155" s="46"/>
      <c r="K1155" s="46"/>
      <c r="L1155" s="46"/>
      <c r="M1155" s="46"/>
      <c r="N1155" s="46"/>
      <c r="O1155" s="46"/>
      <c r="P1155" s="46"/>
      <c r="Q1155" s="46"/>
      <c r="R1155" s="46"/>
      <c r="S1155" s="46"/>
      <c r="T1155" s="46"/>
      <c r="U1155" s="46"/>
      <c r="V1155" s="46"/>
      <c r="W1155" s="46"/>
      <c r="X1155" s="46"/>
      <c r="Y1155" s="46"/>
      <c r="Z1155" s="46"/>
      <c r="AA1155" s="46"/>
      <c r="AB1155" s="46"/>
      <c r="AC1155" s="46"/>
      <c r="AD1155" s="46"/>
      <c r="AE1155" s="46"/>
      <c r="AF1155" s="13"/>
    </row>
    <row r="1156" spans="1:32" s="45" customFormat="1" x14ac:dyDescent="0.2">
      <c r="A1156" s="53"/>
      <c r="B1156" s="46"/>
      <c r="C1156" s="46"/>
      <c r="D1156" s="46"/>
      <c r="E1156" s="46"/>
      <c r="F1156" s="46"/>
      <c r="G1156" s="46"/>
      <c r="H1156" s="47"/>
      <c r="I1156" s="46"/>
      <c r="J1156" s="46"/>
      <c r="K1156" s="46"/>
      <c r="L1156" s="46"/>
      <c r="M1156" s="46"/>
      <c r="N1156" s="46"/>
      <c r="O1156" s="46"/>
      <c r="P1156" s="46"/>
      <c r="Q1156" s="46"/>
      <c r="R1156" s="46"/>
      <c r="S1156" s="46"/>
      <c r="T1156" s="46"/>
      <c r="U1156" s="46"/>
      <c r="V1156" s="46"/>
      <c r="W1156" s="46"/>
      <c r="X1156" s="46"/>
      <c r="Y1156" s="46"/>
      <c r="Z1156" s="46"/>
      <c r="AA1156" s="46"/>
      <c r="AB1156" s="46"/>
      <c r="AC1156" s="46"/>
      <c r="AD1156" s="46"/>
      <c r="AE1156" s="46"/>
      <c r="AF1156" s="13"/>
    </row>
    <row r="1157" spans="1:32" s="45" customFormat="1" x14ac:dyDescent="0.2">
      <c r="A1157" s="53"/>
      <c r="B1157" s="46"/>
      <c r="C1157" s="46"/>
      <c r="D1157" s="46"/>
      <c r="E1157" s="46"/>
      <c r="F1157" s="46"/>
      <c r="G1157" s="46"/>
      <c r="H1157" s="47"/>
      <c r="I1157" s="46"/>
      <c r="J1157" s="46"/>
      <c r="K1157" s="46"/>
      <c r="L1157" s="46"/>
      <c r="M1157" s="46"/>
      <c r="N1157" s="46"/>
      <c r="O1157" s="46"/>
      <c r="P1157" s="46"/>
      <c r="Q1157" s="46"/>
      <c r="R1157" s="46"/>
      <c r="S1157" s="46"/>
      <c r="T1157" s="46"/>
      <c r="U1157" s="46"/>
      <c r="V1157" s="46"/>
      <c r="W1157" s="46"/>
      <c r="X1157" s="46"/>
      <c r="Y1157" s="46"/>
      <c r="Z1157" s="46"/>
      <c r="AA1157" s="46"/>
      <c r="AB1157" s="46"/>
      <c r="AC1157" s="46"/>
      <c r="AD1157" s="46"/>
      <c r="AE1157" s="46"/>
      <c r="AF1157" s="13"/>
    </row>
    <row r="1158" spans="1:32" s="45" customFormat="1" x14ac:dyDescent="0.2">
      <c r="A1158" s="53"/>
      <c r="B1158" s="46"/>
      <c r="C1158" s="46"/>
      <c r="D1158" s="46"/>
      <c r="E1158" s="46"/>
      <c r="F1158" s="46"/>
      <c r="G1158" s="46"/>
      <c r="H1158" s="47"/>
      <c r="I1158" s="46"/>
      <c r="J1158" s="46"/>
      <c r="K1158" s="46"/>
      <c r="L1158" s="46"/>
      <c r="M1158" s="46"/>
      <c r="N1158" s="46"/>
      <c r="O1158" s="46"/>
      <c r="P1158" s="46"/>
      <c r="Q1158" s="46"/>
      <c r="R1158" s="46"/>
      <c r="S1158" s="46"/>
      <c r="T1158" s="46"/>
      <c r="U1158" s="46"/>
      <c r="V1158" s="46"/>
      <c r="W1158" s="46"/>
      <c r="X1158" s="46"/>
      <c r="Y1158" s="46"/>
      <c r="Z1158" s="46"/>
      <c r="AA1158" s="46"/>
      <c r="AB1158" s="46"/>
      <c r="AC1158" s="46"/>
      <c r="AD1158" s="46"/>
      <c r="AE1158" s="46"/>
      <c r="AF1158" s="13"/>
    </row>
    <row r="1159" spans="1:32" s="45" customFormat="1" x14ac:dyDescent="0.2">
      <c r="A1159" s="53"/>
      <c r="B1159" s="46"/>
      <c r="C1159" s="46"/>
      <c r="D1159" s="46"/>
      <c r="E1159" s="46"/>
      <c r="F1159" s="46"/>
      <c r="G1159" s="46"/>
      <c r="H1159" s="47"/>
      <c r="I1159" s="46"/>
      <c r="J1159" s="46"/>
      <c r="K1159" s="46"/>
      <c r="L1159" s="46"/>
      <c r="M1159" s="46"/>
      <c r="N1159" s="46"/>
      <c r="O1159" s="46"/>
      <c r="P1159" s="46"/>
      <c r="Q1159" s="46"/>
      <c r="R1159" s="46"/>
      <c r="S1159" s="46"/>
      <c r="T1159" s="46"/>
      <c r="U1159" s="46"/>
      <c r="V1159" s="46"/>
      <c r="W1159" s="46"/>
      <c r="X1159" s="46"/>
      <c r="Y1159" s="46"/>
      <c r="Z1159" s="46"/>
      <c r="AA1159" s="46"/>
      <c r="AB1159" s="46"/>
      <c r="AC1159" s="46"/>
      <c r="AD1159" s="46"/>
      <c r="AE1159" s="46"/>
      <c r="AF1159" s="13"/>
    </row>
    <row r="1160" spans="1:32" s="45" customFormat="1" x14ac:dyDescent="0.2">
      <c r="A1160" s="53"/>
      <c r="B1160" s="46"/>
      <c r="C1160" s="46"/>
      <c r="D1160" s="46"/>
      <c r="E1160" s="46"/>
      <c r="F1160" s="46"/>
      <c r="G1160" s="46"/>
      <c r="H1160" s="47"/>
      <c r="I1160" s="46"/>
      <c r="J1160" s="46"/>
      <c r="K1160" s="46"/>
      <c r="L1160" s="46"/>
      <c r="M1160" s="46"/>
      <c r="N1160" s="46"/>
      <c r="O1160" s="46"/>
      <c r="P1160" s="46"/>
      <c r="Q1160" s="46"/>
      <c r="R1160" s="46"/>
      <c r="S1160" s="46"/>
      <c r="T1160" s="46"/>
      <c r="U1160" s="46"/>
      <c r="V1160" s="46"/>
      <c r="W1160" s="46"/>
      <c r="X1160" s="46"/>
      <c r="Y1160" s="46"/>
      <c r="Z1160" s="46"/>
      <c r="AA1160" s="46"/>
      <c r="AB1160" s="46"/>
      <c r="AC1160" s="46"/>
      <c r="AD1160" s="46"/>
      <c r="AE1160" s="46"/>
      <c r="AF1160" s="13"/>
    </row>
    <row r="1161" spans="1:32" s="45" customFormat="1" x14ac:dyDescent="0.2">
      <c r="A1161" s="53"/>
      <c r="B1161" s="46"/>
      <c r="C1161" s="46"/>
      <c r="D1161" s="46"/>
      <c r="E1161" s="46"/>
      <c r="F1161" s="46"/>
      <c r="G1161" s="46"/>
      <c r="H1161" s="47"/>
      <c r="I1161" s="46"/>
      <c r="J1161" s="46"/>
      <c r="K1161" s="46"/>
      <c r="L1161" s="46"/>
      <c r="M1161" s="46"/>
      <c r="N1161" s="46"/>
      <c r="O1161" s="46"/>
      <c r="P1161" s="46"/>
      <c r="Q1161" s="46"/>
      <c r="R1161" s="46"/>
      <c r="S1161" s="46"/>
      <c r="T1161" s="46"/>
      <c r="U1161" s="46"/>
      <c r="V1161" s="46"/>
      <c r="W1161" s="46"/>
      <c r="X1161" s="46"/>
      <c r="Y1161" s="46"/>
      <c r="Z1161" s="46"/>
      <c r="AA1161" s="46"/>
      <c r="AB1161" s="46"/>
      <c r="AC1161" s="46"/>
      <c r="AD1161" s="46"/>
      <c r="AE1161" s="46"/>
      <c r="AF1161" s="13"/>
    </row>
    <row r="1162" spans="1:32" s="45" customFormat="1" x14ac:dyDescent="0.2">
      <c r="A1162" s="53"/>
      <c r="B1162" s="46"/>
      <c r="C1162" s="46"/>
      <c r="D1162" s="46"/>
      <c r="E1162" s="46"/>
      <c r="F1162" s="46"/>
      <c r="G1162" s="46"/>
      <c r="H1162" s="47"/>
      <c r="I1162" s="46"/>
      <c r="J1162" s="46"/>
      <c r="K1162" s="46"/>
      <c r="L1162" s="46"/>
      <c r="M1162" s="46"/>
      <c r="N1162" s="46"/>
      <c r="O1162" s="46"/>
      <c r="P1162" s="46"/>
      <c r="Q1162" s="46"/>
      <c r="R1162" s="46"/>
      <c r="S1162" s="46"/>
      <c r="T1162" s="46"/>
      <c r="U1162" s="46"/>
      <c r="V1162" s="46"/>
      <c r="W1162" s="46"/>
      <c r="X1162" s="46"/>
      <c r="Y1162" s="46"/>
      <c r="Z1162" s="46"/>
      <c r="AA1162" s="46"/>
      <c r="AB1162" s="46"/>
      <c r="AC1162" s="46"/>
      <c r="AD1162" s="46"/>
      <c r="AE1162" s="46"/>
      <c r="AF1162" s="13"/>
    </row>
    <row r="1163" spans="1:32" s="45" customFormat="1" x14ac:dyDescent="0.2">
      <c r="A1163" s="53"/>
      <c r="B1163" s="46"/>
      <c r="C1163" s="46"/>
      <c r="D1163" s="46"/>
      <c r="E1163" s="46"/>
      <c r="F1163" s="46"/>
      <c r="G1163" s="46"/>
      <c r="H1163" s="47"/>
      <c r="I1163" s="46"/>
      <c r="J1163" s="46"/>
      <c r="K1163" s="46"/>
      <c r="L1163" s="46"/>
      <c r="M1163" s="46"/>
      <c r="N1163" s="46"/>
      <c r="O1163" s="46"/>
      <c r="P1163" s="46"/>
      <c r="Q1163" s="46"/>
      <c r="R1163" s="46"/>
      <c r="S1163" s="46"/>
      <c r="T1163" s="46"/>
      <c r="U1163" s="46"/>
      <c r="V1163" s="46"/>
      <c r="W1163" s="46"/>
      <c r="X1163" s="46"/>
      <c r="Y1163" s="46"/>
      <c r="Z1163" s="46"/>
      <c r="AA1163" s="46"/>
      <c r="AB1163" s="46"/>
      <c r="AC1163" s="46"/>
      <c r="AD1163" s="46"/>
      <c r="AE1163" s="46"/>
      <c r="AF1163" s="13"/>
    </row>
    <row r="1164" spans="1:32" s="45" customFormat="1" x14ac:dyDescent="0.2">
      <c r="A1164" s="53"/>
      <c r="B1164" s="46"/>
      <c r="C1164" s="46"/>
      <c r="D1164" s="46"/>
      <c r="E1164" s="46"/>
      <c r="F1164" s="46"/>
      <c r="G1164" s="46"/>
      <c r="H1164" s="47"/>
      <c r="I1164" s="46"/>
      <c r="J1164" s="46"/>
      <c r="K1164" s="46"/>
      <c r="L1164" s="46"/>
      <c r="M1164" s="46"/>
      <c r="N1164" s="46"/>
      <c r="O1164" s="46"/>
      <c r="P1164" s="46"/>
      <c r="Q1164" s="46"/>
      <c r="R1164" s="46"/>
      <c r="S1164" s="46"/>
      <c r="T1164" s="46"/>
      <c r="U1164" s="46"/>
      <c r="V1164" s="46"/>
      <c r="W1164" s="46"/>
      <c r="X1164" s="46"/>
      <c r="Y1164" s="46"/>
      <c r="Z1164" s="46"/>
      <c r="AA1164" s="46"/>
      <c r="AB1164" s="46"/>
      <c r="AC1164" s="46"/>
      <c r="AD1164" s="46"/>
      <c r="AE1164" s="46"/>
      <c r="AF1164" s="13"/>
    </row>
    <row r="1165" spans="1:32" s="45" customFormat="1" x14ac:dyDescent="0.2">
      <c r="A1165" s="53"/>
      <c r="B1165" s="46"/>
      <c r="C1165" s="46"/>
      <c r="D1165" s="46"/>
      <c r="E1165" s="46"/>
      <c r="F1165" s="46"/>
      <c r="G1165" s="46"/>
      <c r="H1165" s="47"/>
      <c r="I1165" s="46"/>
      <c r="J1165" s="46"/>
      <c r="K1165" s="46"/>
      <c r="L1165" s="46"/>
      <c r="M1165" s="46"/>
      <c r="N1165" s="46"/>
      <c r="O1165" s="46"/>
      <c r="P1165" s="46"/>
      <c r="Q1165" s="46"/>
      <c r="R1165" s="46"/>
      <c r="S1165" s="46"/>
      <c r="T1165" s="46"/>
      <c r="U1165" s="46"/>
      <c r="V1165" s="46"/>
      <c r="W1165" s="46"/>
      <c r="X1165" s="46"/>
      <c r="Y1165" s="46"/>
      <c r="Z1165" s="46"/>
      <c r="AA1165" s="46"/>
      <c r="AB1165" s="46"/>
      <c r="AC1165" s="46"/>
      <c r="AD1165" s="46"/>
      <c r="AE1165" s="46"/>
      <c r="AF1165" s="13"/>
    </row>
    <row r="1166" spans="1:32" s="45" customFormat="1" x14ac:dyDescent="0.2">
      <c r="A1166" s="53"/>
      <c r="B1166" s="46"/>
      <c r="C1166" s="46"/>
      <c r="D1166" s="46"/>
      <c r="E1166" s="46"/>
      <c r="F1166" s="46"/>
      <c r="G1166" s="46"/>
      <c r="H1166" s="47"/>
      <c r="I1166" s="46"/>
      <c r="J1166" s="46"/>
      <c r="K1166" s="46"/>
      <c r="L1166" s="46"/>
      <c r="M1166" s="46"/>
      <c r="N1166" s="46"/>
      <c r="O1166" s="46"/>
      <c r="P1166" s="46"/>
      <c r="Q1166" s="46"/>
      <c r="R1166" s="46"/>
      <c r="S1166" s="46"/>
      <c r="T1166" s="46"/>
      <c r="U1166" s="46"/>
      <c r="V1166" s="46"/>
      <c r="W1166" s="46"/>
      <c r="X1166" s="46"/>
      <c r="Y1166" s="46"/>
      <c r="Z1166" s="46"/>
      <c r="AA1166" s="46"/>
      <c r="AB1166" s="46"/>
      <c r="AC1166" s="46"/>
      <c r="AD1166" s="46"/>
      <c r="AE1166" s="46"/>
      <c r="AF1166" s="13"/>
    </row>
    <row r="1167" spans="1:32" s="45" customFormat="1" x14ac:dyDescent="0.2">
      <c r="A1167" s="53"/>
      <c r="B1167" s="46"/>
      <c r="C1167" s="46"/>
      <c r="D1167" s="46"/>
      <c r="E1167" s="46"/>
      <c r="F1167" s="46"/>
      <c r="G1167" s="46"/>
      <c r="H1167" s="47"/>
      <c r="I1167" s="46"/>
      <c r="J1167" s="46"/>
      <c r="K1167" s="46"/>
      <c r="L1167" s="46"/>
      <c r="M1167" s="46"/>
      <c r="N1167" s="46"/>
      <c r="O1167" s="46"/>
      <c r="P1167" s="46"/>
      <c r="Q1167" s="46"/>
      <c r="R1167" s="46"/>
      <c r="S1167" s="46"/>
      <c r="T1167" s="46"/>
      <c r="U1167" s="46"/>
      <c r="V1167" s="46"/>
      <c r="W1167" s="46"/>
      <c r="X1167" s="46"/>
      <c r="Y1167" s="46"/>
      <c r="Z1167" s="46"/>
      <c r="AA1167" s="46"/>
      <c r="AB1167" s="46"/>
      <c r="AC1167" s="46"/>
      <c r="AD1167" s="46"/>
      <c r="AE1167" s="46"/>
      <c r="AF1167" s="13"/>
    </row>
    <row r="1168" spans="1:32" s="45" customFormat="1" x14ac:dyDescent="0.2">
      <c r="A1168" s="53"/>
      <c r="B1168" s="46"/>
      <c r="C1168" s="46"/>
      <c r="D1168" s="46"/>
      <c r="E1168" s="46"/>
      <c r="F1168" s="46"/>
      <c r="G1168" s="46"/>
      <c r="H1168" s="47"/>
      <c r="I1168" s="46"/>
      <c r="J1168" s="46"/>
      <c r="K1168" s="46"/>
      <c r="L1168" s="46"/>
      <c r="M1168" s="46"/>
      <c r="N1168" s="46"/>
      <c r="O1168" s="46"/>
      <c r="P1168" s="46"/>
      <c r="Q1168" s="46"/>
      <c r="R1168" s="46"/>
      <c r="S1168" s="46"/>
      <c r="T1168" s="46"/>
      <c r="U1168" s="46"/>
      <c r="V1168" s="46"/>
      <c r="W1168" s="46"/>
      <c r="X1168" s="46"/>
      <c r="Y1168" s="46"/>
      <c r="Z1168" s="46"/>
      <c r="AA1168" s="46"/>
      <c r="AB1168" s="46"/>
      <c r="AC1168" s="46"/>
      <c r="AD1168" s="46"/>
      <c r="AE1168" s="46"/>
      <c r="AF1168" s="13"/>
    </row>
    <row r="1169" spans="1:32" s="45" customFormat="1" x14ac:dyDescent="0.2">
      <c r="A1169" s="53"/>
      <c r="B1169" s="46"/>
      <c r="C1169" s="46"/>
      <c r="D1169" s="46"/>
      <c r="E1169" s="46"/>
      <c r="F1169" s="46"/>
      <c r="G1169" s="46"/>
      <c r="H1169" s="47"/>
      <c r="I1169" s="46"/>
      <c r="J1169" s="46"/>
      <c r="K1169" s="46"/>
      <c r="L1169" s="46"/>
      <c r="M1169" s="46"/>
      <c r="N1169" s="46"/>
      <c r="O1169" s="46"/>
      <c r="P1169" s="46"/>
      <c r="Q1169" s="46"/>
      <c r="R1169" s="46"/>
      <c r="S1169" s="46"/>
      <c r="T1169" s="46"/>
      <c r="U1169" s="46"/>
      <c r="V1169" s="46"/>
      <c r="W1169" s="46"/>
      <c r="X1169" s="46"/>
      <c r="Y1169" s="46"/>
      <c r="Z1169" s="46"/>
      <c r="AA1169" s="46"/>
      <c r="AB1169" s="46"/>
      <c r="AC1169" s="46"/>
      <c r="AD1169" s="46"/>
      <c r="AE1169" s="46"/>
      <c r="AF1169" s="13"/>
    </row>
    <row r="1170" spans="1:32" s="45" customFormat="1" x14ac:dyDescent="0.2">
      <c r="A1170" s="53"/>
      <c r="B1170" s="46"/>
      <c r="C1170" s="46"/>
      <c r="D1170" s="46"/>
      <c r="E1170" s="46"/>
      <c r="F1170" s="46"/>
      <c r="G1170" s="46"/>
      <c r="H1170" s="47"/>
      <c r="I1170" s="46"/>
      <c r="J1170" s="46"/>
      <c r="K1170" s="46"/>
      <c r="L1170" s="46"/>
      <c r="M1170" s="46"/>
      <c r="N1170" s="46"/>
      <c r="O1170" s="46"/>
      <c r="P1170" s="46"/>
      <c r="Q1170" s="46"/>
      <c r="R1170" s="46"/>
      <c r="S1170" s="46"/>
      <c r="T1170" s="46"/>
      <c r="U1170" s="46"/>
      <c r="V1170" s="46"/>
      <c r="W1170" s="46"/>
      <c r="X1170" s="46"/>
      <c r="Y1170" s="46"/>
      <c r="Z1170" s="46"/>
      <c r="AA1170" s="46"/>
      <c r="AB1170" s="46"/>
      <c r="AC1170" s="46"/>
      <c r="AD1170" s="46"/>
      <c r="AE1170" s="46"/>
      <c r="AF1170" s="13"/>
    </row>
    <row r="1171" spans="1:32" s="45" customFormat="1" x14ac:dyDescent="0.2">
      <c r="A1171" s="53"/>
      <c r="B1171" s="46"/>
      <c r="C1171" s="46"/>
      <c r="D1171" s="46"/>
      <c r="E1171" s="46"/>
      <c r="F1171" s="46"/>
      <c r="G1171" s="46"/>
      <c r="H1171" s="47"/>
      <c r="I1171" s="46"/>
      <c r="J1171" s="46"/>
      <c r="K1171" s="46"/>
      <c r="L1171" s="46"/>
      <c r="M1171" s="46"/>
      <c r="N1171" s="46"/>
      <c r="O1171" s="46"/>
      <c r="P1171" s="46"/>
      <c r="Q1171" s="46"/>
      <c r="R1171" s="46"/>
      <c r="S1171" s="46"/>
      <c r="T1171" s="46"/>
      <c r="U1171" s="46"/>
      <c r="V1171" s="46"/>
      <c r="W1171" s="46"/>
      <c r="X1171" s="46"/>
      <c r="Y1171" s="46"/>
      <c r="Z1171" s="46"/>
      <c r="AA1171" s="46"/>
      <c r="AB1171" s="46"/>
      <c r="AC1171" s="46"/>
      <c r="AD1171" s="46"/>
      <c r="AE1171" s="46"/>
      <c r="AF1171" s="13"/>
    </row>
    <row r="1172" spans="1:32" s="45" customFormat="1" x14ac:dyDescent="0.2">
      <c r="A1172" s="53"/>
      <c r="B1172" s="46"/>
      <c r="C1172" s="46"/>
      <c r="D1172" s="46"/>
      <c r="E1172" s="46"/>
      <c r="F1172" s="46"/>
      <c r="G1172" s="46"/>
      <c r="H1172" s="47"/>
      <c r="I1172" s="46"/>
      <c r="J1172" s="46"/>
      <c r="K1172" s="46"/>
      <c r="L1172" s="46"/>
      <c r="M1172" s="46"/>
      <c r="N1172" s="46"/>
      <c r="O1172" s="46"/>
      <c r="P1172" s="46"/>
      <c r="Q1172" s="46"/>
      <c r="R1172" s="46"/>
      <c r="S1172" s="46"/>
      <c r="T1172" s="46"/>
      <c r="U1172" s="46"/>
      <c r="V1172" s="46"/>
      <c r="W1172" s="46"/>
      <c r="X1172" s="46"/>
      <c r="Y1172" s="46"/>
      <c r="Z1172" s="46"/>
      <c r="AA1172" s="46"/>
      <c r="AB1172" s="46"/>
      <c r="AC1172" s="46"/>
      <c r="AD1172" s="46"/>
      <c r="AE1172" s="46"/>
      <c r="AF1172" s="13"/>
    </row>
    <row r="1173" spans="1:32" s="45" customFormat="1" x14ac:dyDescent="0.2">
      <c r="A1173" s="53"/>
      <c r="B1173" s="46"/>
      <c r="C1173" s="46"/>
      <c r="D1173" s="46"/>
      <c r="E1173" s="46"/>
      <c r="F1173" s="46"/>
      <c r="G1173" s="46"/>
      <c r="H1173" s="47"/>
      <c r="I1173" s="46"/>
      <c r="J1173" s="46"/>
      <c r="K1173" s="46"/>
      <c r="L1173" s="46"/>
      <c r="M1173" s="46"/>
      <c r="N1173" s="46"/>
      <c r="O1173" s="46"/>
      <c r="P1173" s="46"/>
      <c r="Q1173" s="46"/>
      <c r="R1173" s="46"/>
      <c r="S1173" s="46"/>
      <c r="T1173" s="46"/>
      <c r="U1173" s="46"/>
      <c r="V1173" s="46"/>
      <c r="W1173" s="46"/>
      <c r="X1173" s="46"/>
      <c r="Y1173" s="46"/>
      <c r="Z1173" s="46"/>
      <c r="AA1173" s="46"/>
      <c r="AB1173" s="46"/>
      <c r="AC1173" s="46"/>
      <c r="AD1173" s="46"/>
      <c r="AE1173" s="46"/>
      <c r="AF1173" s="13"/>
    </row>
    <row r="1174" spans="1:32" s="45" customFormat="1" x14ac:dyDescent="0.2">
      <c r="A1174" s="53"/>
      <c r="B1174" s="46"/>
      <c r="C1174" s="46"/>
      <c r="D1174" s="46"/>
      <c r="E1174" s="46"/>
      <c r="F1174" s="46"/>
      <c r="G1174" s="46"/>
      <c r="H1174" s="47"/>
      <c r="I1174" s="46"/>
      <c r="J1174" s="46"/>
      <c r="K1174" s="46"/>
      <c r="L1174" s="46"/>
      <c r="M1174" s="46"/>
      <c r="N1174" s="46"/>
      <c r="O1174" s="46"/>
      <c r="P1174" s="46"/>
      <c r="Q1174" s="46"/>
      <c r="R1174" s="46"/>
      <c r="S1174" s="46"/>
      <c r="T1174" s="46"/>
      <c r="U1174" s="46"/>
      <c r="V1174" s="46"/>
      <c r="W1174" s="46"/>
      <c r="X1174" s="46"/>
      <c r="Y1174" s="46"/>
      <c r="Z1174" s="46"/>
      <c r="AA1174" s="46"/>
      <c r="AB1174" s="46"/>
      <c r="AC1174" s="46"/>
      <c r="AD1174" s="46"/>
      <c r="AE1174" s="46"/>
      <c r="AF1174" s="13"/>
    </row>
    <row r="1175" spans="1:32" s="45" customFormat="1" x14ac:dyDescent="0.2">
      <c r="A1175" s="53"/>
      <c r="B1175" s="46"/>
      <c r="C1175" s="46"/>
      <c r="D1175" s="46"/>
      <c r="E1175" s="46"/>
      <c r="F1175" s="46"/>
      <c r="G1175" s="46"/>
      <c r="H1175" s="47"/>
      <c r="I1175" s="46"/>
      <c r="J1175" s="46"/>
      <c r="K1175" s="46"/>
      <c r="L1175" s="46"/>
      <c r="M1175" s="46"/>
      <c r="N1175" s="46"/>
      <c r="O1175" s="46"/>
      <c r="P1175" s="46"/>
      <c r="Q1175" s="46"/>
      <c r="R1175" s="46"/>
      <c r="S1175" s="46"/>
      <c r="T1175" s="46"/>
      <c r="U1175" s="46"/>
      <c r="V1175" s="46"/>
      <c r="W1175" s="46"/>
      <c r="X1175" s="46"/>
      <c r="Y1175" s="46"/>
      <c r="Z1175" s="46"/>
      <c r="AA1175" s="46"/>
      <c r="AB1175" s="46"/>
      <c r="AC1175" s="46"/>
      <c r="AD1175" s="46"/>
      <c r="AE1175" s="46"/>
      <c r="AF1175" s="13"/>
    </row>
    <row r="1176" spans="1:32" s="45" customFormat="1" x14ac:dyDescent="0.2">
      <c r="A1176" s="53"/>
      <c r="B1176" s="46"/>
      <c r="C1176" s="46"/>
      <c r="D1176" s="46"/>
      <c r="E1176" s="46"/>
      <c r="F1176" s="46"/>
      <c r="G1176" s="46"/>
      <c r="H1176" s="47"/>
      <c r="I1176" s="46"/>
      <c r="J1176" s="46"/>
      <c r="K1176" s="46"/>
      <c r="L1176" s="46"/>
      <c r="M1176" s="46"/>
      <c r="N1176" s="46"/>
      <c r="O1176" s="46"/>
      <c r="P1176" s="46"/>
      <c r="Q1176" s="46"/>
      <c r="R1176" s="46"/>
      <c r="S1176" s="46"/>
      <c r="T1176" s="46"/>
      <c r="U1176" s="46"/>
      <c r="V1176" s="46"/>
      <c r="W1176" s="46"/>
      <c r="X1176" s="46"/>
      <c r="Y1176" s="46"/>
      <c r="Z1176" s="46"/>
      <c r="AA1176" s="46"/>
      <c r="AB1176" s="46"/>
      <c r="AC1176" s="46"/>
      <c r="AD1176" s="46"/>
      <c r="AE1176" s="46"/>
      <c r="AF1176" s="13"/>
    </row>
    <row r="1177" spans="1:32" s="45" customFormat="1" x14ac:dyDescent="0.2">
      <c r="A1177" s="53"/>
      <c r="B1177" s="46"/>
      <c r="C1177" s="46"/>
      <c r="D1177" s="46"/>
      <c r="E1177" s="46"/>
      <c r="F1177" s="46"/>
      <c r="G1177" s="46"/>
      <c r="H1177" s="47"/>
      <c r="I1177" s="46"/>
      <c r="J1177" s="46"/>
      <c r="K1177" s="46"/>
      <c r="L1177" s="46"/>
      <c r="M1177" s="46"/>
      <c r="N1177" s="46"/>
      <c r="O1177" s="46"/>
      <c r="P1177" s="46"/>
      <c r="Q1177" s="46"/>
      <c r="R1177" s="46"/>
      <c r="S1177" s="46"/>
      <c r="T1177" s="46"/>
      <c r="U1177" s="46"/>
      <c r="V1177" s="46"/>
      <c r="W1177" s="46"/>
      <c r="X1177" s="46"/>
      <c r="Y1177" s="46"/>
      <c r="Z1177" s="46"/>
      <c r="AA1177" s="46"/>
      <c r="AB1177" s="46"/>
      <c r="AC1177" s="46"/>
      <c r="AD1177" s="46"/>
      <c r="AE1177" s="46"/>
      <c r="AF1177" s="13"/>
    </row>
    <row r="1178" spans="1:32" s="45" customFormat="1" x14ac:dyDescent="0.2">
      <c r="A1178" s="53"/>
      <c r="B1178" s="46"/>
      <c r="C1178" s="46"/>
      <c r="D1178" s="46"/>
      <c r="E1178" s="46"/>
      <c r="F1178" s="46"/>
      <c r="G1178" s="46"/>
      <c r="H1178" s="47"/>
      <c r="I1178" s="46"/>
      <c r="J1178" s="46"/>
      <c r="K1178" s="46"/>
      <c r="L1178" s="46"/>
      <c r="M1178" s="46"/>
      <c r="N1178" s="46"/>
      <c r="O1178" s="46"/>
      <c r="P1178" s="46"/>
      <c r="Q1178" s="46"/>
      <c r="R1178" s="46"/>
      <c r="S1178" s="46"/>
      <c r="T1178" s="46"/>
      <c r="U1178" s="46"/>
      <c r="V1178" s="46"/>
      <c r="W1178" s="46"/>
      <c r="X1178" s="46"/>
      <c r="Y1178" s="46"/>
      <c r="Z1178" s="46"/>
      <c r="AA1178" s="46"/>
      <c r="AB1178" s="46"/>
      <c r="AC1178" s="46"/>
      <c r="AD1178" s="46"/>
      <c r="AE1178" s="46"/>
      <c r="AF1178" s="13"/>
    </row>
    <row r="1179" spans="1:32" s="45" customFormat="1" x14ac:dyDescent="0.2">
      <c r="A1179" s="53"/>
      <c r="B1179" s="46"/>
      <c r="C1179" s="46"/>
      <c r="D1179" s="46"/>
      <c r="E1179" s="46"/>
      <c r="F1179" s="46"/>
      <c r="G1179" s="46"/>
      <c r="H1179" s="47"/>
      <c r="I1179" s="46"/>
      <c r="J1179" s="46"/>
      <c r="K1179" s="46"/>
      <c r="L1179" s="46"/>
      <c r="M1179" s="46"/>
      <c r="N1179" s="46"/>
      <c r="O1179" s="46"/>
      <c r="P1179" s="46"/>
      <c r="Q1179" s="46"/>
      <c r="R1179" s="46"/>
      <c r="S1179" s="46"/>
      <c r="T1179" s="46"/>
      <c r="U1179" s="46"/>
      <c r="V1179" s="46"/>
      <c r="W1179" s="46"/>
      <c r="X1179" s="46"/>
      <c r="Y1179" s="46"/>
      <c r="Z1179" s="46"/>
      <c r="AA1179" s="46"/>
      <c r="AB1179" s="46"/>
      <c r="AC1179" s="46"/>
      <c r="AD1179" s="46"/>
      <c r="AE1179" s="46"/>
      <c r="AF1179" s="13"/>
    </row>
    <row r="1180" spans="1:32" s="45" customFormat="1" x14ac:dyDescent="0.2">
      <c r="A1180" s="53"/>
      <c r="B1180" s="46"/>
      <c r="C1180" s="46"/>
      <c r="D1180" s="46"/>
      <c r="E1180" s="46"/>
      <c r="F1180" s="46"/>
      <c r="G1180" s="46"/>
      <c r="H1180" s="47"/>
      <c r="I1180" s="46"/>
      <c r="J1180" s="46"/>
      <c r="K1180" s="46"/>
      <c r="L1180" s="46"/>
      <c r="M1180" s="46"/>
      <c r="N1180" s="46"/>
      <c r="O1180" s="46"/>
      <c r="P1180" s="46"/>
      <c r="Q1180" s="46"/>
      <c r="R1180" s="46"/>
      <c r="S1180" s="46"/>
      <c r="T1180" s="46"/>
      <c r="U1180" s="46"/>
      <c r="V1180" s="46"/>
      <c r="W1180" s="46"/>
      <c r="X1180" s="46"/>
      <c r="Y1180" s="46"/>
      <c r="Z1180" s="46"/>
      <c r="AA1180" s="46"/>
      <c r="AB1180" s="46"/>
      <c r="AC1180" s="46"/>
      <c r="AD1180" s="46"/>
      <c r="AE1180" s="46"/>
      <c r="AF1180" s="13"/>
    </row>
    <row r="1181" spans="1:32" s="45" customFormat="1" x14ac:dyDescent="0.2">
      <c r="A1181" s="53"/>
      <c r="B1181" s="46"/>
      <c r="C1181" s="46"/>
      <c r="D1181" s="46"/>
      <c r="E1181" s="46"/>
      <c r="F1181" s="46"/>
      <c r="G1181" s="46"/>
      <c r="H1181" s="47"/>
      <c r="I1181" s="46"/>
      <c r="J1181" s="46"/>
      <c r="K1181" s="46"/>
      <c r="L1181" s="46"/>
      <c r="M1181" s="46"/>
      <c r="N1181" s="46"/>
      <c r="O1181" s="46"/>
      <c r="P1181" s="46"/>
      <c r="Q1181" s="46"/>
      <c r="R1181" s="46"/>
      <c r="S1181" s="46"/>
      <c r="T1181" s="46"/>
      <c r="U1181" s="46"/>
      <c r="V1181" s="46"/>
      <c r="W1181" s="46"/>
      <c r="X1181" s="46"/>
      <c r="Y1181" s="46"/>
      <c r="Z1181" s="46"/>
      <c r="AA1181" s="46"/>
      <c r="AB1181" s="46"/>
      <c r="AC1181" s="46"/>
      <c r="AD1181" s="46"/>
      <c r="AE1181" s="46"/>
      <c r="AF1181" s="13"/>
    </row>
    <row r="1182" spans="1:32" s="45" customFormat="1" x14ac:dyDescent="0.2">
      <c r="A1182" s="53"/>
      <c r="B1182" s="46"/>
      <c r="C1182" s="46"/>
      <c r="D1182" s="46"/>
      <c r="E1182" s="46"/>
      <c r="F1182" s="46"/>
      <c r="G1182" s="46"/>
      <c r="H1182" s="47"/>
      <c r="I1182" s="46"/>
      <c r="J1182" s="46"/>
      <c r="K1182" s="46"/>
      <c r="L1182" s="46"/>
      <c r="M1182" s="46"/>
      <c r="N1182" s="46"/>
      <c r="O1182" s="46"/>
      <c r="P1182" s="46"/>
      <c r="Q1182" s="46"/>
      <c r="R1182" s="46"/>
      <c r="S1182" s="46"/>
      <c r="T1182" s="46"/>
      <c r="U1182" s="46"/>
      <c r="V1182" s="46"/>
      <c r="W1182" s="46"/>
      <c r="X1182" s="46"/>
      <c r="Y1182" s="46"/>
      <c r="Z1182" s="46"/>
      <c r="AA1182" s="46"/>
      <c r="AB1182" s="46"/>
      <c r="AC1182" s="46"/>
      <c r="AD1182" s="46"/>
      <c r="AE1182" s="46"/>
      <c r="AF1182" s="13"/>
    </row>
    <row r="1183" spans="1:32" s="45" customFormat="1" x14ac:dyDescent="0.2">
      <c r="A1183" s="53"/>
      <c r="B1183" s="46"/>
      <c r="C1183" s="46"/>
      <c r="D1183" s="46"/>
      <c r="E1183" s="46"/>
      <c r="F1183" s="46"/>
      <c r="G1183" s="46"/>
      <c r="H1183" s="47"/>
      <c r="I1183" s="46"/>
      <c r="J1183" s="46"/>
      <c r="K1183" s="46"/>
      <c r="L1183" s="46"/>
      <c r="M1183" s="46"/>
      <c r="N1183" s="46"/>
      <c r="O1183" s="46"/>
      <c r="P1183" s="46"/>
      <c r="Q1183" s="46"/>
      <c r="R1183" s="46"/>
      <c r="S1183" s="46"/>
      <c r="T1183" s="46"/>
      <c r="U1183" s="46"/>
      <c r="V1183" s="46"/>
      <c r="W1183" s="46"/>
      <c r="X1183" s="46"/>
      <c r="Y1183" s="46"/>
      <c r="Z1183" s="46"/>
      <c r="AA1183" s="46"/>
      <c r="AB1183" s="46"/>
      <c r="AC1183" s="46"/>
      <c r="AD1183" s="46"/>
      <c r="AE1183" s="46"/>
      <c r="AF1183" s="13"/>
    </row>
    <row r="1184" spans="1:32" s="45" customFormat="1" x14ac:dyDescent="0.2">
      <c r="A1184" s="53"/>
      <c r="B1184" s="46"/>
      <c r="C1184" s="46"/>
      <c r="D1184" s="46"/>
      <c r="E1184" s="46"/>
      <c r="F1184" s="46"/>
      <c r="G1184" s="46"/>
      <c r="H1184" s="47"/>
      <c r="I1184" s="46"/>
      <c r="J1184" s="46"/>
      <c r="K1184" s="46"/>
      <c r="L1184" s="46"/>
      <c r="M1184" s="46"/>
      <c r="N1184" s="46"/>
      <c r="O1184" s="46"/>
      <c r="P1184" s="46"/>
      <c r="Q1184" s="46"/>
      <c r="R1184" s="46"/>
      <c r="S1184" s="46"/>
      <c r="T1184" s="46"/>
      <c r="U1184" s="46"/>
      <c r="V1184" s="46"/>
      <c r="W1184" s="46"/>
      <c r="X1184" s="46"/>
      <c r="Y1184" s="46"/>
      <c r="Z1184" s="46"/>
      <c r="AA1184" s="46"/>
      <c r="AB1184" s="46"/>
      <c r="AC1184" s="46"/>
      <c r="AD1184" s="46"/>
      <c r="AE1184" s="46"/>
      <c r="AF1184" s="13"/>
    </row>
    <row r="1185" spans="1:32" s="45" customFormat="1" x14ac:dyDescent="0.2">
      <c r="A1185" s="53"/>
      <c r="B1185" s="46"/>
      <c r="C1185" s="46"/>
      <c r="D1185" s="46"/>
      <c r="E1185" s="46"/>
      <c r="F1185" s="46"/>
      <c r="G1185" s="46"/>
      <c r="H1185" s="47"/>
      <c r="I1185" s="46"/>
      <c r="J1185" s="46"/>
      <c r="K1185" s="46"/>
      <c r="L1185" s="46"/>
      <c r="M1185" s="46"/>
      <c r="N1185" s="46"/>
      <c r="O1185" s="46"/>
      <c r="P1185" s="46"/>
      <c r="Q1185" s="46"/>
      <c r="R1185" s="46"/>
      <c r="S1185" s="46"/>
      <c r="T1185" s="46"/>
      <c r="U1185" s="46"/>
      <c r="V1185" s="46"/>
      <c r="W1185" s="46"/>
      <c r="X1185" s="46"/>
      <c r="Y1185" s="46"/>
      <c r="Z1185" s="46"/>
      <c r="AA1185" s="46"/>
      <c r="AB1185" s="46"/>
      <c r="AC1185" s="46"/>
      <c r="AD1185" s="46"/>
      <c r="AE1185" s="46"/>
      <c r="AF1185" s="13"/>
    </row>
    <row r="1186" spans="1:32" s="45" customFormat="1" x14ac:dyDescent="0.2">
      <c r="A1186" s="53"/>
      <c r="B1186" s="46"/>
      <c r="C1186" s="46"/>
      <c r="D1186" s="46"/>
      <c r="E1186" s="46"/>
      <c r="F1186" s="46"/>
      <c r="G1186" s="46"/>
      <c r="H1186" s="47"/>
      <c r="I1186" s="46"/>
      <c r="J1186" s="46"/>
      <c r="K1186" s="46"/>
      <c r="L1186" s="46"/>
      <c r="M1186" s="46"/>
      <c r="N1186" s="46"/>
      <c r="O1186" s="46"/>
      <c r="P1186" s="46"/>
      <c r="Q1186" s="46"/>
      <c r="R1186" s="46"/>
      <c r="S1186" s="46"/>
      <c r="T1186" s="46"/>
      <c r="U1186" s="46"/>
      <c r="V1186" s="46"/>
      <c r="W1186" s="46"/>
      <c r="X1186" s="46"/>
      <c r="Y1186" s="46"/>
      <c r="Z1186" s="46"/>
      <c r="AA1186" s="46"/>
      <c r="AB1186" s="46"/>
      <c r="AC1186" s="46"/>
      <c r="AD1186" s="46"/>
      <c r="AE1186" s="46"/>
      <c r="AF1186" s="13"/>
    </row>
    <row r="1187" spans="1:32" s="45" customFormat="1" x14ac:dyDescent="0.2">
      <c r="A1187" s="53"/>
      <c r="B1187" s="46"/>
      <c r="C1187" s="46"/>
      <c r="D1187" s="46"/>
      <c r="E1187" s="46"/>
      <c r="F1187" s="46"/>
      <c r="G1187" s="46"/>
      <c r="H1187" s="47"/>
      <c r="I1187" s="46"/>
      <c r="J1187" s="46"/>
      <c r="K1187" s="46"/>
      <c r="L1187" s="46"/>
      <c r="M1187" s="46"/>
      <c r="N1187" s="46"/>
      <c r="O1187" s="46"/>
      <c r="P1187" s="46"/>
      <c r="Q1187" s="46"/>
      <c r="R1187" s="46"/>
      <c r="S1187" s="46"/>
      <c r="T1187" s="46"/>
      <c r="U1187" s="46"/>
      <c r="V1187" s="46"/>
      <c r="W1187" s="46"/>
      <c r="X1187" s="46"/>
      <c r="Y1187" s="46"/>
      <c r="Z1187" s="46"/>
      <c r="AA1187" s="46"/>
      <c r="AB1187" s="46"/>
      <c r="AC1187" s="46"/>
      <c r="AD1187" s="46"/>
      <c r="AE1187" s="46"/>
      <c r="AF1187" s="13"/>
    </row>
    <row r="1188" spans="1:32" s="45" customFormat="1" x14ac:dyDescent="0.2">
      <c r="A1188" s="53"/>
      <c r="B1188" s="46"/>
      <c r="C1188" s="46"/>
      <c r="D1188" s="46"/>
      <c r="E1188" s="46"/>
      <c r="F1188" s="46"/>
      <c r="G1188" s="46"/>
      <c r="H1188" s="47"/>
      <c r="I1188" s="46"/>
      <c r="J1188" s="46"/>
      <c r="K1188" s="46"/>
      <c r="L1188" s="46"/>
      <c r="M1188" s="46"/>
      <c r="N1188" s="46"/>
      <c r="O1188" s="46"/>
      <c r="P1188" s="46"/>
      <c r="Q1188" s="46"/>
      <c r="R1188" s="46"/>
      <c r="S1188" s="46"/>
      <c r="T1188" s="46"/>
      <c r="U1188" s="46"/>
      <c r="V1188" s="46"/>
      <c r="W1188" s="46"/>
      <c r="X1188" s="46"/>
      <c r="Y1188" s="46"/>
      <c r="Z1188" s="46"/>
      <c r="AA1188" s="46"/>
      <c r="AB1188" s="46"/>
      <c r="AC1188" s="46"/>
      <c r="AD1188" s="46"/>
      <c r="AE1188" s="46"/>
      <c r="AF1188" s="13"/>
    </row>
    <row r="1189" spans="1:32" s="45" customFormat="1" x14ac:dyDescent="0.2">
      <c r="A1189" s="53"/>
      <c r="B1189" s="46"/>
      <c r="C1189" s="46"/>
      <c r="D1189" s="46"/>
      <c r="E1189" s="46"/>
      <c r="F1189" s="46"/>
      <c r="G1189" s="46"/>
      <c r="H1189" s="47"/>
      <c r="I1189" s="46"/>
      <c r="J1189" s="46"/>
      <c r="K1189" s="46"/>
      <c r="L1189" s="46"/>
      <c r="M1189" s="46"/>
      <c r="N1189" s="46"/>
      <c r="O1189" s="46"/>
      <c r="P1189" s="46"/>
      <c r="Q1189" s="46"/>
      <c r="R1189" s="46"/>
      <c r="S1189" s="46"/>
      <c r="T1189" s="46"/>
      <c r="U1189" s="46"/>
      <c r="V1189" s="46"/>
      <c r="W1189" s="46"/>
      <c r="X1189" s="46"/>
      <c r="Y1189" s="46"/>
      <c r="Z1189" s="46"/>
      <c r="AA1189" s="46"/>
      <c r="AB1189" s="46"/>
      <c r="AC1189" s="46"/>
      <c r="AD1189" s="46"/>
      <c r="AE1189" s="46"/>
      <c r="AF1189" s="13"/>
    </row>
    <row r="1190" spans="1:32" s="45" customFormat="1" x14ac:dyDescent="0.2">
      <c r="A1190" s="53"/>
      <c r="B1190" s="46"/>
      <c r="C1190" s="46"/>
      <c r="D1190" s="46"/>
      <c r="E1190" s="46"/>
      <c r="F1190" s="46"/>
      <c r="G1190" s="46"/>
      <c r="H1190" s="47"/>
      <c r="I1190" s="46"/>
      <c r="J1190" s="46"/>
      <c r="K1190" s="46"/>
      <c r="L1190" s="46"/>
      <c r="M1190" s="46"/>
      <c r="N1190" s="46"/>
      <c r="O1190" s="46"/>
      <c r="P1190" s="46"/>
      <c r="Q1190" s="46"/>
      <c r="R1190" s="46"/>
      <c r="S1190" s="46"/>
      <c r="T1190" s="46"/>
      <c r="U1190" s="46"/>
      <c r="V1190" s="46"/>
      <c r="W1190" s="46"/>
      <c r="X1190" s="46"/>
      <c r="Y1190" s="46"/>
      <c r="Z1190" s="46"/>
      <c r="AA1190" s="46"/>
      <c r="AB1190" s="46"/>
      <c r="AC1190" s="46"/>
      <c r="AD1190" s="46"/>
      <c r="AE1190" s="46"/>
      <c r="AF1190" s="13"/>
    </row>
    <row r="1191" spans="1:32" s="45" customFormat="1" x14ac:dyDescent="0.2">
      <c r="A1191" s="53"/>
      <c r="B1191" s="46"/>
      <c r="C1191" s="46"/>
      <c r="D1191" s="46"/>
      <c r="E1191" s="46"/>
      <c r="F1191" s="46"/>
      <c r="G1191" s="46"/>
      <c r="H1191" s="47"/>
      <c r="I1191" s="46"/>
      <c r="J1191" s="46"/>
      <c r="K1191" s="46"/>
      <c r="L1191" s="46"/>
      <c r="M1191" s="46"/>
      <c r="N1191" s="46"/>
      <c r="O1191" s="46"/>
      <c r="P1191" s="46"/>
      <c r="Q1191" s="46"/>
      <c r="R1191" s="46"/>
      <c r="S1191" s="46"/>
      <c r="T1191" s="46"/>
      <c r="U1191" s="46"/>
      <c r="V1191" s="46"/>
      <c r="W1191" s="46"/>
      <c r="X1191" s="46"/>
      <c r="Y1191" s="46"/>
      <c r="Z1191" s="46"/>
      <c r="AA1191" s="46"/>
      <c r="AB1191" s="46"/>
      <c r="AC1191" s="46"/>
      <c r="AD1191" s="46"/>
      <c r="AE1191" s="46"/>
      <c r="AF1191" s="13"/>
    </row>
    <row r="1192" spans="1:32" s="45" customFormat="1" x14ac:dyDescent="0.2">
      <c r="A1192" s="53"/>
      <c r="B1192" s="46"/>
      <c r="C1192" s="46"/>
      <c r="D1192" s="46"/>
      <c r="E1192" s="46"/>
      <c r="F1192" s="46"/>
      <c r="G1192" s="46"/>
      <c r="H1192" s="47"/>
      <c r="I1192" s="46"/>
      <c r="J1192" s="46"/>
      <c r="K1192" s="46"/>
      <c r="L1192" s="46"/>
      <c r="M1192" s="46"/>
      <c r="N1192" s="46"/>
      <c r="O1192" s="46"/>
      <c r="P1192" s="46"/>
      <c r="Q1192" s="46"/>
      <c r="R1192" s="46"/>
      <c r="S1192" s="46"/>
      <c r="T1192" s="46"/>
      <c r="U1192" s="46"/>
      <c r="V1192" s="46"/>
      <c r="W1192" s="46"/>
      <c r="X1192" s="46"/>
      <c r="Y1192" s="46"/>
      <c r="Z1192" s="46"/>
      <c r="AA1192" s="46"/>
      <c r="AB1192" s="46"/>
      <c r="AC1192" s="46"/>
      <c r="AD1192" s="46"/>
      <c r="AE1192" s="46"/>
      <c r="AF1192" s="13"/>
    </row>
    <row r="1193" spans="1:32" s="45" customFormat="1" x14ac:dyDescent="0.2">
      <c r="A1193" s="53"/>
      <c r="B1193" s="46"/>
      <c r="C1193" s="46"/>
      <c r="D1193" s="46"/>
      <c r="E1193" s="46"/>
      <c r="F1193" s="46"/>
      <c r="G1193" s="46"/>
      <c r="H1193" s="47"/>
      <c r="I1193" s="46"/>
      <c r="J1193" s="46"/>
      <c r="K1193" s="46"/>
      <c r="L1193" s="46"/>
      <c r="M1193" s="46"/>
      <c r="N1193" s="46"/>
      <c r="O1193" s="46"/>
      <c r="P1193" s="46"/>
      <c r="Q1193" s="46"/>
      <c r="R1193" s="46"/>
      <c r="S1193" s="46"/>
      <c r="T1193" s="46"/>
      <c r="U1193" s="46"/>
      <c r="V1193" s="46"/>
      <c r="W1193" s="46"/>
      <c r="X1193" s="46"/>
      <c r="Y1193" s="46"/>
      <c r="Z1193" s="46"/>
      <c r="AA1193" s="46"/>
      <c r="AB1193" s="46"/>
      <c r="AC1193" s="46"/>
      <c r="AD1193" s="46"/>
      <c r="AE1193" s="46"/>
      <c r="AF1193" s="13"/>
    </row>
    <row r="1194" spans="1:32" s="45" customFormat="1" x14ac:dyDescent="0.2">
      <c r="A1194" s="53"/>
      <c r="B1194" s="46"/>
      <c r="C1194" s="46"/>
      <c r="D1194" s="46"/>
      <c r="E1194" s="46"/>
      <c r="F1194" s="46"/>
      <c r="G1194" s="46"/>
      <c r="H1194" s="47"/>
      <c r="I1194" s="46"/>
      <c r="J1194" s="46"/>
      <c r="K1194" s="46"/>
      <c r="L1194" s="46"/>
      <c r="M1194" s="46"/>
      <c r="N1194" s="46"/>
      <c r="O1194" s="46"/>
      <c r="P1194" s="46"/>
      <c r="Q1194" s="46"/>
      <c r="R1194" s="46"/>
      <c r="S1194" s="46"/>
      <c r="T1194" s="46"/>
      <c r="U1194" s="46"/>
      <c r="V1194" s="46"/>
      <c r="W1194" s="46"/>
      <c r="X1194" s="46"/>
      <c r="Y1194" s="46"/>
      <c r="Z1194" s="46"/>
      <c r="AA1194" s="46"/>
      <c r="AB1194" s="46"/>
      <c r="AC1194" s="46"/>
      <c r="AD1194" s="46"/>
      <c r="AE1194" s="46"/>
      <c r="AF1194" s="13"/>
    </row>
    <row r="1195" spans="1:32" s="45" customFormat="1" x14ac:dyDescent="0.2">
      <c r="A1195" s="53"/>
      <c r="B1195" s="46"/>
      <c r="C1195" s="46"/>
      <c r="D1195" s="46"/>
      <c r="E1195" s="46"/>
      <c r="F1195" s="46"/>
      <c r="G1195" s="46"/>
      <c r="H1195" s="47"/>
      <c r="I1195" s="46"/>
      <c r="J1195" s="46"/>
      <c r="K1195" s="46"/>
      <c r="L1195" s="46"/>
      <c r="M1195" s="46"/>
      <c r="N1195" s="46"/>
      <c r="O1195" s="46"/>
      <c r="P1195" s="46"/>
      <c r="Q1195" s="46"/>
      <c r="R1195" s="46"/>
      <c r="S1195" s="46"/>
      <c r="T1195" s="46"/>
      <c r="U1195" s="46"/>
      <c r="V1195" s="46"/>
      <c r="W1195" s="46"/>
      <c r="X1195" s="46"/>
      <c r="Y1195" s="46"/>
      <c r="Z1195" s="46"/>
      <c r="AA1195" s="46"/>
      <c r="AB1195" s="46"/>
      <c r="AC1195" s="46"/>
      <c r="AD1195" s="46"/>
      <c r="AE1195" s="46"/>
      <c r="AF1195" s="13"/>
    </row>
    <row r="1196" spans="1:32" s="45" customFormat="1" x14ac:dyDescent="0.2">
      <c r="A1196" s="53"/>
      <c r="B1196" s="46"/>
      <c r="C1196" s="46"/>
      <c r="D1196" s="46"/>
      <c r="E1196" s="46"/>
      <c r="F1196" s="46"/>
      <c r="G1196" s="46"/>
      <c r="H1196" s="47"/>
      <c r="I1196" s="46"/>
      <c r="J1196" s="46"/>
      <c r="K1196" s="46"/>
      <c r="L1196" s="46"/>
      <c r="M1196" s="46"/>
      <c r="N1196" s="46"/>
      <c r="O1196" s="46"/>
      <c r="P1196" s="46"/>
      <c r="Q1196" s="46"/>
      <c r="R1196" s="46"/>
      <c r="S1196" s="46"/>
      <c r="T1196" s="46"/>
      <c r="U1196" s="46"/>
      <c r="V1196" s="46"/>
      <c r="W1196" s="46"/>
      <c r="X1196" s="46"/>
      <c r="Y1196" s="46"/>
      <c r="Z1196" s="46"/>
      <c r="AA1196" s="46"/>
      <c r="AB1196" s="46"/>
      <c r="AC1196" s="46"/>
      <c r="AD1196" s="46"/>
      <c r="AE1196" s="46"/>
      <c r="AF1196" s="13"/>
    </row>
    <row r="1197" spans="1:32" s="45" customFormat="1" x14ac:dyDescent="0.2">
      <c r="A1197" s="53"/>
      <c r="B1197" s="46"/>
      <c r="C1197" s="46"/>
      <c r="D1197" s="46"/>
      <c r="E1197" s="46"/>
      <c r="F1197" s="46"/>
      <c r="G1197" s="46"/>
      <c r="H1197" s="47"/>
      <c r="I1197" s="46"/>
      <c r="J1197" s="46"/>
      <c r="K1197" s="46"/>
      <c r="L1197" s="46"/>
      <c r="M1197" s="46"/>
      <c r="N1197" s="46"/>
      <c r="O1197" s="46"/>
      <c r="P1197" s="46"/>
      <c r="Q1197" s="46"/>
      <c r="R1197" s="46"/>
      <c r="S1197" s="46"/>
      <c r="T1197" s="46"/>
      <c r="U1197" s="46"/>
      <c r="V1197" s="46"/>
      <c r="W1197" s="46"/>
      <c r="X1197" s="46"/>
      <c r="Y1197" s="46"/>
      <c r="Z1197" s="46"/>
      <c r="AA1197" s="46"/>
      <c r="AB1197" s="46"/>
      <c r="AC1197" s="46"/>
      <c r="AD1197" s="46"/>
      <c r="AE1197" s="46"/>
      <c r="AF1197" s="13"/>
    </row>
    <row r="1198" spans="1:32" s="45" customFormat="1" x14ac:dyDescent="0.2">
      <c r="A1198" s="53"/>
      <c r="B1198" s="46"/>
      <c r="C1198" s="46"/>
      <c r="D1198" s="46"/>
      <c r="E1198" s="46"/>
      <c r="F1198" s="46"/>
      <c r="G1198" s="46"/>
      <c r="H1198" s="47"/>
      <c r="I1198" s="46"/>
      <c r="J1198" s="46"/>
      <c r="K1198" s="46"/>
      <c r="L1198" s="46"/>
      <c r="M1198" s="46"/>
      <c r="N1198" s="46"/>
      <c r="O1198" s="46"/>
      <c r="P1198" s="46"/>
      <c r="Q1198" s="46"/>
      <c r="R1198" s="46"/>
      <c r="S1198" s="46"/>
      <c r="T1198" s="46"/>
      <c r="U1198" s="46"/>
      <c r="V1198" s="46"/>
      <c r="W1198" s="46"/>
      <c r="X1198" s="46"/>
      <c r="Y1198" s="46"/>
      <c r="Z1198" s="46"/>
      <c r="AA1198" s="46"/>
      <c r="AB1198" s="46"/>
      <c r="AC1198" s="46"/>
      <c r="AD1198" s="46"/>
      <c r="AE1198" s="46"/>
      <c r="AF1198" s="13"/>
    </row>
    <row r="1199" spans="1:32" s="45" customFormat="1" x14ac:dyDescent="0.2">
      <c r="A1199" s="53"/>
      <c r="B1199" s="46"/>
      <c r="C1199" s="46"/>
      <c r="D1199" s="46"/>
      <c r="E1199" s="46"/>
      <c r="F1199" s="46"/>
      <c r="G1199" s="46"/>
      <c r="H1199" s="47"/>
      <c r="I1199" s="46"/>
      <c r="J1199" s="46"/>
      <c r="K1199" s="46"/>
      <c r="L1199" s="46"/>
      <c r="M1199" s="46"/>
      <c r="N1199" s="46"/>
      <c r="O1199" s="46"/>
      <c r="P1199" s="46"/>
      <c r="Q1199" s="46"/>
      <c r="R1199" s="46"/>
      <c r="S1199" s="46"/>
      <c r="T1199" s="46"/>
      <c r="U1199" s="46"/>
      <c r="V1199" s="46"/>
      <c r="W1199" s="46"/>
      <c r="X1199" s="46"/>
      <c r="Y1199" s="46"/>
      <c r="Z1199" s="46"/>
      <c r="AA1199" s="46"/>
      <c r="AB1199" s="46"/>
      <c r="AC1199" s="46"/>
      <c r="AD1199" s="46"/>
      <c r="AE1199" s="46"/>
      <c r="AF1199" s="13"/>
    </row>
    <row r="1200" spans="1:32" s="45" customFormat="1" x14ac:dyDescent="0.2">
      <c r="A1200" s="53"/>
      <c r="B1200" s="46"/>
      <c r="C1200" s="46"/>
      <c r="D1200" s="46"/>
      <c r="E1200" s="46"/>
      <c r="F1200" s="46"/>
      <c r="G1200" s="46"/>
      <c r="H1200" s="47"/>
      <c r="I1200" s="46"/>
      <c r="J1200" s="46"/>
      <c r="K1200" s="46"/>
      <c r="L1200" s="46"/>
      <c r="M1200" s="46"/>
      <c r="N1200" s="46"/>
      <c r="O1200" s="46"/>
      <c r="P1200" s="46"/>
      <c r="Q1200" s="46"/>
      <c r="R1200" s="46"/>
      <c r="S1200" s="46"/>
      <c r="T1200" s="46"/>
      <c r="U1200" s="46"/>
      <c r="V1200" s="46"/>
      <c r="W1200" s="46"/>
      <c r="X1200" s="46"/>
      <c r="Y1200" s="46"/>
      <c r="Z1200" s="46"/>
      <c r="AA1200" s="46"/>
      <c r="AB1200" s="46"/>
      <c r="AC1200" s="46"/>
      <c r="AD1200" s="46"/>
      <c r="AE1200" s="46"/>
      <c r="AF1200" s="13"/>
    </row>
    <row r="1201" spans="1:32" s="45" customFormat="1" x14ac:dyDescent="0.2">
      <c r="A1201" s="53"/>
      <c r="B1201" s="46"/>
      <c r="C1201" s="46"/>
      <c r="D1201" s="46"/>
      <c r="E1201" s="46"/>
      <c r="F1201" s="46"/>
      <c r="G1201" s="46"/>
      <c r="H1201" s="47"/>
      <c r="I1201" s="46"/>
      <c r="J1201" s="46"/>
      <c r="K1201" s="46"/>
      <c r="L1201" s="46"/>
      <c r="M1201" s="46"/>
      <c r="N1201" s="46"/>
      <c r="O1201" s="46"/>
      <c r="P1201" s="46"/>
      <c r="Q1201" s="46"/>
      <c r="R1201" s="46"/>
      <c r="S1201" s="46"/>
      <c r="T1201" s="46"/>
      <c r="U1201" s="46"/>
      <c r="V1201" s="46"/>
      <c r="W1201" s="46"/>
      <c r="X1201" s="46"/>
      <c r="Y1201" s="46"/>
      <c r="Z1201" s="46"/>
      <c r="AA1201" s="46"/>
      <c r="AB1201" s="46"/>
      <c r="AC1201" s="46"/>
      <c r="AD1201" s="46"/>
      <c r="AE1201" s="46"/>
      <c r="AF1201" s="13"/>
    </row>
    <row r="1202" spans="1:32" s="45" customFormat="1" x14ac:dyDescent="0.2">
      <c r="A1202" s="53"/>
      <c r="B1202" s="46"/>
      <c r="C1202" s="46"/>
      <c r="D1202" s="46"/>
      <c r="E1202" s="46"/>
      <c r="F1202" s="46"/>
      <c r="G1202" s="46"/>
      <c r="H1202" s="47"/>
      <c r="I1202" s="46"/>
      <c r="J1202" s="46"/>
      <c r="K1202" s="46"/>
      <c r="L1202" s="46"/>
      <c r="M1202" s="46"/>
      <c r="N1202" s="46"/>
      <c r="O1202" s="46"/>
      <c r="P1202" s="46"/>
      <c r="Q1202" s="46"/>
      <c r="R1202" s="46"/>
      <c r="S1202" s="46"/>
      <c r="T1202" s="46"/>
      <c r="U1202" s="46"/>
      <c r="V1202" s="46"/>
      <c r="W1202" s="46"/>
      <c r="X1202" s="46"/>
      <c r="Y1202" s="46"/>
      <c r="Z1202" s="46"/>
      <c r="AA1202" s="46"/>
      <c r="AB1202" s="46"/>
      <c r="AC1202" s="46"/>
      <c r="AD1202" s="46"/>
      <c r="AE1202" s="46"/>
      <c r="AF1202" s="13"/>
    </row>
    <row r="1203" spans="1:32" s="45" customFormat="1" x14ac:dyDescent="0.2">
      <c r="A1203" s="53"/>
      <c r="B1203" s="46"/>
      <c r="C1203" s="46"/>
      <c r="D1203" s="46"/>
      <c r="E1203" s="46"/>
      <c r="F1203" s="46"/>
      <c r="G1203" s="46"/>
      <c r="H1203" s="47"/>
      <c r="I1203" s="46"/>
      <c r="J1203" s="46"/>
      <c r="K1203" s="46"/>
      <c r="L1203" s="46"/>
      <c r="M1203" s="46"/>
      <c r="N1203" s="46"/>
      <c r="O1203" s="46"/>
      <c r="P1203" s="46"/>
      <c r="Q1203" s="46"/>
      <c r="R1203" s="46"/>
      <c r="S1203" s="46"/>
      <c r="T1203" s="46"/>
      <c r="U1203" s="46"/>
      <c r="V1203" s="46"/>
      <c r="W1203" s="46"/>
      <c r="X1203" s="46"/>
      <c r="Y1203" s="46"/>
      <c r="Z1203" s="46"/>
      <c r="AA1203" s="46"/>
      <c r="AB1203" s="46"/>
      <c r="AC1203" s="46"/>
      <c r="AD1203" s="46"/>
      <c r="AE1203" s="46"/>
      <c r="AF1203" s="13"/>
    </row>
    <row r="1204" spans="1:32" s="45" customFormat="1" x14ac:dyDescent="0.2">
      <c r="A1204" s="53"/>
      <c r="B1204" s="46"/>
      <c r="C1204" s="46"/>
      <c r="D1204" s="46"/>
      <c r="E1204" s="46"/>
      <c r="F1204" s="46"/>
      <c r="G1204" s="46"/>
      <c r="H1204" s="47"/>
      <c r="I1204" s="46"/>
      <c r="J1204" s="46"/>
      <c r="K1204" s="46"/>
      <c r="L1204" s="46"/>
      <c r="M1204" s="46"/>
      <c r="N1204" s="46"/>
      <c r="O1204" s="46"/>
      <c r="P1204" s="46"/>
      <c r="Q1204" s="46"/>
      <c r="R1204" s="46"/>
      <c r="S1204" s="46"/>
      <c r="T1204" s="46"/>
      <c r="U1204" s="46"/>
      <c r="V1204" s="46"/>
      <c r="W1204" s="46"/>
      <c r="X1204" s="46"/>
      <c r="Y1204" s="46"/>
      <c r="Z1204" s="46"/>
      <c r="AA1204" s="46"/>
      <c r="AB1204" s="46"/>
      <c r="AC1204" s="46"/>
      <c r="AD1204" s="46"/>
      <c r="AE1204" s="46"/>
      <c r="AF1204" s="13"/>
    </row>
    <row r="1205" spans="1:32" s="45" customFormat="1" x14ac:dyDescent="0.2">
      <c r="A1205" s="53"/>
      <c r="B1205" s="46"/>
      <c r="C1205" s="46"/>
      <c r="D1205" s="46"/>
      <c r="E1205" s="46"/>
      <c r="F1205" s="46"/>
      <c r="G1205" s="46"/>
      <c r="H1205" s="47"/>
      <c r="I1205" s="46"/>
      <c r="J1205" s="46"/>
      <c r="K1205" s="46"/>
      <c r="L1205" s="46"/>
      <c r="M1205" s="46"/>
      <c r="N1205" s="46"/>
      <c r="O1205" s="46"/>
      <c r="P1205" s="46"/>
      <c r="Q1205" s="46"/>
      <c r="R1205" s="46"/>
      <c r="S1205" s="46"/>
      <c r="T1205" s="46"/>
      <c r="U1205" s="46"/>
      <c r="V1205" s="46"/>
      <c r="W1205" s="46"/>
      <c r="X1205" s="46"/>
      <c r="Y1205" s="46"/>
      <c r="Z1205" s="46"/>
      <c r="AA1205" s="46"/>
      <c r="AB1205" s="46"/>
      <c r="AC1205" s="46"/>
      <c r="AD1205" s="46"/>
      <c r="AE1205" s="46"/>
      <c r="AF1205" s="13"/>
    </row>
    <row r="1206" spans="1:32" s="45" customFormat="1" x14ac:dyDescent="0.2">
      <c r="A1206" s="53"/>
      <c r="B1206" s="46"/>
      <c r="C1206" s="46"/>
      <c r="D1206" s="46"/>
      <c r="E1206" s="46"/>
      <c r="F1206" s="46"/>
      <c r="G1206" s="46"/>
      <c r="H1206" s="47"/>
      <c r="I1206" s="46"/>
      <c r="J1206" s="46"/>
      <c r="K1206" s="46"/>
      <c r="L1206" s="46"/>
      <c r="M1206" s="46"/>
      <c r="N1206" s="46"/>
      <c r="O1206" s="46"/>
      <c r="P1206" s="46"/>
      <c r="Q1206" s="46"/>
      <c r="R1206" s="46"/>
      <c r="S1206" s="46"/>
      <c r="T1206" s="46"/>
      <c r="U1206" s="46"/>
      <c r="V1206" s="46"/>
      <c r="W1206" s="46"/>
      <c r="X1206" s="46"/>
      <c r="Y1206" s="46"/>
      <c r="Z1206" s="46"/>
      <c r="AA1206" s="46"/>
      <c r="AB1206" s="46"/>
      <c r="AC1206" s="46"/>
      <c r="AD1206" s="46"/>
      <c r="AE1206" s="46"/>
      <c r="AF1206" s="13"/>
    </row>
    <row r="1207" spans="1:32" s="45" customFormat="1" x14ac:dyDescent="0.2">
      <c r="A1207" s="53"/>
      <c r="B1207" s="46"/>
      <c r="C1207" s="46"/>
      <c r="D1207" s="46"/>
      <c r="E1207" s="46"/>
      <c r="F1207" s="46"/>
      <c r="G1207" s="46"/>
      <c r="H1207" s="47"/>
      <c r="I1207" s="46"/>
      <c r="J1207" s="46"/>
      <c r="K1207" s="46"/>
      <c r="L1207" s="46"/>
      <c r="M1207" s="46"/>
      <c r="N1207" s="46"/>
      <c r="O1207" s="46"/>
      <c r="P1207" s="46"/>
      <c r="Q1207" s="46"/>
      <c r="R1207" s="46"/>
      <c r="S1207" s="46"/>
      <c r="T1207" s="46"/>
      <c r="U1207" s="46"/>
      <c r="V1207" s="46"/>
      <c r="W1207" s="46"/>
      <c r="X1207" s="46"/>
      <c r="Y1207" s="46"/>
      <c r="Z1207" s="46"/>
      <c r="AA1207" s="46"/>
      <c r="AB1207" s="46"/>
      <c r="AC1207" s="46"/>
      <c r="AD1207" s="46"/>
      <c r="AE1207" s="46"/>
      <c r="AF1207" s="13"/>
    </row>
    <row r="1208" spans="1:32" s="45" customFormat="1" x14ac:dyDescent="0.2">
      <c r="A1208" s="53"/>
      <c r="B1208" s="46"/>
      <c r="C1208" s="46"/>
      <c r="D1208" s="46"/>
      <c r="E1208" s="46"/>
      <c r="F1208" s="46"/>
      <c r="G1208" s="46"/>
      <c r="H1208" s="47"/>
      <c r="I1208" s="46"/>
      <c r="J1208" s="46"/>
      <c r="K1208" s="46"/>
      <c r="L1208" s="46"/>
      <c r="M1208" s="46"/>
      <c r="N1208" s="46"/>
      <c r="O1208" s="46"/>
      <c r="P1208" s="46"/>
      <c r="Q1208" s="46"/>
      <c r="R1208" s="46"/>
      <c r="S1208" s="46"/>
      <c r="T1208" s="46"/>
      <c r="U1208" s="46"/>
      <c r="V1208" s="46"/>
      <c r="W1208" s="46"/>
      <c r="X1208" s="46"/>
      <c r="Y1208" s="46"/>
      <c r="Z1208" s="46"/>
      <c r="AA1208" s="46"/>
      <c r="AB1208" s="46"/>
      <c r="AC1208" s="46"/>
      <c r="AD1208" s="46"/>
      <c r="AE1208" s="46"/>
      <c r="AF1208" s="13"/>
    </row>
    <row r="1209" spans="1:32" s="45" customFormat="1" x14ac:dyDescent="0.2">
      <c r="A1209" s="53"/>
      <c r="B1209" s="46"/>
      <c r="C1209" s="46"/>
      <c r="D1209" s="46"/>
      <c r="E1209" s="46"/>
      <c r="F1209" s="46"/>
      <c r="G1209" s="46"/>
      <c r="H1209" s="47"/>
      <c r="I1209" s="46"/>
      <c r="J1209" s="46"/>
      <c r="K1209" s="46"/>
      <c r="L1209" s="46"/>
      <c r="M1209" s="46"/>
      <c r="N1209" s="46"/>
      <c r="O1209" s="46"/>
      <c r="P1209" s="46"/>
      <c r="Q1209" s="46"/>
      <c r="R1209" s="46"/>
      <c r="S1209" s="46"/>
      <c r="T1209" s="46"/>
      <c r="U1209" s="46"/>
      <c r="V1209" s="46"/>
      <c r="W1209" s="46"/>
      <c r="X1209" s="46"/>
      <c r="Y1209" s="46"/>
      <c r="Z1209" s="46"/>
      <c r="AA1209" s="46"/>
      <c r="AB1209" s="46"/>
      <c r="AC1209" s="46"/>
      <c r="AD1209" s="46"/>
      <c r="AE1209" s="46"/>
      <c r="AF1209" s="13"/>
    </row>
    <row r="1210" spans="1:32" s="45" customFormat="1" x14ac:dyDescent="0.2">
      <c r="A1210" s="53"/>
      <c r="B1210" s="46"/>
      <c r="C1210" s="46"/>
      <c r="D1210" s="46"/>
      <c r="E1210" s="46"/>
      <c r="F1210" s="46"/>
      <c r="G1210" s="46"/>
      <c r="H1210" s="47"/>
      <c r="I1210" s="46"/>
      <c r="J1210" s="46"/>
      <c r="K1210" s="46"/>
      <c r="L1210" s="46"/>
      <c r="M1210" s="46"/>
      <c r="N1210" s="46"/>
      <c r="O1210" s="46"/>
      <c r="P1210" s="46"/>
      <c r="Q1210" s="46"/>
      <c r="R1210" s="46"/>
      <c r="S1210" s="46"/>
      <c r="T1210" s="46"/>
      <c r="U1210" s="46"/>
      <c r="V1210" s="46"/>
      <c r="W1210" s="46"/>
      <c r="X1210" s="46"/>
      <c r="Y1210" s="46"/>
      <c r="Z1210" s="46"/>
      <c r="AA1210" s="46"/>
      <c r="AB1210" s="46"/>
      <c r="AC1210" s="46"/>
      <c r="AD1210" s="46"/>
      <c r="AE1210" s="46"/>
      <c r="AF1210" s="13"/>
    </row>
    <row r="1211" spans="1:32" s="45" customFormat="1" x14ac:dyDescent="0.2">
      <c r="A1211" s="53"/>
      <c r="B1211" s="46"/>
      <c r="C1211" s="46"/>
      <c r="D1211" s="46"/>
      <c r="E1211" s="46"/>
      <c r="F1211" s="46"/>
      <c r="G1211" s="46"/>
      <c r="H1211" s="47"/>
      <c r="I1211" s="46"/>
      <c r="J1211" s="46"/>
      <c r="K1211" s="46"/>
      <c r="L1211" s="46"/>
      <c r="M1211" s="46"/>
      <c r="N1211" s="46"/>
      <c r="O1211" s="46"/>
      <c r="P1211" s="46"/>
      <c r="Q1211" s="46"/>
      <c r="R1211" s="46"/>
      <c r="S1211" s="46"/>
      <c r="T1211" s="46"/>
      <c r="U1211" s="46"/>
      <c r="V1211" s="46"/>
      <c r="W1211" s="46"/>
      <c r="X1211" s="46"/>
      <c r="Y1211" s="46"/>
      <c r="Z1211" s="46"/>
      <c r="AA1211" s="46"/>
      <c r="AB1211" s="46"/>
      <c r="AC1211" s="46"/>
      <c r="AD1211" s="46"/>
      <c r="AE1211" s="46"/>
      <c r="AF1211" s="13"/>
    </row>
    <row r="1212" spans="1:32" s="45" customFormat="1" x14ac:dyDescent="0.2">
      <c r="A1212" s="53"/>
      <c r="B1212" s="46"/>
      <c r="C1212" s="46"/>
      <c r="D1212" s="46"/>
      <c r="E1212" s="46"/>
      <c r="F1212" s="46"/>
      <c r="G1212" s="46"/>
      <c r="H1212" s="47"/>
      <c r="I1212" s="46"/>
      <c r="J1212" s="46"/>
      <c r="K1212" s="46"/>
      <c r="L1212" s="46"/>
      <c r="M1212" s="46"/>
      <c r="N1212" s="46"/>
      <c r="O1212" s="46"/>
      <c r="P1212" s="46"/>
      <c r="Q1212" s="46"/>
      <c r="R1212" s="46"/>
      <c r="S1212" s="46"/>
      <c r="T1212" s="46"/>
      <c r="U1212" s="46"/>
      <c r="V1212" s="46"/>
      <c r="W1212" s="46"/>
      <c r="X1212" s="46"/>
      <c r="Y1212" s="46"/>
      <c r="Z1212" s="46"/>
      <c r="AA1212" s="46"/>
      <c r="AB1212" s="46"/>
      <c r="AC1212" s="46"/>
      <c r="AD1212" s="46"/>
      <c r="AE1212" s="46"/>
      <c r="AF1212" s="13"/>
    </row>
    <row r="1213" spans="1:32" s="45" customFormat="1" x14ac:dyDescent="0.2">
      <c r="A1213" s="53"/>
      <c r="B1213" s="46"/>
      <c r="C1213" s="46"/>
      <c r="D1213" s="46"/>
      <c r="E1213" s="46"/>
      <c r="F1213" s="46"/>
      <c r="G1213" s="46"/>
      <c r="H1213" s="47"/>
      <c r="I1213" s="46"/>
      <c r="J1213" s="46"/>
      <c r="K1213" s="46"/>
      <c r="L1213" s="46"/>
      <c r="M1213" s="46"/>
      <c r="N1213" s="46"/>
      <c r="O1213" s="46"/>
      <c r="P1213" s="46"/>
      <c r="Q1213" s="46"/>
      <c r="R1213" s="46"/>
      <c r="S1213" s="46"/>
      <c r="T1213" s="46"/>
      <c r="U1213" s="46"/>
      <c r="V1213" s="46"/>
      <c r="W1213" s="46"/>
      <c r="X1213" s="46"/>
      <c r="Y1213" s="46"/>
      <c r="Z1213" s="46"/>
      <c r="AA1213" s="46"/>
      <c r="AB1213" s="46"/>
      <c r="AC1213" s="46"/>
      <c r="AD1213" s="46"/>
      <c r="AE1213" s="46"/>
      <c r="AF1213" s="13"/>
    </row>
    <row r="1214" spans="1:32" s="45" customFormat="1" x14ac:dyDescent="0.2">
      <c r="A1214" s="53"/>
      <c r="B1214" s="46"/>
      <c r="C1214" s="46"/>
      <c r="D1214" s="46"/>
      <c r="E1214" s="46"/>
      <c r="F1214" s="46"/>
      <c r="G1214" s="46"/>
      <c r="H1214" s="47"/>
      <c r="I1214" s="46"/>
      <c r="J1214" s="46"/>
      <c r="K1214" s="46"/>
      <c r="L1214" s="46"/>
      <c r="M1214" s="46"/>
      <c r="N1214" s="46"/>
      <c r="O1214" s="46"/>
      <c r="P1214" s="46"/>
      <c r="Q1214" s="46"/>
      <c r="R1214" s="46"/>
      <c r="S1214" s="46"/>
      <c r="T1214" s="46"/>
      <c r="U1214" s="46"/>
      <c r="V1214" s="46"/>
      <c r="W1214" s="46"/>
      <c r="X1214" s="46"/>
      <c r="Y1214" s="46"/>
      <c r="Z1214" s="46"/>
      <c r="AA1214" s="46"/>
      <c r="AB1214" s="46"/>
      <c r="AC1214" s="46"/>
      <c r="AD1214" s="46"/>
      <c r="AE1214" s="46"/>
      <c r="AF1214" s="13"/>
    </row>
    <row r="1215" spans="1:32" s="45" customFormat="1" x14ac:dyDescent="0.2">
      <c r="A1215" s="53"/>
      <c r="B1215" s="46"/>
      <c r="C1215" s="46"/>
      <c r="D1215" s="46"/>
      <c r="E1215" s="46"/>
      <c r="F1215" s="46"/>
      <c r="G1215" s="46"/>
      <c r="H1215" s="47"/>
      <c r="I1215" s="46"/>
      <c r="J1215" s="46"/>
      <c r="K1215" s="46"/>
      <c r="L1215" s="46"/>
      <c r="M1215" s="46"/>
      <c r="N1215" s="46"/>
      <c r="O1215" s="46"/>
      <c r="P1215" s="46"/>
      <c r="Q1215" s="46"/>
      <c r="R1215" s="46"/>
      <c r="S1215" s="46"/>
      <c r="T1215" s="46"/>
      <c r="U1215" s="46"/>
      <c r="V1215" s="46"/>
      <c r="W1215" s="46"/>
      <c r="X1215" s="46"/>
      <c r="Y1215" s="46"/>
      <c r="Z1215" s="46"/>
      <c r="AA1215" s="46"/>
      <c r="AB1215" s="46"/>
      <c r="AC1215" s="46"/>
      <c r="AD1215" s="46"/>
      <c r="AE1215" s="46"/>
      <c r="AF1215" s="13"/>
    </row>
    <row r="1216" spans="1:32" s="45" customFormat="1" x14ac:dyDescent="0.2">
      <c r="A1216" s="53"/>
      <c r="B1216" s="46"/>
      <c r="C1216" s="46"/>
      <c r="D1216" s="46"/>
      <c r="E1216" s="46"/>
      <c r="F1216" s="46"/>
      <c r="G1216" s="46"/>
      <c r="H1216" s="47"/>
      <c r="I1216" s="46"/>
      <c r="J1216" s="46"/>
      <c r="K1216" s="46"/>
      <c r="L1216" s="46"/>
      <c r="M1216" s="46"/>
      <c r="N1216" s="46"/>
      <c r="O1216" s="46"/>
      <c r="P1216" s="46"/>
      <c r="Q1216" s="46"/>
      <c r="R1216" s="46"/>
      <c r="S1216" s="46"/>
      <c r="T1216" s="46"/>
      <c r="U1216" s="46"/>
      <c r="V1216" s="46"/>
      <c r="W1216" s="46"/>
      <c r="X1216" s="46"/>
      <c r="Y1216" s="46"/>
      <c r="Z1216" s="46"/>
      <c r="AA1216" s="46"/>
      <c r="AB1216" s="46"/>
      <c r="AC1216" s="46"/>
      <c r="AD1216" s="46"/>
      <c r="AE1216" s="46"/>
      <c r="AF1216" s="13"/>
    </row>
    <row r="1217" spans="1:32" s="45" customFormat="1" x14ac:dyDescent="0.2">
      <c r="A1217" s="53"/>
      <c r="B1217" s="46"/>
      <c r="C1217" s="46"/>
      <c r="D1217" s="46"/>
      <c r="E1217" s="46"/>
      <c r="F1217" s="46"/>
      <c r="G1217" s="46"/>
      <c r="H1217" s="47"/>
      <c r="I1217" s="46"/>
      <c r="J1217" s="46"/>
      <c r="K1217" s="46"/>
      <c r="L1217" s="46"/>
      <c r="M1217" s="46"/>
      <c r="N1217" s="46"/>
      <c r="O1217" s="46"/>
      <c r="P1217" s="46"/>
      <c r="Q1217" s="46"/>
      <c r="R1217" s="46"/>
      <c r="S1217" s="46"/>
      <c r="T1217" s="46"/>
      <c r="U1217" s="46"/>
      <c r="V1217" s="46"/>
      <c r="W1217" s="46"/>
      <c r="X1217" s="46"/>
      <c r="Y1217" s="46"/>
      <c r="Z1217" s="46"/>
      <c r="AA1217" s="46"/>
      <c r="AB1217" s="46"/>
      <c r="AC1217" s="46"/>
      <c r="AD1217" s="46"/>
      <c r="AE1217" s="46"/>
      <c r="AF1217" s="13"/>
    </row>
    <row r="1218" spans="1:32" s="45" customFormat="1" x14ac:dyDescent="0.2">
      <c r="A1218" s="53"/>
      <c r="B1218" s="46"/>
      <c r="C1218" s="46"/>
      <c r="D1218" s="46"/>
      <c r="E1218" s="46"/>
      <c r="F1218" s="46"/>
      <c r="G1218" s="46"/>
      <c r="H1218" s="47"/>
      <c r="I1218" s="46"/>
      <c r="J1218" s="46"/>
      <c r="K1218" s="46"/>
      <c r="L1218" s="46"/>
      <c r="M1218" s="46"/>
      <c r="N1218" s="46"/>
      <c r="O1218" s="46"/>
      <c r="P1218" s="46"/>
      <c r="Q1218" s="46"/>
      <c r="R1218" s="46"/>
      <c r="S1218" s="46"/>
      <c r="T1218" s="46"/>
      <c r="U1218" s="46"/>
      <c r="V1218" s="46"/>
      <c r="W1218" s="46"/>
      <c r="X1218" s="46"/>
      <c r="Y1218" s="46"/>
      <c r="Z1218" s="46"/>
      <c r="AA1218" s="46"/>
      <c r="AB1218" s="46"/>
      <c r="AC1218" s="46"/>
      <c r="AD1218" s="46"/>
      <c r="AE1218" s="46"/>
      <c r="AF1218" s="13"/>
    </row>
    <row r="1219" spans="1:32" s="45" customFormat="1" x14ac:dyDescent="0.2">
      <c r="A1219" s="53"/>
      <c r="B1219" s="46"/>
      <c r="C1219" s="46"/>
      <c r="D1219" s="46"/>
      <c r="E1219" s="46"/>
      <c r="F1219" s="46"/>
      <c r="G1219" s="46"/>
      <c r="H1219" s="47"/>
      <c r="I1219" s="46"/>
      <c r="J1219" s="46"/>
      <c r="K1219" s="46"/>
      <c r="L1219" s="46"/>
      <c r="M1219" s="46"/>
      <c r="N1219" s="46"/>
      <c r="O1219" s="46"/>
      <c r="P1219" s="46"/>
      <c r="Q1219" s="46"/>
      <c r="R1219" s="46"/>
      <c r="S1219" s="46"/>
      <c r="T1219" s="46"/>
      <c r="U1219" s="46"/>
      <c r="V1219" s="46"/>
      <c r="W1219" s="46"/>
      <c r="X1219" s="46"/>
      <c r="Y1219" s="46"/>
      <c r="Z1219" s="46"/>
      <c r="AA1219" s="46"/>
      <c r="AB1219" s="46"/>
      <c r="AC1219" s="46"/>
      <c r="AD1219" s="46"/>
      <c r="AE1219" s="46"/>
      <c r="AF1219" s="13"/>
    </row>
    <row r="1220" spans="1:32" s="45" customFormat="1" x14ac:dyDescent="0.2">
      <c r="A1220" s="53"/>
      <c r="B1220" s="46"/>
      <c r="C1220" s="46"/>
      <c r="D1220" s="46"/>
      <c r="E1220" s="46"/>
      <c r="F1220" s="46"/>
      <c r="G1220" s="46"/>
      <c r="H1220" s="47"/>
      <c r="I1220" s="46"/>
      <c r="J1220" s="46"/>
      <c r="K1220" s="46"/>
      <c r="L1220" s="46"/>
      <c r="M1220" s="46"/>
      <c r="N1220" s="46"/>
      <c r="O1220" s="46"/>
      <c r="P1220" s="46"/>
      <c r="Q1220" s="46"/>
      <c r="R1220" s="46"/>
      <c r="S1220" s="46"/>
      <c r="T1220" s="46"/>
      <c r="U1220" s="46"/>
      <c r="V1220" s="46"/>
      <c r="W1220" s="46"/>
      <c r="X1220" s="46"/>
      <c r="Y1220" s="46"/>
      <c r="Z1220" s="46"/>
      <c r="AA1220" s="46"/>
      <c r="AB1220" s="46"/>
      <c r="AC1220" s="46"/>
      <c r="AD1220" s="46"/>
      <c r="AE1220" s="46"/>
      <c r="AF1220" s="13"/>
    </row>
    <row r="1221" spans="1:32" s="45" customFormat="1" x14ac:dyDescent="0.2">
      <c r="A1221" s="53"/>
      <c r="B1221" s="46"/>
      <c r="C1221" s="46"/>
      <c r="D1221" s="46"/>
      <c r="E1221" s="46"/>
      <c r="F1221" s="46"/>
      <c r="G1221" s="46"/>
      <c r="H1221" s="47"/>
      <c r="I1221" s="46"/>
      <c r="J1221" s="46"/>
      <c r="K1221" s="46"/>
      <c r="L1221" s="46"/>
      <c r="M1221" s="46"/>
      <c r="N1221" s="46"/>
      <c r="O1221" s="46"/>
      <c r="P1221" s="46"/>
      <c r="Q1221" s="46"/>
      <c r="R1221" s="46"/>
      <c r="S1221" s="46"/>
      <c r="T1221" s="46"/>
      <c r="U1221" s="46"/>
      <c r="V1221" s="46"/>
      <c r="W1221" s="46"/>
      <c r="X1221" s="46"/>
      <c r="Y1221" s="46"/>
      <c r="Z1221" s="46"/>
      <c r="AA1221" s="46"/>
      <c r="AB1221" s="46"/>
      <c r="AC1221" s="46"/>
      <c r="AD1221" s="46"/>
      <c r="AE1221" s="46"/>
      <c r="AF1221" s="13"/>
    </row>
    <row r="1222" spans="1:32" s="45" customFormat="1" x14ac:dyDescent="0.2">
      <c r="A1222" s="53"/>
      <c r="B1222" s="46"/>
      <c r="C1222" s="46"/>
      <c r="D1222" s="46"/>
      <c r="E1222" s="46"/>
      <c r="F1222" s="46"/>
      <c r="G1222" s="46"/>
      <c r="H1222" s="47"/>
      <c r="I1222" s="46"/>
      <c r="J1222" s="46"/>
      <c r="K1222" s="46"/>
      <c r="L1222" s="46"/>
      <c r="M1222" s="46"/>
      <c r="N1222" s="46"/>
      <c r="O1222" s="46"/>
      <c r="P1222" s="46"/>
      <c r="Q1222" s="46"/>
      <c r="R1222" s="46"/>
      <c r="S1222" s="46"/>
      <c r="T1222" s="46"/>
      <c r="U1222" s="46"/>
      <c r="V1222" s="46"/>
      <c r="W1222" s="46"/>
      <c r="X1222" s="46"/>
      <c r="Y1222" s="46"/>
      <c r="Z1222" s="46"/>
      <c r="AA1222" s="46"/>
      <c r="AB1222" s="46"/>
      <c r="AC1222" s="46"/>
      <c r="AD1222" s="46"/>
      <c r="AE1222" s="46"/>
      <c r="AF1222" s="13"/>
    </row>
    <row r="1223" spans="1:32" s="45" customFormat="1" x14ac:dyDescent="0.2">
      <c r="A1223" s="53"/>
      <c r="B1223" s="46"/>
      <c r="C1223" s="46"/>
      <c r="D1223" s="46"/>
      <c r="E1223" s="46"/>
      <c r="F1223" s="46"/>
      <c r="G1223" s="46"/>
      <c r="H1223" s="47"/>
      <c r="I1223" s="46"/>
      <c r="J1223" s="46"/>
      <c r="K1223" s="46"/>
      <c r="L1223" s="46"/>
      <c r="M1223" s="46"/>
      <c r="N1223" s="46"/>
      <c r="O1223" s="46"/>
      <c r="P1223" s="46"/>
      <c r="Q1223" s="46"/>
      <c r="R1223" s="46"/>
      <c r="S1223" s="46"/>
      <c r="T1223" s="46"/>
      <c r="U1223" s="46"/>
      <c r="V1223" s="46"/>
      <c r="W1223" s="46"/>
      <c r="X1223" s="46"/>
      <c r="Y1223" s="46"/>
      <c r="Z1223" s="46"/>
      <c r="AA1223" s="46"/>
      <c r="AB1223" s="46"/>
      <c r="AC1223" s="46"/>
      <c r="AD1223" s="46"/>
      <c r="AE1223" s="46"/>
      <c r="AF1223" s="13"/>
    </row>
    <row r="1224" spans="1:32" s="45" customFormat="1" x14ac:dyDescent="0.2">
      <c r="A1224" s="53"/>
      <c r="B1224" s="46"/>
      <c r="C1224" s="46"/>
      <c r="D1224" s="46"/>
      <c r="E1224" s="46"/>
      <c r="F1224" s="46"/>
      <c r="G1224" s="46"/>
      <c r="H1224" s="47"/>
      <c r="I1224" s="46"/>
      <c r="J1224" s="46"/>
      <c r="K1224" s="46"/>
      <c r="L1224" s="46"/>
      <c r="M1224" s="46"/>
      <c r="N1224" s="46"/>
      <c r="O1224" s="46"/>
      <c r="P1224" s="46"/>
      <c r="Q1224" s="46"/>
      <c r="R1224" s="46"/>
      <c r="S1224" s="46"/>
      <c r="T1224" s="46"/>
      <c r="U1224" s="46"/>
      <c r="V1224" s="46"/>
      <c r="W1224" s="46"/>
      <c r="X1224" s="46"/>
      <c r="Y1224" s="46"/>
      <c r="Z1224" s="46"/>
      <c r="AA1224" s="46"/>
      <c r="AB1224" s="46"/>
      <c r="AC1224" s="46"/>
      <c r="AD1224" s="46"/>
      <c r="AE1224" s="46"/>
      <c r="AF1224" s="13"/>
    </row>
    <row r="1225" spans="1:32" s="45" customFormat="1" x14ac:dyDescent="0.2">
      <c r="A1225" s="53"/>
      <c r="B1225" s="46"/>
      <c r="C1225" s="46"/>
      <c r="D1225" s="46"/>
      <c r="E1225" s="46"/>
      <c r="F1225" s="46"/>
      <c r="G1225" s="46"/>
      <c r="H1225" s="47"/>
      <c r="I1225" s="46"/>
      <c r="J1225" s="46"/>
      <c r="K1225" s="46"/>
      <c r="L1225" s="46"/>
      <c r="M1225" s="46"/>
      <c r="N1225" s="46"/>
      <c r="O1225" s="46"/>
      <c r="P1225" s="46"/>
      <c r="Q1225" s="46"/>
      <c r="R1225" s="46"/>
      <c r="S1225" s="46"/>
      <c r="T1225" s="46"/>
      <c r="U1225" s="46"/>
      <c r="V1225" s="46"/>
      <c r="W1225" s="46"/>
      <c r="X1225" s="46"/>
      <c r="Y1225" s="46"/>
      <c r="Z1225" s="46"/>
      <c r="AA1225" s="46"/>
      <c r="AB1225" s="46"/>
      <c r="AC1225" s="46"/>
      <c r="AD1225" s="46"/>
      <c r="AE1225" s="46"/>
      <c r="AF1225" s="13"/>
    </row>
    <row r="1226" spans="1:32" s="45" customFormat="1" x14ac:dyDescent="0.2">
      <c r="A1226" s="53"/>
      <c r="B1226" s="46"/>
      <c r="C1226" s="46"/>
      <c r="D1226" s="46"/>
      <c r="E1226" s="46"/>
      <c r="F1226" s="46"/>
      <c r="G1226" s="46"/>
      <c r="H1226" s="47"/>
      <c r="I1226" s="46"/>
      <c r="J1226" s="46"/>
      <c r="K1226" s="46"/>
      <c r="L1226" s="46"/>
      <c r="M1226" s="46"/>
      <c r="N1226" s="46"/>
      <c r="O1226" s="46"/>
      <c r="P1226" s="46"/>
      <c r="Q1226" s="46"/>
      <c r="R1226" s="46"/>
      <c r="S1226" s="46"/>
      <c r="T1226" s="46"/>
      <c r="U1226" s="46"/>
      <c r="V1226" s="46"/>
      <c r="W1226" s="46"/>
      <c r="X1226" s="46"/>
      <c r="Y1226" s="46"/>
      <c r="Z1226" s="46"/>
      <c r="AA1226" s="46"/>
      <c r="AB1226" s="46"/>
      <c r="AC1226" s="46"/>
      <c r="AD1226" s="46"/>
      <c r="AE1226" s="46"/>
      <c r="AF1226" s="13"/>
    </row>
    <row r="1227" spans="1:32" s="45" customFormat="1" x14ac:dyDescent="0.2">
      <c r="A1227" s="53"/>
      <c r="B1227" s="46"/>
      <c r="C1227" s="46"/>
      <c r="D1227" s="46"/>
      <c r="E1227" s="46"/>
      <c r="F1227" s="46"/>
      <c r="G1227" s="46"/>
      <c r="H1227" s="47"/>
      <c r="I1227" s="46"/>
      <c r="J1227" s="46"/>
      <c r="K1227" s="46"/>
      <c r="L1227" s="46"/>
      <c r="M1227" s="46"/>
      <c r="N1227" s="46"/>
      <c r="O1227" s="46"/>
      <c r="P1227" s="46"/>
      <c r="Q1227" s="46"/>
      <c r="R1227" s="46"/>
      <c r="S1227" s="46"/>
      <c r="T1227" s="46"/>
      <c r="U1227" s="46"/>
      <c r="V1227" s="46"/>
      <c r="W1227" s="46"/>
      <c r="X1227" s="46"/>
      <c r="Y1227" s="46"/>
      <c r="Z1227" s="46"/>
      <c r="AA1227" s="46"/>
      <c r="AB1227" s="46"/>
      <c r="AC1227" s="46"/>
      <c r="AD1227" s="46"/>
      <c r="AE1227" s="46"/>
      <c r="AF1227" s="13"/>
    </row>
    <row r="1228" spans="1:32" s="45" customFormat="1" x14ac:dyDescent="0.2">
      <c r="A1228" s="53"/>
      <c r="B1228" s="46"/>
      <c r="C1228" s="46"/>
      <c r="D1228" s="46"/>
      <c r="E1228" s="46"/>
      <c r="F1228" s="46"/>
      <c r="G1228" s="46"/>
      <c r="H1228" s="47"/>
      <c r="I1228" s="46"/>
      <c r="J1228" s="46"/>
      <c r="K1228" s="46"/>
      <c r="L1228" s="46"/>
      <c r="M1228" s="46"/>
      <c r="N1228" s="46"/>
      <c r="O1228" s="46"/>
      <c r="P1228" s="46"/>
      <c r="Q1228" s="46"/>
      <c r="R1228" s="46"/>
      <c r="S1228" s="46"/>
      <c r="T1228" s="46"/>
      <c r="U1228" s="46"/>
      <c r="V1228" s="46"/>
      <c r="W1228" s="46"/>
      <c r="X1228" s="46"/>
      <c r="Y1228" s="46"/>
      <c r="Z1228" s="46"/>
      <c r="AA1228" s="46"/>
      <c r="AB1228" s="46"/>
      <c r="AC1228" s="46"/>
      <c r="AD1228" s="46"/>
      <c r="AE1228" s="46"/>
      <c r="AF1228" s="13"/>
    </row>
    <row r="1229" spans="1:32" s="45" customFormat="1" x14ac:dyDescent="0.2">
      <c r="A1229" s="53"/>
      <c r="B1229" s="46"/>
      <c r="C1229" s="46"/>
      <c r="D1229" s="46"/>
      <c r="E1229" s="46"/>
      <c r="F1229" s="46"/>
      <c r="G1229" s="46"/>
      <c r="H1229" s="47"/>
      <c r="I1229" s="46"/>
      <c r="J1229" s="46"/>
      <c r="K1229" s="46"/>
      <c r="L1229" s="46"/>
      <c r="M1229" s="46"/>
      <c r="N1229" s="46"/>
      <c r="O1229" s="46"/>
      <c r="P1229" s="46"/>
      <c r="Q1229" s="46"/>
      <c r="R1229" s="46"/>
      <c r="S1229" s="46"/>
      <c r="T1229" s="46"/>
      <c r="U1229" s="46"/>
      <c r="V1229" s="46"/>
      <c r="W1229" s="46"/>
      <c r="X1229" s="46"/>
      <c r="Y1229" s="46"/>
      <c r="Z1229" s="46"/>
      <c r="AA1229" s="46"/>
      <c r="AB1229" s="46"/>
      <c r="AC1229" s="46"/>
      <c r="AD1229" s="46"/>
      <c r="AE1229" s="46"/>
      <c r="AF1229" s="13"/>
    </row>
    <row r="1230" spans="1:32" s="45" customFormat="1" x14ac:dyDescent="0.2">
      <c r="A1230" s="53"/>
      <c r="B1230" s="46"/>
      <c r="C1230" s="46"/>
      <c r="D1230" s="46"/>
      <c r="E1230" s="46"/>
      <c r="F1230" s="46"/>
      <c r="G1230" s="46"/>
      <c r="H1230" s="47"/>
      <c r="I1230" s="46"/>
      <c r="J1230" s="46"/>
      <c r="K1230" s="46"/>
      <c r="L1230" s="46"/>
      <c r="M1230" s="46"/>
      <c r="N1230" s="46"/>
      <c r="O1230" s="46"/>
      <c r="P1230" s="46"/>
      <c r="Q1230" s="46"/>
      <c r="R1230" s="46"/>
      <c r="S1230" s="46"/>
      <c r="T1230" s="46"/>
      <c r="U1230" s="46"/>
      <c r="V1230" s="46"/>
      <c r="W1230" s="46"/>
      <c r="X1230" s="46"/>
      <c r="Y1230" s="46"/>
      <c r="Z1230" s="46"/>
      <c r="AA1230" s="46"/>
      <c r="AB1230" s="46"/>
      <c r="AC1230" s="46"/>
      <c r="AD1230" s="46"/>
      <c r="AE1230" s="46"/>
      <c r="AF1230" s="13"/>
    </row>
    <row r="1231" spans="1:32" s="45" customFormat="1" x14ac:dyDescent="0.2">
      <c r="A1231" s="53"/>
      <c r="B1231" s="46"/>
      <c r="C1231" s="46"/>
      <c r="D1231" s="46"/>
      <c r="E1231" s="46"/>
      <c r="F1231" s="46"/>
      <c r="G1231" s="46"/>
      <c r="H1231" s="47"/>
      <c r="I1231" s="46"/>
      <c r="J1231" s="46"/>
      <c r="K1231" s="46"/>
      <c r="L1231" s="46"/>
      <c r="M1231" s="46"/>
      <c r="N1231" s="46"/>
      <c r="O1231" s="46"/>
      <c r="P1231" s="46"/>
      <c r="Q1231" s="46"/>
      <c r="R1231" s="46"/>
      <c r="S1231" s="46"/>
      <c r="T1231" s="46"/>
      <c r="U1231" s="46"/>
      <c r="V1231" s="46"/>
      <c r="W1231" s="46"/>
      <c r="X1231" s="46"/>
      <c r="Y1231" s="46"/>
      <c r="Z1231" s="46"/>
      <c r="AA1231" s="46"/>
      <c r="AB1231" s="46"/>
      <c r="AC1231" s="46"/>
      <c r="AD1231" s="46"/>
      <c r="AE1231" s="46"/>
      <c r="AF1231" s="13"/>
    </row>
    <row r="1232" spans="1:32" s="45" customFormat="1" x14ac:dyDescent="0.2">
      <c r="A1232" s="53"/>
      <c r="B1232" s="46"/>
      <c r="C1232" s="46"/>
      <c r="D1232" s="46"/>
      <c r="E1232" s="46"/>
      <c r="F1232" s="46"/>
      <c r="G1232" s="46"/>
      <c r="H1232" s="47"/>
      <c r="I1232" s="46"/>
      <c r="J1232" s="46"/>
      <c r="K1232" s="46"/>
      <c r="L1232" s="46"/>
      <c r="M1232" s="46"/>
      <c r="N1232" s="46"/>
      <c r="O1232" s="46"/>
      <c r="P1232" s="46"/>
      <c r="Q1232" s="46"/>
      <c r="R1232" s="46"/>
      <c r="S1232" s="46"/>
      <c r="T1232" s="46"/>
      <c r="U1232" s="46"/>
      <c r="V1232" s="46"/>
      <c r="W1232" s="46"/>
      <c r="X1232" s="46"/>
      <c r="Y1232" s="46"/>
      <c r="Z1232" s="46"/>
      <c r="AA1232" s="46"/>
      <c r="AB1232" s="46"/>
      <c r="AC1232" s="46"/>
      <c r="AD1232" s="46"/>
      <c r="AE1232" s="46"/>
      <c r="AF1232" s="13"/>
    </row>
    <row r="1233" spans="1:32" s="45" customFormat="1" x14ac:dyDescent="0.2">
      <c r="A1233" s="53"/>
      <c r="B1233" s="46"/>
      <c r="C1233" s="46"/>
      <c r="D1233" s="46"/>
      <c r="E1233" s="46"/>
      <c r="F1233" s="46"/>
      <c r="G1233" s="46"/>
      <c r="H1233" s="47"/>
      <c r="I1233" s="46"/>
      <c r="J1233" s="46"/>
      <c r="K1233" s="46"/>
      <c r="L1233" s="46"/>
      <c r="M1233" s="46"/>
      <c r="N1233" s="46"/>
      <c r="O1233" s="46"/>
      <c r="P1233" s="46"/>
      <c r="Q1233" s="46"/>
      <c r="R1233" s="46"/>
      <c r="S1233" s="46"/>
      <c r="T1233" s="46"/>
      <c r="U1233" s="46"/>
      <c r="V1233" s="46"/>
      <c r="W1233" s="46"/>
      <c r="X1233" s="46"/>
      <c r="Y1233" s="46"/>
      <c r="Z1233" s="46"/>
      <c r="AA1233" s="46"/>
      <c r="AB1233" s="46"/>
      <c r="AC1233" s="46"/>
      <c r="AD1233" s="46"/>
      <c r="AE1233" s="46"/>
      <c r="AF1233" s="13"/>
    </row>
    <row r="1234" spans="1:32" s="45" customFormat="1" x14ac:dyDescent="0.2">
      <c r="A1234" s="53"/>
      <c r="B1234" s="46"/>
      <c r="C1234" s="46"/>
      <c r="D1234" s="46"/>
      <c r="E1234" s="46"/>
      <c r="F1234" s="46"/>
      <c r="G1234" s="46"/>
      <c r="H1234" s="47"/>
      <c r="I1234" s="46"/>
      <c r="J1234" s="46"/>
      <c r="K1234" s="46"/>
      <c r="L1234" s="46"/>
      <c r="M1234" s="46"/>
      <c r="N1234" s="46"/>
      <c r="O1234" s="46"/>
      <c r="P1234" s="46"/>
      <c r="Q1234" s="46"/>
      <c r="R1234" s="46"/>
      <c r="S1234" s="46"/>
      <c r="T1234" s="46"/>
      <c r="U1234" s="46"/>
      <c r="V1234" s="46"/>
      <c r="W1234" s="46"/>
      <c r="X1234" s="46"/>
      <c r="Y1234" s="46"/>
      <c r="Z1234" s="46"/>
      <c r="AA1234" s="46"/>
      <c r="AB1234" s="46"/>
      <c r="AC1234" s="46"/>
      <c r="AD1234" s="46"/>
      <c r="AE1234" s="46"/>
      <c r="AF1234" s="13"/>
    </row>
    <row r="1235" spans="1:32" s="45" customFormat="1" x14ac:dyDescent="0.2">
      <c r="A1235" s="53"/>
      <c r="B1235" s="46"/>
      <c r="C1235" s="46"/>
      <c r="D1235" s="46"/>
      <c r="E1235" s="46"/>
      <c r="F1235" s="46"/>
      <c r="G1235" s="46"/>
      <c r="H1235" s="47"/>
      <c r="I1235" s="46"/>
      <c r="J1235" s="46"/>
      <c r="K1235" s="46"/>
      <c r="L1235" s="46"/>
      <c r="M1235" s="46"/>
      <c r="N1235" s="46"/>
      <c r="O1235" s="46"/>
      <c r="P1235" s="46"/>
      <c r="Q1235" s="46"/>
      <c r="R1235" s="46"/>
      <c r="S1235" s="46"/>
      <c r="T1235" s="46"/>
      <c r="U1235" s="46"/>
      <c r="V1235" s="46"/>
      <c r="W1235" s="46"/>
      <c r="X1235" s="46"/>
      <c r="Y1235" s="46"/>
      <c r="Z1235" s="46"/>
      <c r="AA1235" s="46"/>
      <c r="AB1235" s="46"/>
      <c r="AC1235" s="46"/>
      <c r="AD1235" s="46"/>
      <c r="AE1235" s="46"/>
      <c r="AF1235" s="13"/>
    </row>
    <row r="1236" spans="1:32" s="45" customFormat="1" x14ac:dyDescent="0.2">
      <c r="A1236" s="53"/>
      <c r="B1236" s="46"/>
      <c r="C1236" s="46"/>
      <c r="D1236" s="46"/>
      <c r="E1236" s="46"/>
      <c r="F1236" s="46"/>
      <c r="G1236" s="46"/>
      <c r="H1236" s="47"/>
      <c r="I1236" s="46"/>
      <c r="J1236" s="46"/>
      <c r="K1236" s="46"/>
      <c r="L1236" s="46"/>
      <c r="M1236" s="46"/>
      <c r="N1236" s="46"/>
      <c r="O1236" s="46"/>
      <c r="P1236" s="46"/>
      <c r="Q1236" s="46"/>
      <c r="R1236" s="46"/>
      <c r="S1236" s="46"/>
      <c r="T1236" s="46"/>
      <c r="U1236" s="46"/>
      <c r="V1236" s="46"/>
      <c r="W1236" s="46"/>
      <c r="X1236" s="46"/>
      <c r="Y1236" s="46"/>
      <c r="Z1236" s="46"/>
      <c r="AA1236" s="46"/>
      <c r="AB1236" s="46"/>
      <c r="AC1236" s="46"/>
      <c r="AD1236" s="46"/>
      <c r="AE1236" s="46"/>
      <c r="AF1236" s="13"/>
    </row>
    <row r="1237" spans="1:32" s="45" customFormat="1" x14ac:dyDescent="0.2">
      <c r="A1237" s="53"/>
      <c r="B1237" s="46"/>
      <c r="C1237" s="46"/>
      <c r="D1237" s="46"/>
      <c r="E1237" s="46"/>
      <c r="F1237" s="46"/>
      <c r="G1237" s="46"/>
      <c r="H1237" s="47"/>
      <c r="I1237" s="46"/>
      <c r="J1237" s="46"/>
      <c r="K1237" s="46"/>
      <c r="L1237" s="46"/>
      <c r="M1237" s="46"/>
      <c r="N1237" s="46"/>
      <c r="O1237" s="46"/>
      <c r="P1237" s="46"/>
      <c r="Q1237" s="46"/>
      <c r="R1237" s="46"/>
      <c r="S1237" s="46"/>
      <c r="T1237" s="46"/>
      <c r="U1237" s="46"/>
      <c r="V1237" s="46"/>
      <c r="W1237" s="46"/>
      <c r="X1237" s="46"/>
      <c r="Y1237" s="46"/>
      <c r="Z1237" s="46"/>
      <c r="AA1237" s="46"/>
      <c r="AB1237" s="46"/>
      <c r="AC1237" s="46"/>
      <c r="AD1237" s="46"/>
      <c r="AE1237" s="46"/>
      <c r="AF1237" s="13"/>
    </row>
    <row r="1238" spans="1:32" s="45" customFormat="1" x14ac:dyDescent="0.2">
      <c r="A1238" s="53"/>
      <c r="B1238" s="46"/>
      <c r="C1238" s="46"/>
      <c r="D1238" s="46"/>
      <c r="E1238" s="46"/>
      <c r="F1238" s="46"/>
      <c r="G1238" s="46"/>
      <c r="H1238" s="47"/>
      <c r="I1238" s="46"/>
      <c r="J1238" s="46"/>
      <c r="K1238" s="46"/>
      <c r="L1238" s="46"/>
      <c r="M1238" s="46"/>
      <c r="N1238" s="46"/>
      <c r="O1238" s="46"/>
      <c r="P1238" s="46"/>
      <c r="Q1238" s="46"/>
      <c r="R1238" s="46"/>
      <c r="S1238" s="46"/>
      <c r="T1238" s="46"/>
      <c r="U1238" s="46"/>
      <c r="V1238" s="46"/>
      <c r="W1238" s="46"/>
      <c r="X1238" s="46"/>
      <c r="Y1238" s="46"/>
      <c r="Z1238" s="46"/>
      <c r="AA1238" s="46"/>
      <c r="AB1238" s="46"/>
      <c r="AC1238" s="46"/>
      <c r="AD1238" s="46"/>
      <c r="AE1238" s="46"/>
      <c r="AF1238" s="13"/>
    </row>
    <row r="1239" spans="1:32" s="45" customFormat="1" x14ac:dyDescent="0.2">
      <c r="A1239" s="53"/>
      <c r="B1239" s="46"/>
      <c r="C1239" s="46"/>
      <c r="D1239" s="46"/>
      <c r="E1239" s="46"/>
      <c r="F1239" s="46"/>
      <c r="G1239" s="46"/>
      <c r="H1239" s="47"/>
      <c r="I1239" s="46"/>
      <c r="J1239" s="46"/>
      <c r="K1239" s="46"/>
      <c r="L1239" s="46"/>
      <c r="M1239" s="46"/>
      <c r="N1239" s="46"/>
      <c r="O1239" s="46"/>
      <c r="P1239" s="46"/>
      <c r="Q1239" s="46"/>
      <c r="R1239" s="46"/>
      <c r="S1239" s="46"/>
      <c r="T1239" s="46"/>
      <c r="U1239" s="46"/>
      <c r="V1239" s="46"/>
      <c r="W1239" s="46"/>
      <c r="X1239" s="46"/>
      <c r="Y1239" s="46"/>
      <c r="Z1239" s="46"/>
      <c r="AA1239" s="46"/>
      <c r="AB1239" s="46"/>
      <c r="AC1239" s="46"/>
      <c r="AD1239" s="46"/>
      <c r="AE1239" s="46"/>
      <c r="AF1239" s="13"/>
    </row>
    <row r="1240" spans="1:32" s="45" customFormat="1" x14ac:dyDescent="0.2">
      <c r="A1240" s="53"/>
      <c r="B1240" s="46"/>
      <c r="C1240" s="46"/>
      <c r="D1240" s="46"/>
      <c r="E1240" s="46"/>
      <c r="F1240" s="46"/>
      <c r="G1240" s="46"/>
      <c r="H1240" s="47"/>
      <c r="I1240" s="46"/>
      <c r="J1240" s="46"/>
      <c r="K1240" s="46"/>
      <c r="L1240" s="46"/>
      <c r="M1240" s="46"/>
      <c r="N1240" s="46"/>
      <c r="O1240" s="46"/>
      <c r="P1240" s="46"/>
      <c r="Q1240" s="46"/>
      <c r="R1240" s="46"/>
      <c r="S1240" s="46"/>
      <c r="T1240" s="46"/>
      <c r="U1240" s="46"/>
      <c r="V1240" s="46"/>
      <c r="W1240" s="46"/>
      <c r="X1240" s="46"/>
      <c r="Y1240" s="46"/>
      <c r="Z1240" s="46"/>
      <c r="AA1240" s="46"/>
      <c r="AB1240" s="46"/>
      <c r="AC1240" s="46"/>
      <c r="AD1240" s="46"/>
      <c r="AE1240" s="46"/>
      <c r="AF1240" s="13"/>
    </row>
    <row r="1241" spans="1:32" s="45" customFormat="1" x14ac:dyDescent="0.2">
      <c r="A1241" s="53"/>
      <c r="B1241" s="46"/>
      <c r="C1241" s="46"/>
      <c r="D1241" s="46"/>
      <c r="E1241" s="46"/>
      <c r="F1241" s="46"/>
      <c r="G1241" s="46"/>
      <c r="H1241" s="47"/>
      <c r="I1241" s="46"/>
      <c r="J1241" s="46"/>
      <c r="K1241" s="46"/>
      <c r="L1241" s="46"/>
      <c r="M1241" s="46"/>
      <c r="N1241" s="46"/>
      <c r="O1241" s="46"/>
      <c r="P1241" s="46"/>
      <c r="Q1241" s="46"/>
      <c r="R1241" s="46"/>
      <c r="S1241" s="46"/>
      <c r="T1241" s="46"/>
      <c r="U1241" s="46"/>
      <c r="V1241" s="46"/>
      <c r="W1241" s="46"/>
      <c r="X1241" s="46"/>
      <c r="Y1241" s="46"/>
      <c r="Z1241" s="46"/>
      <c r="AA1241" s="46"/>
      <c r="AB1241" s="46"/>
      <c r="AC1241" s="46"/>
      <c r="AD1241" s="46"/>
      <c r="AE1241" s="46"/>
      <c r="AF1241" s="13"/>
    </row>
    <row r="1242" spans="1:32" s="45" customFormat="1" x14ac:dyDescent="0.2">
      <c r="A1242" s="53"/>
      <c r="B1242" s="46"/>
      <c r="C1242" s="46"/>
      <c r="D1242" s="46"/>
      <c r="E1242" s="46"/>
      <c r="F1242" s="46"/>
      <c r="G1242" s="46"/>
      <c r="H1242" s="47"/>
      <c r="I1242" s="46"/>
      <c r="J1242" s="46"/>
      <c r="K1242" s="46"/>
      <c r="L1242" s="46"/>
      <c r="M1242" s="46"/>
      <c r="N1242" s="46"/>
      <c r="O1242" s="46"/>
      <c r="P1242" s="46"/>
      <c r="Q1242" s="46"/>
      <c r="R1242" s="46"/>
      <c r="S1242" s="46"/>
      <c r="T1242" s="46"/>
      <c r="U1242" s="46"/>
      <c r="V1242" s="46"/>
      <c r="W1242" s="46"/>
      <c r="X1242" s="46"/>
      <c r="Y1242" s="46"/>
      <c r="Z1242" s="46"/>
      <c r="AA1242" s="46"/>
      <c r="AB1242" s="46"/>
      <c r="AC1242" s="46"/>
      <c r="AD1242" s="46"/>
      <c r="AE1242" s="46"/>
      <c r="AF1242" s="13"/>
    </row>
    <row r="1243" spans="1:32" s="45" customFormat="1" x14ac:dyDescent="0.2">
      <c r="A1243" s="53"/>
      <c r="B1243" s="46"/>
      <c r="C1243" s="46"/>
      <c r="D1243" s="46"/>
      <c r="E1243" s="46"/>
      <c r="F1243" s="46"/>
      <c r="G1243" s="46"/>
      <c r="H1243" s="47"/>
      <c r="I1243" s="46"/>
      <c r="J1243" s="46"/>
      <c r="K1243" s="46"/>
      <c r="L1243" s="46"/>
      <c r="M1243" s="46"/>
      <c r="N1243" s="46"/>
      <c r="O1243" s="46"/>
      <c r="P1243" s="46"/>
      <c r="Q1243" s="46"/>
      <c r="R1243" s="46"/>
      <c r="S1243" s="46"/>
      <c r="T1243" s="46"/>
      <c r="U1243" s="46"/>
      <c r="V1243" s="46"/>
      <c r="W1243" s="46"/>
      <c r="X1243" s="46"/>
      <c r="Y1243" s="46"/>
      <c r="Z1243" s="46"/>
      <c r="AA1243" s="46"/>
      <c r="AB1243" s="46"/>
      <c r="AC1243" s="46"/>
      <c r="AD1243" s="46"/>
      <c r="AE1243" s="46"/>
      <c r="AF1243" s="13"/>
    </row>
    <row r="1244" spans="1:32" s="45" customFormat="1" x14ac:dyDescent="0.2">
      <c r="A1244" s="53"/>
      <c r="B1244" s="46"/>
      <c r="C1244" s="46"/>
      <c r="D1244" s="46"/>
      <c r="E1244" s="46"/>
      <c r="F1244" s="46"/>
      <c r="G1244" s="46"/>
      <c r="H1244" s="47"/>
      <c r="I1244" s="46"/>
      <c r="J1244" s="46"/>
      <c r="K1244" s="46"/>
      <c r="L1244" s="46"/>
      <c r="M1244" s="46"/>
      <c r="N1244" s="46"/>
      <c r="O1244" s="46"/>
      <c r="P1244" s="46"/>
      <c r="Q1244" s="46"/>
      <c r="R1244" s="46"/>
      <c r="S1244" s="46"/>
      <c r="T1244" s="46"/>
      <c r="U1244" s="46"/>
      <c r="V1244" s="46"/>
      <c r="W1244" s="46"/>
      <c r="X1244" s="46"/>
      <c r="Y1244" s="46"/>
      <c r="Z1244" s="46"/>
      <c r="AA1244" s="46"/>
      <c r="AB1244" s="46"/>
      <c r="AC1244" s="46"/>
      <c r="AD1244" s="46"/>
      <c r="AE1244" s="46"/>
      <c r="AF1244" s="13"/>
    </row>
    <row r="1245" spans="1:32" s="45" customFormat="1" x14ac:dyDescent="0.2">
      <c r="A1245" s="53"/>
      <c r="B1245" s="46"/>
      <c r="C1245" s="46"/>
      <c r="D1245" s="46"/>
      <c r="E1245" s="46"/>
      <c r="F1245" s="46"/>
      <c r="G1245" s="46"/>
      <c r="H1245" s="47"/>
      <c r="I1245" s="46"/>
      <c r="J1245" s="46"/>
      <c r="K1245" s="46"/>
      <c r="L1245" s="46"/>
      <c r="M1245" s="46"/>
      <c r="N1245" s="46"/>
      <c r="O1245" s="46"/>
      <c r="P1245" s="46"/>
      <c r="Q1245" s="46"/>
      <c r="R1245" s="46"/>
      <c r="S1245" s="46"/>
      <c r="T1245" s="46"/>
      <c r="U1245" s="46"/>
      <c r="V1245" s="46"/>
      <c r="W1245" s="46"/>
      <c r="X1245" s="46"/>
      <c r="Y1245" s="46"/>
      <c r="Z1245" s="46"/>
      <c r="AA1245" s="46"/>
      <c r="AB1245" s="46"/>
      <c r="AC1245" s="46"/>
      <c r="AD1245" s="46"/>
      <c r="AE1245" s="46"/>
      <c r="AF1245" s="13"/>
    </row>
    <row r="1246" spans="1:32" s="45" customFormat="1" x14ac:dyDescent="0.2">
      <c r="A1246" s="53"/>
      <c r="B1246" s="46"/>
      <c r="C1246" s="46"/>
      <c r="D1246" s="46"/>
      <c r="E1246" s="46"/>
      <c r="F1246" s="46"/>
      <c r="G1246" s="46"/>
      <c r="H1246" s="47"/>
      <c r="I1246" s="46"/>
      <c r="J1246" s="46"/>
      <c r="K1246" s="46"/>
      <c r="L1246" s="46"/>
      <c r="M1246" s="46"/>
      <c r="N1246" s="46"/>
      <c r="O1246" s="46"/>
      <c r="P1246" s="46"/>
      <c r="Q1246" s="46"/>
      <c r="R1246" s="46"/>
      <c r="S1246" s="46"/>
      <c r="T1246" s="46"/>
      <c r="U1246" s="46"/>
      <c r="V1246" s="46"/>
      <c r="W1246" s="46"/>
      <c r="X1246" s="46"/>
      <c r="Y1246" s="46"/>
      <c r="Z1246" s="46"/>
      <c r="AA1246" s="46"/>
      <c r="AB1246" s="46"/>
      <c r="AC1246" s="46"/>
      <c r="AD1246" s="46"/>
      <c r="AE1246" s="46"/>
      <c r="AF1246" s="13"/>
    </row>
    <row r="1247" spans="1:32" s="45" customFormat="1" x14ac:dyDescent="0.2">
      <c r="A1247" s="53"/>
      <c r="B1247" s="46"/>
      <c r="C1247" s="46"/>
      <c r="D1247" s="46"/>
      <c r="E1247" s="46"/>
      <c r="F1247" s="46"/>
      <c r="G1247" s="46"/>
      <c r="H1247" s="47"/>
      <c r="I1247" s="46"/>
      <c r="J1247" s="46"/>
      <c r="K1247" s="46"/>
      <c r="L1247" s="46"/>
      <c r="M1247" s="46"/>
      <c r="N1247" s="46"/>
      <c r="O1247" s="46"/>
      <c r="P1247" s="46"/>
      <c r="Q1247" s="46"/>
      <c r="R1247" s="46"/>
      <c r="S1247" s="46"/>
      <c r="T1247" s="46"/>
      <c r="U1247" s="46"/>
      <c r="V1247" s="46"/>
      <c r="W1247" s="46"/>
      <c r="X1247" s="46"/>
      <c r="Y1247" s="46"/>
      <c r="Z1247" s="46"/>
      <c r="AA1247" s="46"/>
      <c r="AB1247" s="46"/>
      <c r="AC1247" s="46"/>
      <c r="AD1247" s="46"/>
      <c r="AE1247" s="46"/>
      <c r="AF1247" s="13"/>
    </row>
    <row r="1248" spans="1:32" s="45" customFormat="1" x14ac:dyDescent="0.2">
      <c r="A1248" s="53"/>
      <c r="B1248" s="46"/>
      <c r="C1248" s="46"/>
      <c r="D1248" s="46"/>
      <c r="E1248" s="46"/>
      <c r="F1248" s="46"/>
      <c r="G1248" s="46"/>
      <c r="H1248" s="47"/>
      <c r="I1248" s="46"/>
      <c r="J1248" s="46"/>
      <c r="K1248" s="46"/>
      <c r="L1248" s="46"/>
      <c r="M1248" s="46"/>
      <c r="N1248" s="46"/>
      <c r="O1248" s="46"/>
      <c r="P1248" s="46"/>
      <c r="Q1248" s="46"/>
      <c r="R1248" s="46"/>
      <c r="S1248" s="46"/>
      <c r="T1248" s="46"/>
      <c r="U1248" s="46"/>
      <c r="V1248" s="46"/>
      <c r="W1248" s="46"/>
      <c r="X1248" s="46"/>
      <c r="Y1248" s="46"/>
      <c r="Z1248" s="46"/>
      <c r="AA1248" s="46"/>
      <c r="AB1248" s="46"/>
      <c r="AC1248" s="46"/>
      <c r="AD1248" s="46"/>
      <c r="AE1248" s="46"/>
      <c r="AF1248" s="13"/>
    </row>
    <row r="1249" spans="1:32" s="45" customFormat="1" x14ac:dyDescent="0.2">
      <c r="A1249" s="53"/>
      <c r="B1249" s="46"/>
      <c r="C1249" s="46"/>
      <c r="D1249" s="46"/>
      <c r="E1249" s="46"/>
      <c r="F1249" s="46"/>
      <c r="G1249" s="46"/>
      <c r="H1249" s="47"/>
      <c r="I1249" s="46"/>
      <c r="J1249" s="46"/>
      <c r="K1249" s="46"/>
      <c r="L1249" s="46"/>
      <c r="M1249" s="46"/>
      <c r="N1249" s="46"/>
      <c r="O1249" s="46"/>
      <c r="P1249" s="46"/>
      <c r="Q1249" s="46"/>
      <c r="R1249" s="46"/>
      <c r="S1249" s="46"/>
      <c r="T1249" s="46"/>
      <c r="U1249" s="46"/>
      <c r="V1249" s="46"/>
      <c r="W1249" s="46"/>
      <c r="X1249" s="46"/>
      <c r="Y1249" s="46"/>
      <c r="Z1249" s="46"/>
      <c r="AA1249" s="46"/>
      <c r="AB1249" s="46"/>
      <c r="AC1249" s="46"/>
      <c r="AD1249" s="46"/>
      <c r="AE1249" s="46"/>
      <c r="AF1249" s="13"/>
    </row>
    <row r="1250" spans="1:32" s="45" customFormat="1" x14ac:dyDescent="0.2">
      <c r="A1250" s="53"/>
      <c r="B1250" s="46"/>
      <c r="C1250" s="46"/>
      <c r="D1250" s="46"/>
      <c r="E1250" s="46"/>
      <c r="F1250" s="46"/>
      <c r="G1250" s="46"/>
      <c r="H1250" s="47"/>
      <c r="I1250" s="46"/>
      <c r="J1250" s="46"/>
      <c r="K1250" s="46"/>
      <c r="L1250" s="46"/>
      <c r="M1250" s="46"/>
      <c r="N1250" s="46"/>
      <c r="O1250" s="46"/>
      <c r="P1250" s="46"/>
      <c r="Q1250" s="46"/>
      <c r="R1250" s="46"/>
      <c r="S1250" s="46"/>
      <c r="T1250" s="46"/>
      <c r="U1250" s="46"/>
      <c r="V1250" s="46"/>
      <c r="W1250" s="46"/>
      <c r="X1250" s="46"/>
      <c r="Y1250" s="46"/>
      <c r="Z1250" s="46"/>
      <c r="AA1250" s="46"/>
      <c r="AB1250" s="46"/>
      <c r="AC1250" s="46"/>
      <c r="AD1250" s="46"/>
      <c r="AE1250" s="46"/>
      <c r="AF1250" s="13"/>
    </row>
    <row r="1251" spans="1:32" s="45" customFormat="1" x14ac:dyDescent="0.2">
      <c r="A1251" s="53"/>
      <c r="B1251" s="46"/>
      <c r="C1251" s="46"/>
      <c r="D1251" s="46"/>
      <c r="E1251" s="46"/>
      <c r="F1251" s="46"/>
      <c r="G1251" s="46"/>
      <c r="H1251" s="47"/>
      <c r="I1251" s="46"/>
      <c r="J1251" s="46"/>
      <c r="K1251" s="46"/>
      <c r="L1251" s="46"/>
      <c r="M1251" s="46"/>
      <c r="N1251" s="46"/>
      <c r="O1251" s="46"/>
      <c r="P1251" s="46"/>
      <c r="Q1251" s="46"/>
      <c r="R1251" s="46"/>
      <c r="S1251" s="46"/>
      <c r="T1251" s="46"/>
      <c r="U1251" s="46"/>
      <c r="V1251" s="46"/>
      <c r="W1251" s="46"/>
      <c r="X1251" s="46"/>
      <c r="Y1251" s="46"/>
      <c r="Z1251" s="46"/>
      <c r="AA1251" s="46"/>
      <c r="AB1251" s="46"/>
      <c r="AC1251" s="46"/>
      <c r="AD1251" s="46"/>
      <c r="AE1251" s="46"/>
      <c r="AF1251" s="13"/>
    </row>
  </sheetData>
  <pageMargins left="0.75" right="0.75" top="1" bottom="1" header="0.5" footer="0.5"/>
  <headerFooter alignWithMargins="0"/>
  <drawing r:id="rId1"/>
  <legacyDrawing r:id="rId2"/>
  <controls>
    <mc:AlternateContent xmlns:mc="http://schemas.openxmlformats.org/markup-compatibility/2006">
      <mc:Choice Requires="x14">
        <control shapeId="8195" r:id="rId3" name="CheckBox1">
          <controlPr defaultSize="0" autoLine="0" autoPict="0" r:id="rId4">
            <anchor moveWithCells="1">
              <from>
                <xdr:col>1</xdr:col>
                <xdr:colOff>95250</xdr:colOff>
                <xdr:row>0</xdr:row>
                <xdr:rowOff>47625</xdr:rowOff>
              </from>
              <to>
                <xdr:col>4</xdr:col>
                <xdr:colOff>38100</xdr:colOff>
                <xdr:row>1</xdr:row>
                <xdr:rowOff>114300</xdr:rowOff>
              </to>
            </anchor>
          </controlPr>
        </control>
      </mc:Choice>
      <mc:Fallback>
        <control shapeId="8195" r:id="rId3" name="CheckBox1"/>
      </mc:Fallback>
    </mc:AlternateContent>
    <mc:AlternateContent xmlns:mc="http://schemas.openxmlformats.org/markup-compatibility/2006">
      <mc:Choice Requires="x14">
        <control shapeId="8193" r:id="rId5" name="Button 1">
          <controlPr defaultSize="0" print="0" autoFill="0" autoPict="0" macro="[0]!setFormula">
            <anchor moveWithCells="1" sizeWithCells="1">
              <from>
                <xdr:col>0</xdr:col>
                <xdr:colOff>9525</xdr:colOff>
                <xdr:row>0</xdr:row>
                <xdr:rowOff>19050</xdr:rowOff>
              </from>
              <to>
                <xdr:col>0</xdr:col>
                <xdr:colOff>1133475</xdr:colOff>
                <xdr:row>1</xdr:row>
                <xdr:rowOff>114300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8196" r:id="rId6" name="Button 4">
          <controlPr defaultSize="0" print="0" autoFill="0" autoPict="0" macro="[0]!getDiscountFactor">
            <anchor moveWithCells="1" sizeWithCells="1">
              <from>
                <xdr:col>3</xdr:col>
                <xdr:colOff>666750</xdr:colOff>
                <xdr:row>0</xdr:row>
                <xdr:rowOff>28575</xdr:rowOff>
              </from>
              <to>
                <xdr:col>6</xdr:col>
                <xdr:colOff>76200</xdr:colOff>
                <xdr:row>1</xdr:row>
                <xdr:rowOff>133350</xdr:rowOff>
              </to>
            </anchor>
          </controlPr>
        </control>
      </mc:Choice>
    </mc:AlternateContent>
  </control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DBReport"/>
  <dimension ref="A1:I1339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4" sqref="B4"/>
    </sheetView>
  </sheetViews>
  <sheetFormatPr defaultRowHeight="12.75" x14ac:dyDescent="0.2"/>
  <cols>
    <col min="1" max="1" width="14" customWidth="1"/>
    <col min="2" max="2" width="10.5703125" bestFit="1" customWidth="1"/>
    <col min="3" max="3" width="11.28515625" bestFit="1" customWidth="1"/>
    <col min="5" max="5" width="12.140625" bestFit="1" customWidth="1"/>
    <col min="6" max="6" width="12.28515625" bestFit="1" customWidth="1"/>
    <col min="7" max="7" width="18.28515625" style="68" bestFit="1" customWidth="1"/>
    <col min="8" max="8" width="17.7109375" style="68" bestFit="1" customWidth="1"/>
    <col min="9" max="9" width="68.85546875" style="70" customWidth="1"/>
    <col min="10" max="10" width="13.7109375" customWidth="1"/>
  </cols>
  <sheetData>
    <row r="1" spans="1:9" ht="18" customHeight="1" x14ac:dyDescent="0.3">
      <c r="A1" s="66" t="s">
        <v>25</v>
      </c>
      <c r="B1" s="66"/>
      <c r="C1" s="66"/>
      <c r="D1" s="66"/>
      <c r="E1" s="66"/>
    </row>
    <row r="2" spans="1:9" ht="15" customHeight="1" x14ac:dyDescent="0.2">
      <c r="A2" s="15" t="s">
        <v>14</v>
      </c>
      <c r="B2" s="65">
        <v>36717</v>
      </c>
    </row>
    <row r="3" spans="1:9" s="67" customFormat="1" ht="15.75" customHeight="1" x14ac:dyDescent="0.2">
      <c r="A3" s="67" t="s">
        <v>15</v>
      </c>
      <c r="B3" s="67" t="s">
        <v>16</v>
      </c>
      <c r="C3" s="67" t="s">
        <v>17</v>
      </c>
      <c r="D3" s="67" t="s">
        <v>18</v>
      </c>
      <c r="E3" s="67" t="s">
        <v>24</v>
      </c>
      <c r="F3" s="67" t="s">
        <v>19</v>
      </c>
      <c r="G3" s="69" t="s">
        <v>22</v>
      </c>
      <c r="H3" s="69" t="s">
        <v>20</v>
      </c>
      <c r="I3" s="72" t="s">
        <v>21</v>
      </c>
    </row>
    <row r="4" spans="1:9" ht="15" customHeight="1" x14ac:dyDescent="0.2">
      <c r="A4" t="s">
        <v>38</v>
      </c>
      <c r="B4" t="s">
        <v>26</v>
      </c>
      <c r="C4" t="s">
        <v>23</v>
      </c>
      <c r="D4" s="65"/>
      <c r="F4">
        <v>1837432</v>
      </c>
      <c r="G4" s="68" t="s">
        <v>87</v>
      </c>
      <c r="I4" s="71" t="s">
        <v>88</v>
      </c>
    </row>
    <row r="5" spans="1:9" x14ac:dyDescent="0.2">
      <c r="A5" t="s">
        <v>38</v>
      </c>
      <c r="B5" t="s">
        <v>27</v>
      </c>
      <c r="C5" t="s">
        <v>23</v>
      </c>
      <c r="D5" s="65"/>
      <c r="F5">
        <v>1837433</v>
      </c>
      <c r="G5" s="68" t="s">
        <v>87</v>
      </c>
      <c r="I5" s="71" t="s">
        <v>88</v>
      </c>
    </row>
    <row r="6" spans="1:9" x14ac:dyDescent="0.2">
      <c r="A6" t="s">
        <v>39</v>
      </c>
      <c r="B6" t="s">
        <v>26</v>
      </c>
      <c r="C6" t="s">
        <v>23</v>
      </c>
      <c r="D6" s="65"/>
      <c r="F6">
        <v>1837434</v>
      </c>
      <c r="G6" s="68" t="s">
        <v>87</v>
      </c>
      <c r="I6" s="71" t="s">
        <v>88</v>
      </c>
    </row>
    <row r="7" spans="1:9" x14ac:dyDescent="0.2">
      <c r="A7" t="s">
        <v>39</v>
      </c>
      <c r="B7" t="s">
        <v>27</v>
      </c>
      <c r="C7" t="s">
        <v>23</v>
      </c>
      <c r="D7" s="65"/>
      <c r="F7">
        <v>1837446</v>
      </c>
      <c r="G7" s="68" t="s">
        <v>87</v>
      </c>
      <c r="I7" s="71" t="s">
        <v>88</v>
      </c>
    </row>
    <row r="8" spans="1:9" x14ac:dyDescent="0.2">
      <c r="A8" t="s">
        <v>40</v>
      </c>
      <c r="B8" t="s">
        <v>26</v>
      </c>
      <c r="C8" t="s">
        <v>23</v>
      </c>
      <c r="D8" s="65"/>
      <c r="F8">
        <v>1837457</v>
      </c>
      <c r="G8" s="68" t="s">
        <v>87</v>
      </c>
      <c r="I8" s="70" t="s">
        <v>88</v>
      </c>
    </row>
    <row r="9" spans="1:9" x14ac:dyDescent="0.2">
      <c r="A9" t="s">
        <v>40</v>
      </c>
      <c r="B9" t="s">
        <v>27</v>
      </c>
      <c r="C9" t="s">
        <v>23</v>
      </c>
      <c r="D9" s="65"/>
      <c r="F9">
        <v>1837470</v>
      </c>
      <c r="G9" s="68" t="s">
        <v>87</v>
      </c>
      <c r="I9" s="70" t="s">
        <v>88</v>
      </c>
    </row>
    <row r="10" spans="1:9" x14ac:dyDescent="0.2">
      <c r="A10" t="s">
        <v>60</v>
      </c>
      <c r="B10" t="s">
        <v>26</v>
      </c>
      <c r="C10" t="s">
        <v>23</v>
      </c>
      <c r="D10" s="65"/>
      <c r="F10">
        <v>1837478</v>
      </c>
      <c r="G10" s="68" t="s">
        <v>87</v>
      </c>
      <c r="I10" s="70" t="s">
        <v>88</v>
      </c>
    </row>
    <row r="11" spans="1:9" x14ac:dyDescent="0.2">
      <c r="A11" t="s">
        <v>60</v>
      </c>
      <c r="B11" t="s">
        <v>27</v>
      </c>
      <c r="C11" t="s">
        <v>23</v>
      </c>
      <c r="D11" s="65"/>
      <c r="F11">
        <v>1837480</v>
      </c>
      <c r="G11" s="68" t="s">
        <v>87</v>
      </c>
      <c r="I11" s="70" t="s">
        <v>88</v>
      </c>
    </row>
    <row r="12" spans="1:9" x14ac:dyDescent="0.2">
      <c r="A12" t="s">
        <v>49</v>
      </c>
      <c r="B12" t="s">
        <v>26</v>
      </c>
      <c r="C12" t="s">
        <v>23</v>
      </c>
      <c r="D12" s="65"/>
      <c r="F12">
        <v>1837482</v>
      </c>
      <c r="G12" s="68" t="s">
        <v>87</v>
      </c>
      <c r="I12" s="70" t="s">
        <v>88</v>
      </c>
    </row>
    <row r="13" spans="1:9" x14ac:dyDescent="0.2">
      <c r="A13" t="s">
        <v>49</v>
      </c>
      <c r="B13" t="s">
        <v>27</v>
      </c>
      <c r="C13" t="s">
        <v>23</v>
      </c>
      <c r="D13" s="65"/>
      <c r="F13">
        <v>1837484</v>
      </c>
      <c r="G13" s="68" t="s">
        <v>87</v>
      </c>
      <c r="I13" s="70" t="s">
        <v>88</v>
      </c>
    </row>
    <row r="14" spans="1:9" x14ac:dyDescent="0.2">
      <c r="A14" t="s">
        <v>50</v>
      </c>
      <c r="B14" t="s">
        <v>26</v>
      </c>
      <c r="C14" t="s">
        <v>23</v>
      </c>
      <c r="D14" s="65"/>
      <c r="F14">
        <v>1837486</v>
      </c>
      <c r="G14" s="68" t="s">
        <v>87</v>
      </c>
      <c r="I14" s="70" t="s">
        <v>88</v>
      </c>
    </row>
    <row r="15" spans="1:9" x14ac:dyDescent="0.2">
      <c r="A15" t="s">
        <v>50</v>
      </c>
      <c r="B15" t="s">
        <v>27</v>
      </c>
      <c r="C15" t="s">
        <v>23</v>
      </c>
      <c r="D15" s="65"/>
      <c r="F15">
        <v>1837488</v>
      </c>
      <c r="G15" s="68" t="s">
        <v>87</v>
      </c>
      <c r="I15" s="70" t="s">
        <v>88</v>
      </c>
    </row>
    <row r="16" spans="1:9" x14ac:dyDescent="0.2">
      <c r="A16" t="s">
        <v>51</v>
      </c>
      <c r="B16" t="s">
        <v>26</v>
      </c>
      <c r="C16" t="s">
        <v>23</v>
      </c>
      <c r="D16" s="65"/>
      <c r="F16">
        <v>1837489</v>
      </c>
      <c r="G16" s="68" t="s">
        <v>87</v>
      </c>
      <c r="I16" s="70" t="s">
        <v>88</v>
      </c>
    </row>
    <row r="17" spans="1:9" x14ac:dyDescent="0.2">
      <c r="A17" t="s">
        <v>51</v>
      </c>
      <c r="B17" t="s">
        <v>27</v>
      </c>
      <c r="C17" t="s">
        <v>23</v>
      </c>
      <c r="D17" s="65"/>
      <c r="F17">
        <v>1837490</v>
      </c>
      <c r="G17" s="68" t="s">
        <v>87</v>
      </c>
      <c r="I17" s="70" t="s">
        <v>88</v>
      </c>
    </row>
    <row r="18" spans="1:9" x14ac:dyDescent="0.2">
      <c r="A18" t="s">
        <v>52</v>
      </c>
      <c r="B18" t="s">
        <v>26</v>
      </c>
      <c r="C18" t="s">
        <v>23</v>
      </c>
      <c r="D18" s="65"/>
      <c r="F18">
        <v>1837492</v>
      </c>
      <c r="G18" s="68" t="s">
        <v>87</v>
      </c>
      <c r="I18" s="70" t="s">
        <v>88</v>
      </c>
    </row>
    <row r="19" spans="1:9" x14ac:dyDescent="0.2">
      <c r="A19" t="s">
        <v>52</v>
      </c>
      <c r="B19" t="s">
        <v>27</v>
      </c>
      <c r="C19" t="s">
        <v>23</v>
      </c>
      <c r="D19" s="65"/>
      <c r="F19">
        <v>1837494</v>
      </c>
      <c r="G19" s="68" t="s">
        <v>87</v>
      </c>
      <c r="I19" s="70" t="s">
        <v>88</v>
      </c>
    </row>
    <row r="20" spans="1:9" x14ac:dyDescent="0.2">
      <c r="A20" t="s">
        <v>11</v>
      </c>
      <c r="B20" t="s">
        <v>26</v>
      </c>
      <c r="C20" t="s">
        <v>23</v>
      </c>
      <c r="D20" s="65"/>
      <c r="F20">
        <v>1837495</v>
      </c>
      <c r="G20" s="68" t="s">
        <v>87</v>
      </c>
      <c r="I20" s="70" t="s">
        <v>88</v>
      </c>
    </row>
    <row r="21" spans="1:9" x14ac:dyDescent="0.2">
      <c r="A21" t="s">
        <v>11</v>
      </c>
      <c r="B21" t="s">
        <v>27</v>
      </c>
      <c r="C21" t="s">
        <v>23</v>
      </c>
      <c r="D21" s="65"/>
      <c r="F21">
        <v>1837497</v>
      </c>
      <c r="G21" s="68" t="s">
        <v>87</v>
      </c>
      <c r="I21" s="70" t="s">
        <v>88</v>
      </c>
    </row>
    <row r="22" spans="1:9" x14ac:dyDescent="0.2">
      <c r="A22" t="s">
        <v>55</v>
      </c>
      <c r="B22" t="s">
        <v>26</v>
      </c>
      <c r="C22" t="s">
        <v>23</v>
      </c>
      <c r="D22" s="65"/>
      <c r="F22">
        <v>1837510</v>
      </c>
      <c r="G22" s="68" t="s">
        <v>87</v>
      </c>
      <c r="I22" s="70" t="s">
        <v>88</v>
      </c>
    </row>
    <row r="23" spans="1:9" x14ac:dyDescent="0.2">
      <c r="A23" t="s">
        <v>55</v>
      </c>
      <c r="B23" t="s">
        <v>27</v>
      </c>
      <c r="C23" t="s">
        <v>23</v>
      </c>
      <c r="D23" s="65"/>
      <c r="F23">
        <v>1837528</v>
      </c>
      <c r="G23" s="68" t="s">
        <v>87</v>
      </c>
      <c r="I23" s="70" t="s">
        <v>88</v>
      </c>
    </row>
    <row r="24" spans="1:9" x14ac:dyDescent="0.2">
      <c r="A24" t="s">
        <v>56</v>
      </c>
      <c r="B24" t="s">
        <v>26</v>
      </c>
      <c r="C24" t="s">
        <v>23</v>
      </c>
      <c r="D24" s="65"/>
      <c r="F24">
        <v>1837547</v>
      </c>
      <c r="G24" s="68" t="s">
        <v>87</v>
      </c>
      <c r="I24" s="70" t="s">
        <v>88</v>
      </c>
    </row>
    <row r="25" spans="1:9" x14ac:dyDescent="0.2">
      <c r="A25" t="s">
        <v>56</v>
      </c>
      <c r="B25" t="s">
        <v>27</v>
      </c>
      <c r="C25" t="s">
        <v>23</v>
      </c>
      <c r="D25" s="65"/>
      <c r="F25">
        <v>1837566</v>
      </c>
      <c r="G25" s="68" t="s">
        <v>87</v>
      </c>
      <c r="I25" s="70" t="s">
        <v>88</v>
      </c>
    </row>
    <row r="26" spans="1:9" x14ac:dyDescent="0.2">
      <c r="A26" t="s">
        <v>58</v>
      </c>
      <c r="B26" t="s">
        <v>26</v>
      </c>
      <c r="C26" t="s">
        <v>23</v>
      </c>
      <c r="D26" s="65"/>
      <c r="F26">
        <v>1837582</v>
      </c>
      <c r="G26" s="68" t="s">
        <v>87</v>
      </c>
      <c r="I26" s="70" t="s">
        <v>88</v>
      </c>
    </row>
    <row r="27" spans="1:9" x14ac:dyDescent="0.2">
      <c r="A27" t="s">
        <v>58</v>
      </c>
      <c r="B27" t="s">
        <v>27</v>
      </c>
      <c r="C27" t="s">
        <v>23</v>
      </c>
      <c r="D27" s="65"/>
      <c r="F27">
        <v>1837583</v>
      </c>
      <c r="G27" s="68" t="s">
        <v>87</v>
      </c>
      <c r="I27" s="70" t="s">
        <v>88</v>
      </c>
    </row>
    <row r="28" spans="1:9" x14ac:dyDescent="0.2">
      <c r="A28" t="s">
        <v>57</v>
      </c>
      <c r="B28" t="s">
        <v>26</v>
      </c>
      <c r="C28" t="s">
        <v>23</v>
      </c>
      <c r="D28" s="65"/>
      <c r="F28">
        <v>1837584</v>
      </c>
      <c r="G28" s="68" t="s">
        <v>87</v>
      </c>
      <c r="I28" s="70" t="s">
        <v>88</v>
      </c>
    </row>
    <row r="29" spans="1:9" x14ac:dyDescent="0.2">
      <c r="A29" t="s">
        <v>57</v>
      </c>
      <c r="B29" t="s">
        <v>27</v>
      </c>
      <c r="C29" t="s">
        <v>23</v>
      </c>
      <c r="D29" s="65"/>
      <c r="F29">
        <v>1837586</v>
      </c>
      <c r="G29" s="68" t="s">
        <v>87</v>
      </c>
      <c r="I29" s="70" t="s">
        <v>88</v>
      </c>
    </row>
    <row r="30" spans="1:9" x14ac:dyDescent="0.2">
      <c r="A30" t="s">
        <v>53</v>
      </c>
      <c r="B30" t="s">
        <v>26</v>
      </c>
      <c r="C30" t="s">
        <v>23</v>
      </c>
      <c r="D30" s="65"/>
      <c r="F30">
        <v>1837587</v>
      </c>
      <c r="G30" s="68" t="s">
        <v>87</v>
      </c>
      <c r="I30" s="70" t="s">
        <v>88</v>
      </c>
    </row>
    <row r="31" spans="1:9" x14ac:dyDescent="0.2">
      <c r="A31" t="s">
        <v>53</v>
      </c>
      <c r="B31" t="s">
        <v>27</v>
      </c>
      <c r="C31" t="s">
        <v>23</v>
      </c>
      <c r="D31" s="65"/>
      <c r="F31">
        <v>1837588</v>
      </c>
      <c r="G31" s="68" t="s">
        <v>87</v>
      </c>
      <c r="I31" s="70" t="s">
        <v>88</v>
      </c>
    </row>
    <row r="32" spans="1:9" x14ac:dyDescent="0.2">
      <c r="A32" t="s">
        <v>54</v>
      </c>
      <c r="B32" t="s">
        <v>26</v>
      </c>
      <c r="C32" t="s">
        <v>23</v>
      </c>
      <c r="D32" s="65"/>
      <c r="F32">
        <v>1837589</v>
      </c>
      <c r="G32" s="68" t="s">
        <v>87</v>
      </c>
      <c r="I32" s="70" t="s">
        <v>88</v>
      </c>
    </row>
    <row r="33" spans="1:9" x14ac:dyDescent="0.2">
      <c r="A33" t="s">
        <v>54</v>
      </c>
      <c r="B33" t="s">
        <v>27</v>
      </c>
      <c r="C33" t="s">
        <v>23</v>
      </c>
      <c r="D33" s="65"/>
      <c r="F33">
        <v>1837590</v>
      </c>
      <c r="G33" s="68" t="s">
        <v>87</v>
      </c>
      <c r="I33" s="70" t="s">
        <v>88</v>
      </c>
    </row>
    <row r="34" spans="1:9" x14ac:dyDescent="0.2">
      <c r="A34" t="s">
        <v>48</v>
      </c>
      <c r="B34" t="s">
        <v>26</v>
      </c>
      <c r="C34" t="s">
        <v>23</v>
      </c>
      <c r="D34" s="65"/>
      <c r="F34">
        <v>1837591</v>
      </c>
      <c r="G34" s="68" t="s">
        <v>87</v>
      </c>
      <c r="I34" s="70" t="s">
        <v>88</v>
      </c>
    </row>
    <row r="35" spans="1:9" x14ac:dyDescent="0.2">
      <c r="A35" t="s">
        <v>48</v>
      </c>
      <c r="B35" t="s">
        <v>27</v>
      </c>
      <c r="C35" t="s">
        <v>23</v>
      </c>
      <c r="D35" s="65"/>
      <c r="F35">
        <v>1837593</v>
      </c>
      <c r="G35" s="68" t="s">
        <v>87</v>
      </c>
      <c r="I35" s="70" t="s">
        <v>88</v>
      </c>
    </row>
    <row r="36" spans="1:9" x14ac:dyDescent="0.2">
      <c r="A36" t="s">
        <v>59</v>
      </c>
      <c r="B36" t="s">
        <v>26</v>
      </c>
      <c r="C36" t="s">
        <v>23</v>
      </c>
      <c r="D36" s="65"/>
      <c r="F36">
        <v>1837594</v>
      </c>
      <c r="G36" s="68" t="s">
        <v>87</v>
      </c>
      <c r="I36" s="70" t="s">
        <v>88</v>
      </c>
    </row>
    <row r="37" spans="1:9" x14ac:dyDescent="0.2">
      <c r="A37" t="s">
        <v>59</v>
      </c>
      <c r="B37" t="s">
        <v>27</v>
      </c>
      <c r="C37" t="s">
        <v>23</v>
      </c>
      <c r="D37" s="65"/>
      <c r="F37">
        <v>1837595</v>
      </c>
      <c r="G37" s="68" t="s">
        <v>87</v>
      </c>
      <c r="I37" s="70" t="s">
        <v>88</v>
      </c>
    </row>
    <row r="38" spans="1:9" x14ac:dyDescent="0.2">
      <c r="A38" t="s">
        <v>61</v>
      </c>
      <c r="B38" t="s">
        <v>26</v>
      </c>
      <c r="C38" t="s">
        <v>23</v>
      </c>
      <c r="D38" s="65"/>
      <c r="F38">
        <v>1837596</v>
      </c>
      <c r="G38" s="68" t="s">
        <v>87</v>
      </c>
      <c r="I38" s="70" t="s">
        <v>88</v>
      </c>
    </row>
    <row r="39" spans="1:9" x14ac:dyDescent="0.2">
      <c r="A39" t="s">
        <v>61</v>
      </c>
      <c r="B39" t="s">
        <v>27</v>
      </c>
      <c r="C39" t="s">
        <v>23</v>
      </c>
      <c r="D39" s="65"/>
      <c r="F39">
        <v>1837597</v>
      </c>
      <c r="G39" s="68" t="s">
        <v>87</v>
      </c>
      <c r="I39" s="70" t="s">
        <v>88</v>
      </c>
    </row>
    <row r="40" spans="1:9" x14ac:dyDescent="0.2">
      <c r="A40" t="s">
        <v>45</v>
      </c>
      <c r="B40" t="s">
        <v>26</v>
      </c>
      <c r="C40" t="s">
        <v>23</v>
      </c>
      <c r="D40" s="65"/>
      <c r="F40">
        <v>1837599</v>
      </c>
      <c r="G40" s="68" t="s">
        <v>87</v>
      </c>
      <c r="I40" s="70" t="s">
        <v>88</v>
      </c>
    </row>
    <row r="41" spans="1:9" x14ac:dyDescent="0.2">
      <c r="A41" t="s">
        <v>45</v>
      </c>
      <c r="B41" t="s">
        <v>27</v>
      </c>
      <c r="C41" t="s">
        <v>23</v>
      </c>
      <c r="D41" s="65"/>
      <c r="F41">
        <v>1837600</v>
      </c>
      <c r="G41" s="68" t="s">
        <v>87</v>
      </c>
      <c r="I41" s="70" t="s">
        <v>88</v>
      </c>
    </row>
    <row r="42" spans="1:9" x14ac:dyDescent="0.2">
      <c r="A42" t="s">
        <v>46</v>
      </c>
      <c r="B42" t="s">
        <v>26</v>
      </c>
      <c r="C42" t="s">
        <v>23</v>
      </c>
      <c r="D42" s="65"/>
      <c r="F42">
        <v>1837601</v>
      </c>
      <c r="G42" s="68" t="s">
        <v>87</v>
      </c>
      <c r="I42" s="70" t="s">
        <v>88</v>
      </c>
    </row>
    <row r="43" spans="1:9" x14ac:dyDescent="0.2">
      <c r="A43" t="s">
        <v>46</v>
      </c>
      <c r="B43" t="s">
        <v>27</v>
      </c>
      <c r="C43" t="s">
        <v>23</v>
      </c>
      <c r="D43" s="65"/>
      <c r="F43">
        <v>1837602</v>
      </c>
      <c r="G43" s="68" t="s">
        <v>87</v>
      </c>
      <c r="I43" s="70" t="s">
        <v>88</v>
      </c>
    </row>
    <row r="44" spans="1:9" x14ac:dyDescent="0.2">
      <c r="A44" t="s">
        <v>47</v>
      </c>
      <c r="B44" t="s">
        <v>26</v>
      </c>
      <c r="C44" t="s">
        <v>23</v>
      </c>
      <c r="D44" s="65"/>
      <c r="F44">
        <v>1837603</v>
      </c>
      <c r="G44" s="68" t="s">
        <v>87</v>
      </c>
      <c r="I44" s="70" t="s">
        <v>88</v>
      </c>
    </row>
    <row r="45" spans="1:9" x14ac:dyDescent="0.2">
      <c r="A45" t="s">
        <v>47</v>
      </c>
      <c r="B45" t="s">
        <v>27</v>
      </c>
      <c r="C45" t="s">
        <v>23</v>
      </c>
      <c r="D45" s="65"/>
      <c r="F45">
        <v>1837605</v>
      </c>
      <c r="G45" s="68" t="s">
        <v>87</v>
      </c>
      <c r="I45" s="70" t="s">
        <v>88</v>
      </c>
    </row>
    <row r="46" spans="1:9" x14ac:dyDescent="0.2">
      <c r="A46" t="s">
        <v>67</v>
      </c>
      <c r="B46" t="s">
        <v>26</v>
      </c>
      <c r="C46" t="s">
        <v>23</v>
      </c>
      <c r="D46" s="65"/>
      <c r="F46">
        <v>1837606</v>
      </c>
      <c r="G46" s="68" t="s">
        <v>87</v>
      </c>
      <c r="I46" s="70" t="s">
        <v>88</v>
      </c>
    </row>
    <row r="47" spans="1:9" x14ac:dyDescent="0.2">
      <c r="A47" t="s">
        <v>67</v>
      </c>
      <c r="B47" t="s">
        <v>27</v>
      </c>
      <c r="C47" t="s">
        <v>23</v>
      </c>
      <c r="D47" s="65"/>
      <c r="F47">
        <v>1837607</v>
      </c>
      <c r="G47" s="68" t="s">
        <v>87</v>
      </c>
      <c r="I47" s="70" t="s">
        <v>88</v>
      </c>
    </row>
    <row r="48" spans="1:9" x14ac:dyDescent="0.2">
      <c r="A48" t="s">
        <v>63</v>
      </c>
      <c r="B48" t="s">
        <v>26</v>
      </c>
      <c r="C48" t="s">
        <v>23</v>
      </c>
      <c r="D48" s="65"/>
      <c r="F48">
        <v>1837624</v>
      </c>
      <c r="G48" s="68" t="s">
        <v>87</v>
      </c>
      <c r="I48" s="70" t="s">
        <v>88</v>
      </c>
    </row>
    <row r="49" spans="1:9" x14ac:dyDescent="0.2">
      <c r="A49" t="s">
        <v>63</v>
      </c>
      <c r="B49" t="s">
        <v>27</v>
      </c>
      <c r="C49" t="s">
        <v>23</v>
      </c>
      <c r="D49" s="65"/>
      <c r="F49">
        <v>1837642</v>
      </c>
      <c r="G49" s="68" t="s">
        <v>87</v>
      </c>
      <c r="I49" s="70" t="s">
        <v>88</v>
      </c>
    </row>
    <row r="50" spans="1:9" x14ac:dyDescent="0.2">
      <c r="A50" t="s">
        <v>64</v>
      </c>
      <c r="B50" t="s">
        <v>26</v>
      </c>
      <c r="C50" t="s">
        <v>23</v>
      </c>
      <c r="D50" s="65"/>
      <c r="F50">
        <v>1837660</v>
      </c>
      <c r="G50" s="68" t="s">
        <v>87</v>
      </c>
      <c r="I50" s="70" t="s">
        <v>88</v>
      </c>
    </row>
    <row r="51" spans="1:9" x14ac:dyDescent="0.2">
      <c r="A51" t="s">
        <v>64</v>
      </c>
      <c r="B51" t="s">
        <v>27</v>
      </c>
      <c r="C51" t="s">
        <v>23</v>
      </c>
      <c r="D51" s="65"/>
      <c r="F51">
        <v>1837661</v>
      </c>
      <c r="G51" s="68" t="s">
        <v>87</v>
      </c>
      <c r="I51" s="70" t="s">
        <v>88</v>
      </c>
    </row>
    <row r="52" spans="1:9" x14ac:dyDescent="0.2">
      <c r="A52" t="s">
        <v>65</v>
      </c>
      <c r="B52" t="s">
        <v>26</v>
      </c>
      <c r="C52" t="s">
        <v>23</v>
      </c>
      <c r="D52" s="65"/>
      <c r="F52">
        <v>1837662</v>
      </c>
      <c r="G52" s="68" t="s">
        <v>87</v>
      </c>
      <c r="I52" s="70" t="s">
        <v>88</v>
      </c>
    </row>
    <row r="53" spans="1:9" x14ac:dyDescent="0.2">
      <c r="A53" t="s">
        <v>65</v>
      </c>
      <c r="B53" t="s">
        <v>27</v>
      </c>
      <c r="C53" t="s">
        <v>23</v>
      </c>
      <c r="D53" s="65"/>
      <c r="F53">
        <v>1837664</v>
      </c>
      <c r="G53" s="68" t="s">
        <v>87</v>
      </c>
      <c r="I53" s="70" t="s">
        <v>88</v>
      </c>
    </row>
    <row r="54" spans="1:9" x14ac:dyDescent="0.2">
      <c r="A54" t="s">
        <v>66</v>
      </c>
      <c r="B54" t="s">
        <v>26</v>
      </c>
      <c r="C54" t="s">
        <v>23</v>
      </c>
      <c r="D54" s="65"/>
      <c r="F54">
        <v>1837665</v>
      </c>
      <c r="G54" s="68" t="s">
        <v>87</v>
      </c>
      <c r="I54" s="70" t="s">
        <v>88</v>
      </c>
    </row>
    <row r="55" spans="1:9" x14ac:dyDescent="0.2">
      <c r="A55" t="s">
        <v>66</v>
      </c>
      <c r="B55" t="s">
        <v>27</v>
      </c>
      <c r="C55" t="s">
        <v>23</v>
      </c>
      <c r="D55" s="65"/>
      <c r="F55">
        <v>1837666</v>
      </c>
      <c r="G55" s="68" t="s">
        <v>87</v>
      </c>
      <c r="I55" s="70" t="s">
        <v>88</v>
      </c>
    </row>
    <row r="56" spans="1:9" x14ac:dyDescent="0.2">
      <c r="A56" t="s">
        <v>62</v>
      </c>
      <c r="B56" t="s">
        <v>26</v>
      </c>
      <c r="C56" t="s">
        <v>23</v>
      </c>
      <c r="D56" s="65"/>
      <c r="F56">
        <v>1837668</v>
      </c>
      <c r="G56" s="68" t="s">
        <v>87</v>
      </c>
      <c r="I56" s="70" t="s">
        <v>88</v>
      </c>
    </row>
    <row r="57" spans="1:9" x14ac:dyDescent="0.2">
      <c r="A57" t="s">
        <v>62</v>
      </c>
      <c r="B57" t="s">
        <v>27</v>
      </c>
      <c r="C57" t="s">
        <v>23</v>
      </c>
      <c r="D57" s="65"/>
      <c r="F57">
        <v>1837669</v>
      </c>
      <c r="G57" s="68" t="s">
        <v>87</v>
      </c>
      <c r="I57" s="70" t="s">
        <v>88</v>
      </c>
    </row>
    <row r="58" spans="1:9" x14ac:dyDescent="0.2">
      <c r="A58" t="s">
        <v>68</v>
      </c>
      <c r="B58" t="s">
        <v>26</v>
      </c>
      <c r="C58" t="s">
        <v>23</v>
      </c>
      <c r="D58" s="65"/>
      <c r="F58">
        <v>1837670</v>
      </c>
      <c r="G58" s="68" t="s">
        <v>87</v>
      </c>
      <c r="I58" s="70" t="s">
        <v>88</v>
      </c>
    </row>
    <row r="59" spans="1:9" x14ac:dyDescent="0.2">
      <c r="A59" t="s">
        <v>68</v>
      </c>
      <c r="B59" t="s">
        <v>27</v>
      </c>
      <c r="C59" t="s">
        <v>23</v>
      </c>
      <c r="D59" s="65"/>
      <c r="F59">
        <v>1837671</v>
      </c>
      <c r="G59" s="68" t="s">
        <v>87</v>
      </c>
      <c r="I59" s="70" t="s">
        <v>88</v>
      </c>
    </row>
    <row r="60" spans="1:9" x14ac:dyDescent="0.2">
      <c r="A60" t="s">
        <v>69</v>
      </c>
      <c r="B60" t="s">
        <v>26</v>
      </c>
      <c r="C60" t="s">
        <v>23</v>
      </c>
      <c r="D60" s="65"/>
      <c r="F60">
        <v>1837672</v>
      </c>
      <c r="G60" s="68" t="s">
        <v>87</v>
      </c>
      <c r="I60" s="70" t="s">
        <v>88</v>
      </c>
    </row>
    <row r="61" spans="1:9" x14ac:dyDescent="0.2">
      <c r="A61" t="s">
        <v>69</v>
      </c>
      <c r="B61" t="s">
        <v>27</v>
      </c>
      <c r="C61" t="s">
        <v>23</v>
      </c>
      <c r="D61" s="65"/>
      <c r="F61">
        <v>1837673</v>
      </c>
      <c r="G61" s="68" t="s">
        <v>87</v>
      </c>
      <c r="I61" s="70" t="s">
        <v>88</v>
      </c>
    </row>
    <row r="62" spans="1:9" x14ac:dyDescent="0.2">
      <c r="A62" t="s">
        <v>81</v>
      </c>
      <c r="B62" t="s">
        <v>26</v>
      </c>
      <c r="C62" t="s">
        <v>23</v>
      </c>
      <c r="D62" s="65"/>
      <c r="F62">
        <v>1837675</v>
      </c>
      <c r="G62" s="68" t="s">
        <v>87</v>
      </c>
      <c r="I62" s="70" t="s">
        <v>88</v>
      </c>
    </row>
    <row r="63" spans="1:9" x14ac:dyDescent="0.2">
      <c r="A63" t="s">
        <v>81</v>
      </c>
      <c r="B63" t="s">
        <v>27</v>
      </c>
      <c r="C63" t="s">
        <v>23</v>
      </c>
      <c r="D63" s="65"/>
      <c r="F63">
        <v>1837676</v>
      </c>
      <c r="G63" s="68" t="s">
        <v>87</v>
      </c>
      <c r="I63" s="70" t="s">
        <v>88</v>
      </c>
    </row>
    <row r="64" spans="1:9" x14ac:dyDescent="0.2">
      <c r="A64" t="s">
        <v>73</v>
      </c>
      <c r="B64" t="s">
        <v>26</v>
      </c>
      <c r="C64" t="s">
        <v>23</v>
      </c>
      <c r="D64" s="65"/>
      <c r="F64">
        <v>1837677</v>
      </c>
      <c r="G64" s="68" t="s">
        <v>87</v>
      </c>
      <c r="I64" s="70" t="s">
        <v>88</v>
      </c>
    </row>
    <row r="65" spans="1:9" x14ac:dyDescent="0.2">
      <c r="A65" t="s">
        <v>73</v>
      </c>
      <c r="B65" t="s">
        <v>27</v>
      </c>
      <c r="C65" t="s">
        <v>23</v>
      </c>
      <c r="D65" s="65"/>
      <c r="F65">
        <v>1837688</v>
      </c>
      <c r="G65" s="68" t="s">
        <v>87</v>
      </c>
      <c r="I65" s="70" t="s">
        <v>88</v>
      </c>
    </row>
    <row r="66" spans="1:9" x14ac:dyDescent="0.2">
      <c r="A66" t="s">
        <v>74</v>
      </c>
      <c r="B66" t="s">
        <v>26</v>
      </c>
      <c r="C66" t="s">
        <v>23</v>
      </c>
      <c r="D66" s="65"/>
      <c r="F66">
        <v>1837707</v>
      </c>
      <c r="G66" s="68" t="s">
        <v>87</v>
      </c>
      <c r="I66" s="70" t="s">
        <v>88</v>
      </c>
    </row>
    <row r="67" spans="1:9" x14ac:dyDescent="0.2">
      <c r="A67" t="s">
        <v>74</v>
      </c>
      <c r="B67" t="s">
        <v>27</v>
      </c>
      <c r="C67" t="s">
        <v>23</v>
      </c>
      <c r="D67" s="65"/>
      <c r="F67">
        <v>1837729</v>
      </c>
      <c r="G67" s="68" t="s">
        <v>87</v>
      </c>
      <c r="I67" s="70" t="s">
        <v>88</v>
      </c>
    </row>
    <row r="68" spans="1:9" x14ac:dyDescent="0.2">
      <c r="A68" t="s">
        <v>72</v>
      </c>
      <c r="B68" t="s">
        <v>26</v>
      </c>
      <c r="C68" t="s">
        <v>23</v>
      </c>
      <c r="D68" s="65"/>
      <c r="F68">
        <v>1837753</v>
      </c>
      <c r="G68" s="68" t="s">
        <v>87</v>
      </c>
      <c r="I68" s="70" t="s">
        <v>88</v>
      </c>
    </row>
    <row r="69" spans="1:9" x14ac:dyDescent="0.2">
      <c r="A69" t="s">
        <v>72</v>
      </c>
      <c r="B69" t="s">
        <v>27</v>
      </c>
      <c r="C69" t="s">
        <v>23</v>
      </c>
      <c r="D69" s="65"/>
      <c r="F69">
        <v>1837764</v>
      </c>
      <c r="G69" s="68" t="s">
        <v>87</v>
      </c>
      <c r="I69" s="70" t="s">
        <v>88</v>
      </c>
    </row>
    <row r="70" spans="1:9" x14ac:dyDescent="0.2">
      <c r="A70" t="s">
        <v>76</v>
      </c>
      <c r="B70" t="s">
        <v>26</v>
      </c>
      <c r="C70" t="s">
        <v>23</v>
      </c>
      <c r="D70" s="65"/>
      <c r="F70">
        <v>1837787</v>
      </c>
      <c r="G70" s="68" t="s">
        <v>87</v>
      </c>
      <c r="I70" s="70" t="s">
        <v>88</v>
      </c>
    </row>
    <row r="71" spans="1:9" x14ac:dyDescent="0.2">
      <c r="A71" t="s">
        <v>76</v>
      </c>
      <c r="B71" t="s">
        <v>27</v>
      </c>
      <c r="C71" t="s">
        <v>23</v>
      </c>
      <c r="D71" s="65"/>
      <c r="F71">
        <v>1837807</v>
      </c>
      <c r="G71" s="68" t="s">
        <v>87</v>
      </c>
      <c r="I71" s="70" t="s">
        <v>88</v>
      </c>
    </row>
    <row r="72" spans="1:9" x14ac:dyDescent="0.2">
      <c r="A72" t="s">
        <v>85</v>
      </c>
      <c r="B72" t="s">
        <v>26</v>
      </c>
      <c r="C72" t="s">
        <v>23</v>
      </c>
      <c r="D72" s="65"/>
      <c r="F72">
        <v>1837818</v>
      </c>
      <c r="G72" s="68" t="s">
        <v>87</v>
      </c>
      <c r="I72" s="70" t="s">
        <v>88</v>
      </c>
    </row>
    <row r="73" spans="1:9" x14ac:dyDescent="0.2">
      <c r="A73" t="s">
        <v>85</v>
      </c>
      <c r="B73" t="s">
        <v>27</v>
      </c>
      <c r="C73" t="s">
        <v>23</v>
      </c>
      <c r="D73" s="65"/>
      <c r="F73">
        <v>1837841</v>
      </c>
      <c r="G73" s="68" t="s">
        <v>87</v>
      </c>
      <c r="I73" s="70" t="s">
        <v>88</v>
      </c>
    </row>
    <row r="74" spans="1:9" x14ac:dyDescent="0.2">
      <c r="A74" t="s">
        <v>75</v>
      </c>
      <c r="B74" t="s">
        <v>26</v>
      </c>
      <c r="C74" t="s">
        <v>23</v>
      </c>
      <c r="D74" s="65"/>
      <c r="F74">
        <v>1837844</v>
      </c>
      <c r="G74" s="68" t="s">
        <v>87</v>
      </c>
      <c r="I74" s="70" t="s">
        <v>88</v>
      </c>
    </row>
    <row r="75" spans="1:9" x14ac:dyDescent="0.2">
      <c r="A75" t="s">
        <v>75</v>
      </c>
      <c r="B75" t="s">
        <v>27</v>
      </c>
      <c r="C75" t="s">
        <v>23</v>
      </c>
      <c r="D75" s="65"/>
      <c r="F75">
        <v>1837845</v>
      </c>
      <c r="G75" s="68" t="s">
        <v>87</v>
      </c>
      <c r="I75" s="70" t="s">
        <v>88</v>
      </c>
    </row>
    <row r="76" spans="1:9" x14ac:dyDescent="0.2">
      <c r="A76" t="s">
        <v>86</v>
      </c>
      <c r="B76" t="s">
        <v>26</v>
      </c>
      <c r="C76" t="s">
        <v>23</v>
      </c>
      <c r="D76" s="65"/>
      <c r="F76">
        <v>1837855</v>
      </c>
      <c r="G76" s="68" t="s">
        <v>87</v>
      </c>
      <c r="I76" s="70" t="s">
        <v>88</v>
      </c>
    </row>
    <row r="77" spans="1:9" x14ac:dyDescent="0.2">
      <c r="A77" t="s">
        <v>86</v>
      </c>
      <c r="B77" t="s">
        <v>27</v>
      </c>
      <c r="C77" t="s">
        <v>23</v>
      </c>
      <c r="D77" s="65"/>
      <c r="F77">
        <v>1837859</v>
      </c>
      <c r="G77" s="68" t="s">
        <v>87</v>
      </c>
      <c r="I77" s="70" t="s">
        <v>88</v>
      </c>
    </row>
    <row r="78" spans="1:9" x14ac:dyDescent="0.2">
      <c r="A78" t="s">
        <v>77</v>
      </c>
      <c r="B78" t="s">
        <v>26</v>
      </c>
      <c r="C78" t="s">
        <v>23</v>
      </c>
      <c r="D78" s="65"/>
      <c r="F78">
        <v>1837860</v>
      </c>
      <c r="G78" s="68" t="s">
        <v>87</v>
      </c>
      <c r="I78" s="70" t="s">
        <v>88</v>
      </c>
    </row>
    <row r="79" spans="1:9" x14ac:dyDescent="0.2">
      <c r="A79" t="s">
        <v>77</v>
      </c>
      <c r="B79" t="s">
        <v>27</v>
      </c>
      <c r="C79" t="s">
        <v>23</v>
      </c>
      <c r="D79" s="65"/>
      <c r="F79">
        <v>1837861</v>
      </c>
      <c r="G79" s="68" t="s">
        <v>87</v>
      </c>
      <c r="I79" s="70" t="s">
        <v>88</v>
      </c>
    </row>
    <row r="80" spans="1:9" x14ac:dyDescent="0.2">
      <c r="A80" t="s">
        <v>78</v>
      </c>
      <c r="B80" t="s">
        <v>26</v>
      </c>
      <c r="C80" t="s">
        <v>23</v>
      </c>
      <c r="D80" s="65"/>
      <c r="F80">
        <v>1837863</v>
      </c>
      <c r="G80" s="68" t="s">
        <v>87</v>
      </c>
      <c r="I80" s="70" t="s">
        <v>88</v>
      </c>
    </row>
    <row r="81" spans="1:9" x14ac:dyDescent="0.2">
      <c r="A81" t="s">
        <v>78</v>
      </c>
      <c r="B81" t="s">
        <v>27</v>
      </c>
      <c r="C81" t="s">
        <v>23</v>
      </c>
      <c r="D81" s="65"/>
      <c r="F81">
        <v>1837864</v>
      </c>
      <c r="G81" s="68" t="s">
        <v>87</v>
      </c>
      <c r="I81" s="70" t="s">
        <v>88</v>
      </c>
    </row>
    <row r="82" spans="1:9" x14ac:dyDescent="0.2">
      <c r="A82" t="s">
        <v>83</v>
      </c>
      <c r="B82" t="s">
        <v>26</v>
      </c>
      <c r="C82" t="s">
        <v>23</v>
      </c>
      <c r="D82" s="65"/>
      <c r="F82">
        <v>1837865</v>
      </c>
      <c r="G82" s="68" t="s">
        <v>87</v>
      </c>
      <c r="I82" s="70" t="s">
        <v>88</v>
      </c>
    </row>
    <row r="83" spans="1:9" x14ac:dyDescent="0.2">
      <c r="A83" t="s">
        <v>83</v>
      </c>
      <c r="B83" t="s">
        <v>27</v>
      </c>
      <c r="C83" t="s">
        <v>23</v>
      </c>
      <c r="D83" s="65"/>
      <c r="F83">
        <v>1837866</v>
      </c>
      <c r="G83" s="68" t="s">
        <v>87</v>
      </c>
      <c r="I83" s="70" t="s">
        <v>88</v>
      </c>
    </row>
    <row r="84" spans="1:9" x14ac:dyDescent="0.2">
      <c r="A84" t="s">
        <v>84</v>
      </c>
      <c r="B84" t="s">
        <v>26</v>
      </c>
      <c r="C84" t="s">
        <v>23</v>
      </c>
      <c r="D84" s="65"/>
      <c r="F84">
        <v>1837867</v>
      </c>
      <c r="G84" s="68" t="s">
        <v>87</v>
      </c>
      <c r="I84" s="70" t="s">
        <v>88</v>
      </c>
    </row>
    <row r="85" spans="1:9" x14ac:dyDescent="0.2">
      <c r="A85" t="s">
        <v>84</v>
      </c>
      <c r="B85" t="s">
        <v>27</v>
      </c>
      <c r="C85" t="s">
        <v>23</v>
      </c>
      <c r="D85" s="65"/>
      <c r="F85">
        <v>1837869</v>
      </c>
      <c r="G85" s="68" t="s">
        <v>87</v>
      </c>
      <c r="I85" s="70" t="s">
        <v>88</v>
      </c>
    </row>
    <row r="86" spans="1:9" x14ac:dyDescent="0.2">
      <c r="A86" t="s">
        <v>79</v>
      </c>
      <c r="B86" t="s">
        <v>26</v>
      </c>
      <c r="C86" t="s">
        <v>23</v>
      </c>
      <c r="D86" s="65"/>
      <c r="F86">
        <v>1837870</v>
      </c>
      <c r="G86" s="68" t="s">
        <v>87</v>
      </c>
      <c r="I86" s="70" t="s">
        <v>88</v>
      </c>
    </row>
    <row r="87" spans="1:9" x14ac:dyDescent="0.2">
      <c r="A87" t="s">
        <v>79</v>
      </c>
      <c r="B87" t="s">
        <v>27</v>
      </c>
      <c r="C87" t="s">
        <v>23</v>
      </c>
      <c r="D87" s="65"/>
      <c r="F87">
        <v>1837874</v>
      </c>
      <c r="G87" s="68" t="s">
        <v>87</v>
      </c>
      <c r="I87" s="70" t="s">
        <v>88</v>
      </c>
    </row>
    <row r="88" spans="1:9" x14ac:dyDescent="0.2">
      <c r="A88" t="s">
        <v>80</v>
      </c>
      <c r="B88" t="s">
        <v>26</v>
      </c>
      <c r="C88" t="s">
        <v>23</v>
      </c>
      <c r="D88" s="65"/>
      <c r="F88">
        <v>1837883</v>
      </c>
      <c r="G88" s="68" t="s">
        <v>87</v>
      </c>
      <c r="I88" s="70" t="s">
        <v>88</v>
      </c>
    </row>
    <row r="89" spans="1:9" x14ac:dyDescent="0.2">
      <c r="A89" t="s">
        <v>80</v>
      </c>
      <c r="B89" t="s">
        <v>27</v>
      </c>
      <c r="C89" t="s">
        <v>23</v>
      </c>
      <c r="D89" s="65"/>
      <c r="F89">
        <v>1837884</v>
      </c>
      <c r="G89" s="68" t="s">
        <v>87</v>
      </c>
      <c r="I89" s="70" t="s">
        <v>88</v>
      </c>
    </row>
    <row r="90" spans="1:9" x14ac:dyDescent="0.2">
      <c r="A90" t="s">
        <v>82</v>
      </c>
      <c r="B90" t="s">
        <v>26</v>
      </c>
      <c r="C90" t="s">
        <v>23</v>
      </c>
      <c r="D90" s="65"/>
      <c r="F90">
        <v>1837885</v>
      </c>
      <c r="G90" s="68" t="s">
        <v>87</v>
      </c>
      <c r="I90" s="70" t="s">
        <v>88</v>
      </c>
    </row>
    <row r="91" spans="1:9" x14ac:dyDescent="0.2">
      <c r="A91" t="s">
        <v>82</v>
      </c>
      <c r="B91" t="s">
        <v>27</v>
      </c>
      <c r="C91" t="s">
        <v>23</v>
      </c>
      <c r="D91" s="65"/>
      <c r="F91">
        <v>1837887</v>
      </c>
      <c r="G91" s="68" t="s">
        <v>87</v>
      </c>
      <c r="I91" s="70" t="s">
        <v>88</v>
      </c>
    </row>
    <row r="92" spans="1:9" x14ac:dyDescent="0.2">
      <c r="D92" s="65"/>
    </row>
    <row r="93" spans="1:9" x14ac:dyDescent="0.2">
      <c r="D93" s="65"/>
    </row>
    <row r="94" spans="1:9" x14ac:dyDescent="0.2">
      <c r="D94" s="65"/>
    </row>
    <row r="95" spans="1:9" x14ac:dyDescent="0.2">
      <c r="D95" s="65"/>
    </row>
    <row r="96" spans="1:9" x14ac:dyDescent="0.2">
      <c r="D96" s="65"/>
    </row>
    <row r="97" spans="4:4" x14ac:dyDescent="0.2">
      <c r="D97" s="65"/>
    </row>
    <row r="98" spans="4:4" x14ac:dyDescent="0.2">
      <c r="D98" s="65"/>
    </row>
    <row r="99" spans="4:4" x14ac:dyDescent="0.2">
      <c r="D99" s="65"/>
    </row>
    <row r="100" spans="4:4" x14ac:dyDescent="0.2">
      <c r="D100" s="65"/>
    </row>
    <row r="101" spans="4:4" x14ac:dyDescent="0.2">
      <c r="D101" s="65"/>
    </row>
    <row r="102" spans="4:4" x14ac:dyDescent="0.2">
      <c r="D102" s="65"/>
    </row>
    <row r="103" spans="4:4" x14ac:dyDescent="0.2">
      <c r="D103" s="65"/>
    </row>
    <row r="104" spans="4:4" x14ac:dyDescent="0.2">
      <c r="D104" s="65"/>
    </row>
    <row r="105" spans="4:4" x14ac:dyDescent="0.2">
      <c r="D105" s="65"/>
    </row>
    <row r="106" spans="4:4" x14ac:dyDescent="0.2">
      <c r="D106" s="65"/>
    </row>
    <row r="107" spans="4:4" x14ac:dyDescent="0.2">
      <c r="D107" s="65"/>
    </row>
    <row r="108" spans="4:4" x14ac:dyDescent="0.2">
      <c r="D108" s="65"/>
    </row>
    <row r="109" spans="4:4" x14ac:dyDescent="0.2">
      <c r="D109" s="65"/>
    </row>
    <row r="110" spans="4:4" x14ac:dyDescent="0.2">
      <c r="D110" s="65"/>
    </row>
    <row r="111" spans="4:4" x14ac:dyDescent="0.2">
      <c r="D111" s="65"/>
    </row>
    <row r="112" spans="4:4" x14ac:dyDescent="0.2">
      <c r="D112" s="65"/>
    </row>
    <row r="113" spans="4:4" x14ac:dyDescent="0.2">
      <c r="D113" s="65"/>
    </row>
    <row r="114" spans="4:4" x14ac:dyDescent="0.2">
      <c r="D114" s="65"/>
    </row>
    <row r="115" spans="4:4" x14ac:dyDescent="0.2">
      <c r="D115" s="65"/>
    </row>
    <row r="116" spans="4:4" x14ac:dyDescent="0.2">
      <c r="D116" s="65"/>
    </row>
    <row r="117" spans="4:4" x14ac:dyDescent="0.2">
      <c r="D117" s="65"/>
    </row>
    <row r="118" spans="4:4" x14ac:dyDescent="0.2">
      <c r="D118" s="65"/>
    </row>
    <row r="119" spans="4:4" x14ac:dyDescent="0.2">
      <c r="D119" s="65"/>
    </row>
    <row r="120" spans="4:4" x14ac:dyDescent="0.2">
      <c r="D120" s="65"/>
    </row>
    <row r="121" spans="4:4" x14ac:dyDescent="0.2">
      <c r="D121" s="65"/>
    </row>
    <row r="122" spans="4:4" x14ac:dyDescent="0.2">
      <c r="D122" s="65"/>
    </row>
    <row r="123" spans="4:4" x14ac:dyDescent="0.2">
      <c r="D123" s="65"/>
    </row>
    <row r="124" spans="4:4" x14ac:dyDescent="0.2">
      <c r="D124" s="65"/>
    </row>
    <row r="125" spans="4:4" x14ac:dyDescent="0.2">
      <c r="D125" s="65"/>
    </row>
    <row r="126" spans="4:4" x14ac:dyDescent="0.2">
      <c r="D126" s="65"/>
    </row>
    <row r="127" spans="4:4" x14ac:dyDescent="0.2">
      <c r="D127" s="65"/>
    </row>
    <row r="128" spans="4:4" x14ac:dyDescent="0.2">
      <c r="D128" s="65"/>
    </row>
    <row r="129" spans="4:4" x14ac:dyDescent="0.2">
      <c r="D129" s="65"/>
    </row>
    <row r="130" spans="4:4" x14ac:dyDescent="0.2">
      <c r="D130" s="65"/>
    </row>
    <row r="131" spans="4:4" x14ac:dyDescent="0.2">
      <c r="D131" s="65"/>
    </row>
    <row r="132" spans="4:4" x14ac:dyDescent="0.2">
      <c r="D132" s="65"/>
    </row>
    <row r="133" spans="4:4" x14ac:dyDescent="0.2">
      <c r="D133" s="65"/>
    </row>
    <row r="134" spans="4:4" x14ac:dyDescent="0.2">
      <c r="D134" s="65"/>
    </row>
    <row r="135" spans="4:4" x14ac:dyDescent="0.2">
      <c r="D135" s="65"/>
    </row>
    <row r="136" spans="4:4" x14ac:dyDescent="0.2">
      <c r="D136" s="65"/>
    </row>
    <row r="137" spans="4:4" x14ac:dyDescent="0.2">
      <c r="D137" s="65"/>
    </row>
    <row r="138" spans="4:4" x14ac:dyDescent="0.2">
      <c r="D138" s="65"/>
    </row>
    <row r="139" spans="4:4" x14ac:dyDescent="0.2">
      <c r="D139" s="65"/>
    </row>
    <row r="140" spans="4:4" x14ac:dyDescent="0.2">
      <c r="D140" s="65"/>
    </row>
    <row r="141" spans="4:4" x14ac:dyDescent="0.2">
      <c r="D141" s="65"/>
    </row>
    <row r="142" spans="4:4" x14ac:dyDescent="0.2">
      <c r="D142" s="65"/>
    </row>
    <row r="143" spans="4:4" x14ac:dyDescent="0.2">
      <c r="D143" s="65"/>
    </row>
    <row r="144" spans="4:4" x14ac:dyDescent="0.2">
      <c r="D144" s="65"/>
    </row>
    <row r="145" spans="4:4" x14ac:dyDescent="0.2">
      <c r="D145" s="65"/>
    </row>
    <row r="146" spans="4:4" x14ac:dyDescent="0.2">
      <c r="D146" s="65"/>
    </row>
    <row r="147" spans="4:4" x14ac:dyDescent="0.2">
      <c r="D147" s="65"/>
    </row>
    <row r="148" spans="4:4" x14ac:dyDescent="0.2">
      <c r="D148" s="65"/>
    </row>
    <row r="149" spans="4:4" x14ac:dyDescent="0.2">
      <c r="D149" s="65"/>
    </row>
    <row r="150" spans="4:4" x14ac:dyDescent="0.2">
      <c r="D150" s="65"/>
    </row>
    <row r="151" spans="4:4" x14ac:dyDescent="0.2">
      <c r="D151" s="65"/>
    </row>
    <row r="152" spans="4:4" x14ac:dyDescent="0.2">
      <c r="D152" s="65"/>
    </row>
    <row r="153" spans="4:4" x14ac:dyDescent="0.2">
      <c r="D153" s="65"/>
    </row>
    <row r="154" spans="4:4" x14ac:dyDescent="0.2">
      <c r="D154" s="65"/>
    </row>
    <row r="155" spans="4:4" x14ac:dyDescent="0.2">
      <c r="D155" s="65"/>
    </row>
    <row r="156" spans="4:4" x14ac:dyDescent="0.2">
      <c r="D156" s="65"/>
    </row>
    <row r="157" spans="4:4" x14ac:dyDescent="0.2">
      <c r="D157" s="65"/>
    </row>
    <row r="158" spans="4:4" x14ac:dyDescent="0.2">
      <c r="D158" s="65"/>
    </row>
    <row r="159" spans="4:4" x14ac:dyDescent="0.2">
      <c r="D159" s="65"/>
    </row>
    <row r="160" spans="4:4" x14ac:dyDescent="0.2">
      <c r="D160" s="65"/>
    </row>
    <row r="161" spans="4:4" x14ac:dyDescent="0.2">
      <c r="D161" s="65"/>
    </row>
    <row r="162" spans="4:4" x14ac:dyDescent="0.2">
      <c r="D162" s="65"/>
    </row>
    <row r="163" spans="4:4" x14ac:dyDescent="0.2">
      <c r="D163" s="65"/>
    </row>
    <row r="164" spans="4:4" x14ac:dyDescent="0.2">
      <c r="D164" s="65"/>
    </row>
    <row r="165" spans="4:4" x14ac:dyDescent="0.2">
      <c r="D165" s="65"/>
    </row>
    <row r="166" spans="4:4" x14ac:dyDescent="0.2">
      <c r="D166" s="65"/>
    </row>
    <row r="167" spans="4:4" x14ac:dyDescent="0.2">
      <c r="D167" s="65"/>
    </row>
    <row r="168" spans="4:4" x14ac:dyDescent="0.2">
      <c r="D168" s="65"/>
    </row>
    <row r="169" spans="4:4" x14ac:dyDescent="0.2">
      <c r="D169" s="65"/>
    </row>
    <row r="170" spans="4:4" x14ac:dyDescent="0.2">
      <c r="D170" s="65"/>
    </row>
    <row r="171" spans="4:4" x14ac:dyDescent="0.2">
      <c r="D171" s="65"/>
    </row>
    <row r="172" spans="4:4" x14ac:dyDescent="0.2">
      <c r="D172" s="65"/>
    </row>
    <row r="173" spans="4:4" x14ac:dyDescent="0.2">
      <c r="D173" s="65"/>
    </row>
    <row r="174" spans="4:4" x14ac:dyDescent="0.2">
      <c r="D174" s="65"/>
    </row>
    <row r="175" spans="4:4" x14ac:dyDescent="0.2">
      <c r="D175" s="65"/>
    </row>
    <row r="176" spans="4:4" x14ac:dyDescent="0.2">
      <c r="D176" s="65"/>
    </row>
    <row r="177" spans="4:4" x14ac:dyDescent="0.2">
      <c r="D177" s="65"/>
    </row>
    <row r="178" spans="4:4" x14ac:dyDescent="0.2">
      <c r="D178" s="65"/>
    </row>
    <row r="179" spans="4:4" x14ac:dyDescent="0.2">
      <c r="D179" s="65"/>
    </row>
    <row r="180" spans="4:4" x14ac:dyDescent="0.2">
      <c r="D180" s="65"/>
    </row>
    <row r="181" spans="4:4" x14ac:dyDescent="0.2">
      <c r="D181" s="65"/>
    </row>
    <row r="182" spans="4:4" x14ac:dyDescent="0.2">
      <c r="D182" s="65"/>
    </row>
    <row r="183" spans="4:4" x14ac:dyDescent="0.2">
      <c r="D183" s="65"/>
    </row>
    <row r="184" spans="4:4" x14ac:dyDescent="0.2">
      <c r="D184" s="65"/>
    </row>
    <row r="185" spans="4:4" x14ac:dyDescent="0.2">
      <c r="D185" s="65"/>
    </row>
    <row r="186" spans="4:4" x14ac:dyDescent="0.2">
      <c r="D186" s="65"/>
    </row>
    <row r="187" spans="4:4" x14ac:dyDescent="0.2">
      <c r="D187" s="65"/>
    </row>
    <row r="188" spans="4:4" x14ac:dyDescent="0.2">
      <c r="D188" s="65"/>
    </row>
    <row r="189" spans="4:4" x14ac:dyDescent="0.2">
      <c r="D189" s="65"/>
    </row>
    <row r="190" spans="4:4" x14ac:dyDescent="0.2">
      <c r="D190" s="65"/>
    </row>
    <row r="191" spans="4:4" x14ac:dyDescent="0.2">
      <c r="D191" s="65"/>
    </row>
    <row r="192" spans="4:4" x14ac:dyDescent="0.2">
      <c r="D192" s="65"/>
    </row>
    <row r="193" spans="4:4" x14ac:dyDescent="0.2">
      <c r="D193" s="65"/>
    </row>
    <row r="194" spans="4:4" x14ac:dyDescent="0.2">
      <c r="D194" s="65"/>
    </row>
    <row r="195" spans="4:4" x14ac:dyDescent="0.2">
      <c r="D195" s="65"/>
    </row>
    <row r="196" spans="4:4" x14ac:dyDescent="0.2">
      <c r="D196" s="65"/>
    </row>
    <row r="197" spans="4:4" x14ac:dyDescent="0.2">
      <c r="D197" s="65"/>
    </row>
    <row r="198" spans="4:4" x14ac:dyDescent="0.2">
      <c r="D198" s="65"/>
    </row>
    <row r="199" spans="4:4" x14ac:dyDescent="0.2">
      <c r="D199" s="65"/>
    </row>
    <row r="200" spans="4:4" x14ac:dyDescent="0.2">
      <c r="D200" s="65"/>
    </row>
    <row r="201" spans="4:4" x14ac:dyDescent="0.2">
      <c r="D201" s="65"/>
    </row>
    <row r="202" spans="4:4" x14ac:dyDescent="0.2">
      <c r="D202" s="65"/>
    </row>
    <row r="203" spans="4:4" x14ac:dyDescent="0.2">
      <c r="D203" s="65"/>
    </row>
    <row r="204" spans="4:4" x14ac:dyDescent="0.2">
      <c r="D204" s="65"/>
    </row>
    <row r="205" spans="4:4" x14ac:dyDescent="0.2">
      <c r="D205" s="65"/>
    </row>
    <row r="206" spans="4:4" x14ac:dyDescent="0.2">
      <c r="D206" s="65"/>
    </row>
    <row r="207" spans="4:4" x14ac:dyDescent="0.2">
      <c r="D207" s="65"/>
    </row>
    <row r="208" spans="4:4" x14ac:dyDescent="0.2">
      <c r="D208" s="65"/>
    </row>
    <row r="209" spans="4:4" x14ac:dyDescent="0.2">
      <c r="D209" s="65"/>
    </row>
    <row r="210" spans="4:4" x14ac:dyDescent="0.2">
      <c r="D210" s="65"/>
    </row>
    <row r="211" spans="4:4" x14ac:dyDescent="0.2">
      <c r="D211" s="65"/>
    </row>
    <row r="212" spans="4:4" x14ac:dyDescent="0.2">
      <c r="D212" s="65"/>
    </row>
    <row r="213" spans="4:4" x14ac:dyDescent="0.2">
      <c r="D213" s="65"/>
    </row>
    <row r="214" spans="4:4" x14ac:dyDescent="0.2">
      <c r="D214" s="65"/>
    </row>
    <row r="215" spans="4:4" x14ac:dyDescent="0.2">
      <c r="D215" s="65"/>
    </row>
    <row r="216" spans="4:4" x14ac:dyDescent="0.2">
      <c r="D216" s="65"/>
    </row>
    <row r="217" spans="4:4" x14ac:dyDescent="0.2">
      <c r="D217" s="65"/>
    </row>
    <row r="218" spans="4:4" x14ac:dyDescent="0.2">
      <c r="D218" s="65"/>
    </row>
    <row r="219" spans="4:4" x14ac:dyDescent="0.2">
      <c r="D219" s="65"/>
    </row>
    <row r="220" spans="4:4" x14ac:dyDescent="0.2">
      <c r="D220" s="65"/>
    </row>
    <row r="221" spans="4:4" x14ac:dyDescent="0.2">
      <c r="D221" s="65"/>
    </row>
    <row r="222" spans="4:4" x14ac:dyDescent="0.2">
      <c r="D222" s="65"/>
    </row>
    <row r="223" spans="4:4" x14ac:dyDescent="0.2">
      <c r="D223" s="65"/>
    </row>
    <row r="224" spans="4:4" x14ac:dyDescent="0.2">
      <c r="D224" s="65"/>
    </row>
    <row r="225" spans="4:4" x14ac:dyDescent="0.2">
      <c r="D225" s="65"/>
    </row>
    <row r="226" spans="4:4" x14ac:dyDescent="0.2">
      <c r="D226" s="65"/>
    </row>
    <row r="227" spans="4:4" x14ac:dyDescent="0.2">
      <c r="D227" s="65"/>
    </row>
    <row r="228" spans="4:4" x14ac:dyDescent="0.2">
      <c r="D228" s="65"/>
    </row>
    <row r="229" spans="4:4" x14ac:dyDescent="0.2">
      <c r="D229" s="65"/>
    </row>
    <row r="230" spans="4:4" x14ac:dyDescent="0.2">
      <c r="D230" s="65"/>
    </row>
    <row r="231" spans="4:4" x14ac:dyDescent="0.2">
      <c r="D231" s="65"/>
    </row>
    <row r="232" spans="4:4" x14ac:dyDescent="0.2">
      <c r="D232" s="65"/>
    </row>
    <row r="233" spans="4:4" x14ac:dyDescent="0.2">
      <c r="D233" s="65"/>
    </row>
    <row r="234" spans="4:4" x14ac:dyDescent="0.2">
      <c r="D234" s="65"/>
    </row>
    <row r="235" spans="4:4" x14ac:dyDescent="0.2">
      <c r="D235" s="65"/>
    </row>
    <row r="236" spans="4:4" x14ac:dyDescent="0.2">
      <c r="D236" s="65"/>
    </row>
    <row r="237" spans="4:4" x14ac:dyDescent="0.2">
      <c r="D237" s="65"/>
    </row>
    <row r="238" spans="4:4" x14ac:dyDescent="0.2">
      <c r="D238" s="65"/>
    </row>
    <row r="239" spans="4:4" x14ac:dyDescent="0.2">
      <c r="D239" s="65"/>
    </row>
    <row r="240" spans="4:4" x14ac:dyDescent="0.2">
      <c r="D240" s="65"/>
    </row>
    <row r="241" spans="4:4" x14ac:dyDescent="0.2">
      <c r="D241" s="65"/>
    </row>
    <row r="242" spans="4:4" x14ac:dyDescent="0.2">
      <c r="D242" s="65"/>
    </row>
    <row r="243" spans="4:4" x14ac:dyDescent="0.2">
      <c r="D243" s="65"/>
    </row>
    <row r="244" spans="4:4" x14ac:dyDescent="0.2">
      <c r="D244" s="65"/>
    </row>
    <row r="245" spans="4:4" x14ac:dyDescent="0.2">
      <c r="D245" s="65"/>
    </row>
    <row r="246" spans="4:4" x14ac:dyDescent="0.2">
      <c r="D246" s="65"/>
    </row>
    <row r="247" spans="4:4" x14ac:dyDescent="0.2">
      <c r="D247" s="65"/>
    </row>
    <row r="248" spans="4:4" x14ac:dyDescent="0.2">
      <c r="D248" s="65"/>
    </row>
    <row r="249" spans="4:4" x14ac:dyDescent="0.2">
      <c r="D249" s="65"/>
    </row>
    <row r="250" spans="4:4" x14ac:dyDescent="0.2">
      <c r="D250" s="65"/>
    </row>
    <row r="251" spans="4:4" x14ac:dyDescent="0.2">
      <c r="D251" s="65"/>
    </row>
    <row r="252" spans="4:4" x14ac:dyDescent="0.2">
      <c r="D252" s="65"/>
    </row>
    <row r="253" spans="4:4" x14ac:dyDescent="0.2">
      <c r="D253" s="65"/>
    </row>
    <row r="254" spans="4:4" x14ac:dyDescent="0.2">
      <c r="D254" s="65"/>
    </row>
    <row r="255" spans="4:4" x14ac:dyDescent="0.2">
      <c r="D255" s="65"/>
    </row>
    <row r="256" spans="4:4" x14ac:dyDescent="0.2">
      <c r="D256" s="65"/>
    </row>
    <row r="257" spans="4:4" x14ac:dyDescent="0.2">
      <c r="D257" s="65"/>
    </row>
    <row r="258" spans="4:4" x14ac:dyDescent="0.2">
      <c r="D258" s="65"/>
    </row>
    <row r="259" spans="4:4" x14ac:dyDescent="0.2">
      <c r="D259" s="65"/>
    </row>
    <row r="260" spans="4:4" x14ac:dyDescent="0.2">
      <c r="D260" s="65"/>
    </row>
    <row r="261" spans="4:4" x14ac:dyDescent="0.2">
      <c r="D261" s="65"/>
    </row>
    <row r="262" spans="4:4" x14ac:dyDescent="0.2">
      <c r="D262" s="65"/>
    </row>
    <row r="263" spans="4:4" x14ac:dyDescent="0.2">
      <c r="D263" s="65"/>
    </row>
    <row r="264" spans="4:4" x14ac:dyDescent="0.2">
      <c r="D264" s="65"/>
    </row>
    <row r="265" spans="4:4" x14ac:dyDescent="0.2">
      <c r="D265" s="65"/>
    </row>
    <row r="266" spans="4:4" x14ac:dyDescent="0.2">
      <c r="D266" s="65"/>
    </row>
    <row r="267" spans="4:4" x14ac:dyDescent="0.2">
      <c r="D267" s="65"/>
    </row>
    <row r="268" spans="4:4" x14ac:dyDescent="0.2">
      <c r="D268" s="65"/>
    </row>
    <row r="269" spans="4:4" x14ac:dyDescent="0.2">
      <c r="D269" s="65"/>
    </row>
    <row r="270" spans="4:4" x14ac:dyDescent="0.2">
      <c r="D270" s="65"/>
    </row>
    <row r="271" spans="4:4" x14ac:dyDescent="0.2">
      <c r="D271" s="65"/>
    </row>
    <row r="272" spans="4:4" x14ac:dyDescent="0.2">
      <c r="D272" s="65"/>
    </row>
    <row r="273" spans="4:4" x14ac:dyDescent="0.2">
      <c r="D273" s="65"/>
    </row>
    <row r="274" spans="4:4" x14ac:dyDescent="0.2">
      <c r="D274" s="65"/>
    </row>
    <row r="275" spans="4:4" x14ac:dyDescent="0.2">
      <c r="D275" s="65"/>
    </row>
    <row r="276" spans="4:4" x14ac:dyDescent="0.2">
      <c r="D276" s="65"/>
    </row>
    <row r="277" spans="4:4" x14ac:dyDescent="0.2">
      <c r="D277" s="65"/>
    </row>
    <row r="278" spans="4:4" x14ac:dyDescent="0.2">
      <c r="D278" s="65"/>
    </row>
    <row r="279" spans="4:4" x14ac:dyDescent="0.2">
      <c r="D279" s="65"/>
    </row>
    <row r="280" spans="4:4" x14ac:dyDescent="0.2">
      <c r="D280" s="65"/>
    </row>
    <row r="281" spans="4:4" x14ac:dyDescent="0.2">
      <c r="D281" s="65"/>
    </row>
    <row r="282" spans="4:4" x14ac:dyDescent="0.2">
      <c r="D282" s="65"/>
    </row>
    <row r="283" spans="4:4" x14ac:dyDescent="0.2">
      <c r="D283" s="65"/>
    </row>
    <row r="284" spans="4:4" x14ac:dyDescent="0.2">
      <c r="D284" s="65"/>
    </row>
    <row r="285" spans="4:4" x14ac:dyDescent="0.2">
      <c r="D285" s="65"/>
    </row>
    <row r="286" spans="4:4" x14ac:dyDescent="0.2">
      <c r="D286" s="65"/>
    </row>
    <row r="287" spans="4:4" x14ac:dyDescent="0.2">
      <c r="D287" s="65"/>
    </row>
    <row r="288" spans="4:4" x14ac:dyDescent="0.2">
      <c r="D288" s="65"/>
    </row>
    <row r="289" spans="4:4" x14ac:dyDescent="0.2">
      <c r="D289" s="65"/>
    </row>
    <row r="290" spans="4:4" x14ac:dyDescent="0.2">
      <c r="D290" s="65"/>
    </row>
    <row r="291" spans="4:4" x14ac:dyDescent="0.2">
      <c r="D291" s="65"/>
    </row>
    <row r="292" spans="4:4" x14ac:dyDescent="0.2">
      <c r="D292" s="65"/>
    </row>
    <row r="293" spans="4:4" x14ac:dyDescent="0.2">
      <c r="D293" s="65"/>
    </row>
    <row r="294" spans="4:4" x14ac:dyDescent="0.2">
      <c r="D294" s="65"/>
    </row>
    <row r="295" spans="4:4" x14ac:dyDescent="0.2">
      <c r="D295" s="65"/>
    </row>
    <row r="296" spans="4:4" x14ac:dyDescent="0.2">
      <c r="D296" s="65"/>
    </row>
    <row r="297" spans="4:4" x14ac:dyDescent="0.2">
      <c r="D297" s="65"/>
    </row>
    <row r="298" spans="4:4" x14ac:dyDescent="0.2">
      <c r="D298" s="65"/>
    </row>
    <row r="299" spans="4:4" x14ac:dyDescent="0.2">
      <c r="D299" s="65"/>
    </row>
    <row r="300" spans="4:4" x14ac:dyDescent="0.2">
      <c r="D300" s="65"/>
    </row>
    <row r="301" spans="4:4" x14ac:dyDescent="0.2">
      <c r="D301" s="65"/>
    </row>
    <row r="302" spans="4:4" x14ac:dyDescent="0.2">
      <c r="D302" s="65"/>
    </row>
    <row r="303" spans="4:4" x14ac:dyDescent="0.2">
      <c r="D303" s="65"/>
    </row>
    <row r="304" spans="4:4" x14ac:dyDescent="0.2">
      <c r="D304" s="65"/>
    </row>
    <row r="305" spans="4:4" x14ac:dyDescent="0.2">
      <c r="D305" s="65"/>
    </row>
    <row r="306" spans="4:4" x14ac:dyDescent="0.2">
      <c r="D306" s="65"/>
    </row>
    <row r="307" spans="4:4" x14ac:dyDescent="0.2">
      <c r="D307" s="65"/>
    </row>
    <row r="308" spans="4:4" x14ac:dyDescent="0.2">
      <c r="D308" s="65"/>
    </row>
    <row r="309" spans="4:4" x14ac:dyDescent="0.2">
      <c r="D309" s="65"/>
    </row>
    <row r="310" spans="4:4" x14ac:dyDescent="0.2">
      <c r="D310" s="65"/>
    </row>
    <row r="311" spans="4:4" x14ac:dyDescent="0.2">
      <c r="D311" s="65"/>
    </row>
    <row r="312" spans="4:4" x14ac:dyDescent="0.2">
      <c r="D312" s="65"/>
    </row>
    <row r="313" spans="4:4" x14ac:dyDescent="0.2">
      <c r="D313" s="65"/>
    </row>
    <row r="314" spans="4:4" x14ac:dyDescent="0.2">
      <c r="D314" s="65"/>
    </row>
    <row r="315" spans="4:4" x14ac:dyDescent="0.2">
      <c r="D315" s="65"/>
    </row>
    <row r="316" spans="4:4" x14ac:dyDescent="0.2">
      <c r="D316" s="65"/>
    </row>
    <row r="317" spans="4:4" x14ac:dyDescent="0.2">
      <c r="D317" s="65"/>
    </row>
    <row r="318" spans="4:4" x14ac:dyDescent="0.2">
      <c r="D318" s="65"/>
    </row>
    <row r="319" spans="4:4" x14ac:dyDescent="0.2">
      <c r="D319" s="65"/>
    </row>
    <row r="320" spans="4:4" x14ac:dyDescent="0.2">
      <c r="D320" s="65"/>
    </row>
    <row r="321" spans="4:4" x14ac:dyDescent="0.2">
      <c r="D321" s="65"/>
    </row>
    <row r="322" spans="4:4" x14ac:dyDescent="0.2">
      <c r="D322" s="65"/>
    </row>
    <row r="323" spans="4:4" x14ac:dyDescent="0.2">
      <c r="D323" s="65"/>
    </row>
    <row r="324" spans="4:4" x14ac:dyDescent="0.2">
      <c r="D324" s="65"/>
    </row>
    <row r="325" spans="4:4" x14ac:dyDescent="0.2">
      <c r="D325" s="65"/>
    </row>
    <row r="326" spans="4:4" x14ac:dyDescent="0.2">
      <c r="D326" s="65"/>
    </row>
    <row r="327" spans="4:4" x14ac:dyDescent="0.2">
      <c r="D327" s="65"/>
    </row>
    <row r="328" spans="4:4" x14ac:dyDescent="0.2">
      <c r="D328" s="65"/>
    </row>
    <row r="329" spans="4:4" x14ac:dyDescent="0.2">
      <c r="D329" s="65"/>
    </row>
    <row r="330" spans="4:4" x14ac:dyDescent="0.2">
      <c r="D330" s="65"/>
    </row>
    <row r="331" spans="4:4" x14ac:dyDescent="0.2">
      <c r="D331" s="65"/>
    </row>
    <row r="332" spans="4:4" x14ac:dyDescent="0.2">
      <c r="D332" s="65"/>
    </row>
    <row r="333" spans="4:4" x14ac:dyDescent="0.2">
      <c r="D333" s="65"/>
    </row>
    <row r="334" spans="4:4" x14ac:dyDescent="0.2">
      <c r="D334" s="65"/>
    </row>
    <row r="335" spans="4:4" x14ac:dyDescent="0.2">
      <c r="D335" s="65"/>
    </row>
    <row r="336" spans="4:4" x14ac:dyDescent="0.2">
      <c r="D336" s="65"/>
    </row>
    <row r="337" spans="4:4" x14ac:dyDescent="0.2">
      <c r="D337" s="65"/>
    </row>
    <row r="338" spans="4:4" x14ac:dyDescent="0.2">
      <c r="D338" s="65"/>
    </row>
    <row r="339" spans="4:4" x14ac:dyDescent="0.2">
      <c r="D339" s="65"/>
    </row>
    <row r="340" spans="4:4" x14ac:dyDescent="0.2">
      <c r="D340" s="65"/>
    </row>
    <row r="341" spans="4:4" x14ac:dyDescent="0.2">
      <c r="D341" s="65"/>
    </row>
    <row r="342" spans="4:4" x14ac:dyDescent="0.2">
      <c r="D342" s="65"/>
    </row>
    <row r="343" spans="4:4" x14ac:dyDescent="0.2">
      <c r="D343" s="65"/>
    </row>
    <row r="344" spans="4:4" x14ac:dyDescent="0.2">
      <c r="D344" s="65"/>
    </row>
    <row r="345" spans="4:4" x14ac:dyDescent="0.2">
      <c r="D345" s="65"/>
    </row>
    <row r="346" spans="4:4" x14ac:dyDescent="0.2">
      <c r="D346" s="65"/>
    </row>
    <row r="347" spans="4:4" x14ac:dyDescent="0.2">
      <c r="D347" s="65"/>
    </row>
    <row r="348" spans="4:4" x14ac:dyDescent="0.2">
      <c r="D348" s="65"/>
    </row>
    <row r="349" spans="4:4" x14ac:dyDescent="0.2">
      <c r="D349" s="65"/>
    </row>
    <row r="350" spans="4:4" x14ac:dyDescent="0.2">
      <c r="D350" s="65"/>
    </row>
    <row r="351" spans="4:4" x14ac:dyDescent="0.2">
      <c r="D351" s="65"/>
    </row>
    <row r="352" spans="4:4" x14ac:dyDescent="0.2">
      <c r="D352" s="65"/>
    </row>
    <row r="353" spans="4:4" x14ac:dyDescent="0.2">
      <c r="D353" s="65"/>
    </row>
    <row r="354" spans="4:4" x14ac:dyDescent="0.2">
      <c r="D354" s="65"/>
    </row>
    <row r="355" spans="4:4" x14ac:dyDescent="0.2">
      <c r="D355" s="65"/>
    </row>
    <row r="356" spans="4:4" x14ac:dyDescent="0.2">
      <c r="D356" s="65"/>
    </row>
    <row r="357" spans="4:4" x14ac:dyDescent="0.2">
      <c r="D357" s="65"/>
    </row>
    <row r="358" spans="4:4" x14ac:dyDescent="0.2">
      <c r="D358" s="65"/>
    </row>
    <row r="359" spans="4:4" x14ac:dyDescent="0.2">
      <c r="D359" s="65"/>
    </row>
    <row r="360" spans="4:4" x14ac:dyDescent="0.2">
      <c r="D360" s="65"/>
    </row>
    <row r="361" spans="4:4" x14ac:dyDescent="0.2">
      <c r="D361" s="65"/>
    </row>
    <row r="362" spans="4:4" x14ac:dyDescent="0.2">
      <c r="D362" s="65"/>
    </row>
    <row r="363" spans="4:4" x14ac:dyDescent="0.2">
      <c r="D363" s="65"/>
    </row>
    <row r="364" spans="4:4" x14ac:dyDescent="0.2">
      <c r="D364" s="65"/>
    </row>
    <row r="365" spans="4:4" x14ac:dyDescent="0.2">
      <c r="D365" s="65"/>
    </row>
    <row r="366" spans="4:4" x14ac:dyDescent="0.2">
      <c r="D366" s="65"/>
    </row>
    <row r="367" spans="4:4" x14ac:dyDescent="0.2">
      <c r="D367" s="65"/>
    </row>
    <row r="368" spans="4:4" x14ac:dyDescent="0.2">
      <c r="D368" s="65"/>
    </row>
    <row r="369" spans="4:4" x14ac:dyDescent="0.2">
      <c r="D369" s="65"/>
    </row>
    <row r="370" spans="4:4" x14ac:dyDescent="0.2">
      <c r="D370" s="65"/>
    </row>
    <row r="371" spans="4:4" x14ac:dyDescent="0.2">
      <c r="D371" s="65"/>
    </row>
    <row r="372" spans="4:4" x14ac:dyDescent="0.2">
      <c r="D372" s="65"/>
    </row>
    <row r="373" spans="4:4" x14ac:dyDescent="0.2">
      <c r="D373" s="65"/>
    </row>
    <row r="374" spans="4:4" x14ac:dyDescent="0.2">
      <c r="D374" s="65"/>
    </row>
    <row r="375" spans="4:4" x14ac:dyDescent="0.2">
      <c r="D375" s="65"/>
    </row>
    <row r="376" spans="4:4" x14ac:dyDescent="0.2">
      <c r="D376" s="65"/>
    </row>
    <row r="377" spans="4:4" x14ac:dyDescent="0.2">
      <c r="D377" s="65"/>
    </row>
    <row r="378" spans="4:4" x14ac:dyDescent="0.2">
      <c r="D378" s="65"/>
    </row>
    <row r="379" spans="4:4" x14ac:dyDescent="0.2">
      <c r="D379" s="65"/>
    </row>
    <row r="380" spans="4:4" x14ac:dyDescent="0.2">
      <c r="D380" s="65"/>
    </row>
    <row r="381" spans="4:4" x14ac:dyDescent="0.2">
      <c r="D381" s="65"/>
    </row>
    <row r="382" spans="4:4" x14ac:dyDescent="0.2">
      <c r="D382" s="65"/>
    </row>
    <row r="383" spans="4:4" x14ac:dyDescent="0.2">
      <c r="D383" s="65"/>
    </row>
    <row r="384" spans="4:4" x14ac:dyDescent="0.2">
      <c r="D384" s="65"/>
    </row>
    <row r="385" spans="4:4" x14ac:dyDescent="0.2">
      <c r="D385" s="65"/>
    </row>
    <row r="386" spans="4:4" x14ac:dyDescent="0.2">
      <c r="D386" s="65"/>
    </row>
    <row r="387" spans="4:4" x14ac:dyDescent="0.2">
      <c r="D387" s="65"/>
    </row>
    <row r="388" spans="4:4" x14ac:dyDescent="0.2">
      <c r="D388" s="65"/>
    </row>
    <row r="389" spans="4:4" x14ac:dyDescent="0.2">
      <c r="D389" s="65"/>
    </row>
    <row r="390" spans="4:4" x14ac:dyDescent="0.2">
      <c r="D390" s="65"/>
    </row>
    <row r="391" spans="4:4" x14ac:dyDescent="0.2">
      <c r="D391" s="65"/>
    </row>
    <row r="392" spans="4:4" x14ac:dyDescent="0.2">
      <c r="D392" s="65"/>
    </row>
    <row r="393" spans="4:4" x14ac:dyDescent="0.2">
      <c r="D393" s="65"/>
    </row>
    <row r="394" spans="4:4" x14ac:dyDescent="0.2">
      <c r="D394" s="65"/>
    </row>
    <row r="395" spans="4:4" x14ac:dyDescent="0.2">
      <c r="D395" s="65"/>
    </row>
    <row r="396" spans="4:4" x14ac:dyDescent="0.2">
      <c r="D396" s="65"/>
    </row>
    <row r="397" spans="4:4" x14ac:dyDescent="0.2">
      <c r="D397" s="65"/>
    </row>
    <row r="398" spans="4:4" x14ac:dyDescent="0.2">
      <c r="D398" s="65"/>
    </row>
    <row r="399" spans="4:4" x14ac:dyDescent="0.2">
      <c r="D399" s="65"/>
    </row>
    <row r="400" spans="4:4" x14ac:dyDescent="0.2">
      <c r="D400" s="65"/>
    </row>
    <row r="401" spans="4:4" x14ac:dyDescent="0.2">
      <c r="D401" s="65"/>
    </row>
    <row r="402" spans="4:4" x14ac:dyDescent="0.2">
      <c r="D402" s="65"/>
    </row>
    <row r="403" spans="4:4" x14ac:dyDescent="0.2">
      <c r="D403" s="65"/>
    </row>
    <row r="404" spans="4:4" x14ac:dyDescent="0.2">
      <c r="D404" s="65"/>
    </row>
    <row r="405" spans="4:4" x14ac:dyDescent="0.2">
      <c r="D405" s="65"/>
    </row>
    <row r="406" spans="4:4" x14ac:dyDescent="0.2">
      <c r="D406" s="65"/>
    </row>
    <row r="407" spans="4:4" x14ac:dyDescent="0.2">
      <c r="D407" s="65"/>
    </row>
    <row r="408" spans="4:4" x14ac:dyDescent="0.2">
      <c r="D408" s="65"/>
    </row>
    <row r="409" spans="4:4" x14ac:dyDescent="0.2">
      <c r="D409" s="65"/>
    </row>
    <row r="410" spans="4:4" x14ac:dyDescent="0.2">
      <c r="D410" s="65"/>
    </row>
    <row r="411" spans="4:4" x14ac:dyDescent="0.2">
      <c r="D411" s="65"/>
    </row>
    <row r="412" spans="4:4" x14ac:dyDescent="0.2">
      <c r="D412" s="65"/>
    </row>
    <row r="413" spans="4:4" x14ac:dyDescent="0.2">
      <c r="D413" s="65"/>
    </row>
    <row r="414" spans="4:4" x14ac:dyDescent="0.2">
      <c r="D414" s="65"/>
    </row>
    <row r="415" spans="4:4" x14ac:dyDescent="0.2">
      <c r="D415" s="65"/>
    </row>
    <row r="416" spans="4:4" x14ac:dyDescent="0.2">
      <c r="D416" s="65"/>
    </row>
    <row r="417" spans="4:4" x14ac:dyDescent="0.2">
      <c r="D417" s="65"/>
    </row>
    <row r="418" spans="4:4" x14ac:dyDescent="0.2">
      <c r="D418" s="65"/>
    </row>
    <row r="419" spans="4:4" x14ac:dyDescent="0.2">
      <c r="D419" s="65"/>
    </row>
    <row r="420" spans="4:4" x14ac:dyDescent="0.2">
      <c r="D420" s="65"/>
    </row>
    <row r="421" spans="4:4" x14ac:dyDescent="0.2">
      <c r="D421" s="65"/>
    </row>
    <row r="422" spans="4:4" x14ac:dyDescent="0.2">
      <c r="D422" s="65"/>
    </row>
    <row r="423" spans="4:4" x14ac:dyDescent="0.2">
      <c r="D423" s="65"/>
    </row>
    <row r="424" spans="4:4" x14ac:dyDescent="0.2">
      <c r="D424" s="65"/>
    </row>
    <row r="425" spans="4:4" x14ac:dyDescent="0.2">
      <c r="D425" s="65"/>
    </row>
    <row r="426" spans="4:4" x14ac:dyDescent="0.2">
      <c r="D426" s="65"/>
    </row>
    <row r="427" spans="4:4" x14ac:dyDescent="0.2">
      <c r="D427" s="65"/>
    </row>
    <row r="428" spans="4:4" x14ac:dyDescent="0.2">
      <c r="D428" s="65"/>
    </row>
    <row r="429" spans="4:4" x14ac:dyDescent="0.2">
      <c r="D429" s="65"/>
    </row>
    <row r="430" spans="4:4" x14ac:dyDescent="0.2">
      <c r="D430" s="65"/>
    </row>
    <row r="431" spans="4:4" x14ac:dyDescent="0.2">
      <c r="D431" s="65"/>
    </row>
    <row r="432" spans="4:4" x14ac:dyDescent="0.2">
      <c r="D432" s="65"/>
    </row>
    <row r="433" spans="4:4" x14ac:dyDescent="0.2">
      <c r="D433" s="65"/>
    </row>
    <row r="434" spans="4:4" x14ac:dyDescent="0.2">
      <c r="D434" s="65"/>
    </row>
    <row r="435" spans="4:4" x14ac:dyDescent="0.2">
      <c r="D435" s="65"/>
    </row>
    <row r="436" spans="4:4" x14ac:dyDescent="0.2">
      <c r="D436" s="65"/>
    </row>
    <row r="437" spans="4:4" x14ac:dyDescent="0.2">
      <c r="D437" s="65"/>
    </row>
    <row r="438" spans="4:4" x14ac:dyDescent="0.2">
      <c r="D438" s="65"/>
    </row>
    <row r="439" spans="4:4" x14ac:dyDescent="0.2">
      <c r="D439" s="65"/>
    </row>
    <row r="440" spans="4:4" x14ac:dyDescent="0.2">
      <c r="D440" s="65"/>
    </row>
    <row r="441" spans="4:4" x14ac:dyDescent="0.2">
      <c r="D441" s="65"/>
    </row>
    <row r="442" spans="4:4" x14ac:dyDescent="0.2">
      <c r="D442" s="65"/>
    </row>
    <row r="443" spans="4:4" x14ac:dyDescent="0.2">
      <c r="D443" s="65"/>
    </row>
    <row r="444" spans="4:4" x14ac:dyDescent="0.2">
      <c r="D444" s="65"/>
    </row>
    <row r="445" spans="4:4" x14ac:dyDescent="0.2">
      <c r="D445" s="65"/>
    </row>
    <row r="446" spans="4:4" x14ac:dyDescent="0.2">
      <c r="D446" s="65"/>
    </row>
    <row r="447" spans="4:4" x14ac:dyDescent="0.2">
      <c r="D447" s="65"/>
    </row>
    <row r="448" spans="4:4" x14ac:dyDescent="0.2">
      <c r="D448" s="65"/>
    </row>
    <row r="449" spans="4:4" x14ac:dyDescent="0.2">
      <c r="D449" s="65"/>
    </row>
    <row r="450" spans="4:4" x14ac:dyDescent="0.2">
      <c r="D450" s="65"/>
    </row>
    <row r="451" spans="4:4" x14ac:dyDescent="0.2">
      <c r="D451" s="65"/>
    </row>
    <row r="452" spans="4:4" x14ac:dyDescent="0.2">
      <c r="D452" s="65"/>
    </row>
    <row r="453" spans="4:4" x14ac:dyDescent="0.2">
      <c r="D453" s="65"/>
    </row>
    <row r="454" spans="4:4" x14ac:dyDescent="0.2">
      <c r="D454" s="65"/>
    </row>
    <row r="455" spans="4:4" x14ac:dyDescent="0.2">
      <c r="D455" s="65"/>
    </row>
    <row r="456" spans="4:4" x14ac:dyDescent="0.2">
      <c r="D456" s="65"/>
    </row>
    <row r="457" spans="4:4" x14ac:dyDescent="0.2">
      <c r="D457" s="65"/>
    </row>
    <row r="458" spans="4:4" x14ac:dyDescent="0.2">
      <c r="D458" s="65"/>
    </row>
    <row r="459" spans="4:4" x14ac:dyDescent="0.2">
      <c r="D459" s="65"/>
    </row>
    <row r="460" spans="4:4" x14ac:dyDescent="0.2">
      <c r="D460" s="65"/>
    </row>
    <row r="461" spans="4:4" x14ac:dyDescent="0.2">
      <c r="D461" s="65"/>
    </row>
    <row r="462" spans="4:4" x14ac:dyDescent="0.2">
      <c r="D462" s="65"/>
    </row>
    <row r="463" spans="4:4" x14ac:dyDescent="0.2">
      <c r="D463" s="65"/>
    </row>
    <row r="464" spans="4:4" x14ac:dyDescent="0.2">
      <c r="D464" s="65"/>
    </row>
    <row r="465" spans="4:4" x14ac:dyDescent="0.2">
      <c r="D465" s="65"/>
    </row>
    <row r="466" spans="4:4" x14ac:dyDescent="0.2">
      <c r="D466" s="65"/>
    </row>
    <row r="467" spans="4:4" x14ac:dyDescent="0.2">
      <c r="D467" s="65"/>
    </row>
    <row r="468" spans="4:4" x14ac:dyDescent="0.2">
      <c r="D468" s="65"/>
    </row>
    <row r="469" spans="4:4" x14ac:dyDescent="0.2">
      <c r="D469" s="65"/>
    </row>
    <row r="470" spans="4:4" x14ac:dyDescent="0.2">
      <c r="D470" s="65"/>
    </row>
    <row r="471" spans="4:4" x14ac:dyDescent="0.2">
      <c r="D471" s="65"/>
    </row>
    <row r="472" spans="4:4" x14ac:dyDescent="0.2">
      <c r="D472" s="65"/>
    </row>
    <row r="473" spans="4:4" x14ac:dyDescent="0.2">
      <c r="D473" s="65"/>
    </row>
    <row r="474" spans="4:4" x14ac:dyDescent="0.2">
      <c r="D474" s="65"/>
    </row>
    <row r="475" spans="4:4" x14ac:dyDescent="0.2">
      <c r="D475" s="65"/>
    </row>
    <row r="476" spans="4:4" x14ac:dyDescent="0.2">
      <c r="D476" s="65"/>
    </row>
    <row r="477" spans="4:4" x14ac:dyDescent="0.2">
      <c r="D477" s="65"/>
    </row>
    <row r="478" spans="4:4" x14ac:dyDescent="0.2">
      <c r="D478" s="65"/>
    </row>
    <row r="479" spans="4:4" x14ac:dyDescent="0.2">
      <c r="D479" s="65"/>
    </row>
    <row r="480" spans="4:4" x14ac:dyDescent="0.2">
      <c r="D480" s="65"/>
    </row>
    <row r="481" spans="4:4" x14ac:dyDescent="0.2">
      <c r="D481" s="65"/>
    </row>
    <row r="482" spans="4:4" x14ac:dyDescent="0.2">
      <c r="D482" s="65"/>
    </row>
    <row r="483" spans="4:4" x14ac:dyDescent="0.2">
      <c r="D483" s="65"/>
    </row>
    <row r="484" spans="4:4" x14ac:dyDescent="0.2">
      <c r="D484" s="65"/>
    </row>
    <row r="485" spans="4:4" x14ac:dyDescent="0.2">
      <c r="D485" s="65"/>
    </row>
    <row r="486" spans="4:4" x14ac:dyDescent="0.2">
      <c r="D486" s="65"/>
    </row>
    <row r="487" spans="4:4" x14ac:dyDescent="0.2">
      <c r="D487" s="65"/>
    </row>
    <row r="488" spans="4:4" x14ac:dyDescent="0.2">
      <c r="D488" s="65"/>
    </row>
    <row r="489" spans="4:4" x14ac:dyDescent="0.2">
      <c r="D489" s="65"/>
    </row>
    <row r="490" spans="4:4" x14ac:dyDescent="0.2">
      <c r="D490" s="65"/>
    </row>
    <row r="491" spans="4:4" x14ac:dyDescent="0.2">
      <c r="D491" s="65"/>
    </row>
    <row r="492" spans="4:4" x14ac:dyDescent="0.2">
      <c r="D492" s="65"/>
    </row>
    <row r="493" spans="4:4" x14ac:dyDescent="0.2">
      <c r="D493" s="65"/>
    </row>
    <row r="494" spans="4:4" x14ac:dyDescent="0.2">
      <c r="D494" s="65"/>
    </row>
    <row r="495" spans="4:4" x14ac:dyDescent="0.2">
      <c r="D495" s="65"/>
    </row>
    <row r="496" spans="4:4" x14ac:dyDescent="0.2">
      <c r="D496" s="65"/>
    </row>
    <row r="497" spans="4:4" x14ac:dyDescent="0.2">
      <c r="D497" s="65"/>
    </row>
    <row r="498" spans="4:4" x14ac:dyDescent="0.2">
      <c r="D498" s="65"/>
    </row>
    <row r="499" spans="4:4" x14ac:dyDescent="0.2">
      <c r="D499" s="65"/>
    </row>
    <row r="500" spans="4:4" x14ac:dyDescent="0.2">
      <c r="D500" s="65"/>
    </row>
    <row r="501" spans="4:4" x14ac:dyDescent="0.2">
      <c r="D501" s="65"/>
    </row>
    <row r="502" spans="4:4" x14ac:dyDescent="0.2">
      <c r="D502" s="65"/>
    </row>
    <row r="503" spans="4:4" x14ac:dyDescent="0.2">
      <c r="D503" s="65"/>
    </row>
    <row r="504" spans="4:4" x14ac:dyDescent="0.2">
      <c r="D504" s="65"/>
    </row>
    <row r="505" spans="4:4" x14ac:dyDescent="0.2">
      <c r="D505" s="65"/>
    </row>
    <row r="506" spans="4:4" x14ac:dyDescent="0.2">
      <c r="D506" s="65"/>
    </row>
    <row r="507" spans="4:4" x14ac:dyDescent="0.2">
      <c r="D507" s="65"/>
    </row>
    <row r="508" spans="4:4" x14ac:dyDescent="0.2">
      <c r="D508" s="65"/>
    </row>
    <row r="509" spans="4:4" x14ac:dyDescent="0.2">
      <c r="D509" s="65"/>
    </row>
    <row r="510" spans="4:4" x14ac:dyDescent="0.2">
      <c r="D510" s="65"/>
    </row>
    <row r="511" spans="4:4" x14ac:dyDescent="0.2">
      <c r="D511" s="65"/>
    </row>
    <row r="512" spans="4:4" x14ac:dyDescent="0.2">
      <c r="D512" s="65"/>
    </row>
    <row r="513" spans="4:4" x14ac:dyDescent="0.2">
      <c r="D513" s="65"/>
    </row>
    <row r="514" spans="4:4" x14ac:dyDescent="0.2">
      <c r="D514" s="65"/>
    </row>
    <row r="515" spans="4:4" x14ac:dyDescent="0.2">
      <c r="D515" s="65"/>
    </row>
    <row r="516" spans="4:4" x14ac:dyDescent="0.2">
      <c r="D516" s="65"/>
    </row>
    <row r="517" spans="4:4" x14ac:dyDescent="0.2">
      <c r="D517" s="65"/>
    </row>
    <row r="518" spans="4:4" x14ac:dyDescent="0.2">
      <c r="D518" s="65"/>
    </row>
    <row r="519" spans="4:4" x14ac:dyDescent="0.2">
      <c r="D519" s="65"/>
    </row>
    <row r="520" spans="4:4" x14ac:dyDescent="0.2">
      <c r="D520" s="65"/>
    </row>
    <row r="521" spans="4:4" x14ac:dyDescent="0.2">
      <c r="D521" s="65"/>
    </row>
    <row r="522" spans="4:4" x14ac:dyDescent="0.2">
      <c r="D522" s="65"/>
    </row>
    <row r="523" spans="4:4" x14ac:dyDescent="0.2">
      <c r="D523" s="65"/>
    </row>
    <row r="524" spans="4:4" x14ac:dyDescent="0.2">
      <c r="D524" s="65"/>
    </row>
    <row r="525" spans="4:4" x14ac:dyDescent="0.2">
      <c r="D525" s="65"/>
    </row>
    <row r="526" spans="4:4" x14ac:dyDescent="0.2">
      <c r="D526" s="65"/>
    </row>
    <row r="527" spans="4:4" x14ac:dyDescent="0.2">
      <c r="D527" s="65"/>
    </row>
    <row r="528" spans="4:4" x14ac:dyDescent="0.2">
      <c r="D528" s="65"/>
    </row>
    <row r="529" spans="4:4" x14ac:dyDescent="0.2">
      <c r="D529" s="65"/>
    </row>
    <row r="530" spans="4:4" x14ac:dyDescent="0.2">
      <c r="D530" s="65"/>
    </row>
    <row r="531" spans="4:4" x14ac:dyDescent="0.2">
      <c r="D531" s="65"/>
    </row>
    <row r="532" spans="4:4" x14ac:dyDescent="0.2">
      <c r="D532" s="65"/>
    </row>
    <row r="533" spans="4:4" x14ac:dyDescent="0.2">
      <c r="D533" s="65"/>
    </row>
    <row r="534" spans="4:4" x14ac:dyDescent="0.2">
      <c r="D534" s="65"/>
    </row>
    <row r="535" spans="4:4" x14ac:dyDescent="0.2">
      <c r="D535" s="65"/>
    </row>
    <row r="536" spans="4:4" x14ac:dyDescent="0.2">
      <c r="D536" s="65"/>
    </row>
    <row r="537" spans="4:4" x14ac:dyDescent="0.2">
      <c r="D537" s="65"/>
    </row>
    <row r="538" spans="4:4" x14ac:dyDescent="0.2">
      <c r="D538" s="65"/>
    </row>
    <row r="539" spans="4:4" x14ac:dyDescent="0.2">
      <c r="D539" s="65"/>
    </row>
    <row r="540" spans="4:4" x14ac:dyDescent="0.2">
      <c r="D540" s="65"/>
    </row>
    <row r="541" spans="4:4" x14ac:dyDescent="0.2">
      <c r="D541" s="65"/>
    </row>
    <row r="542" spans="4:4" x14ac:dyDescent="0.2">
      <c r="D542" s="65"/>
    </row>
    <row r="543" spans="4:4" x14ac:dyDescent="0.2">
      <c r="D543" s="65"/>
    </row>
    <row r="544" spans="4:4" x14ac:dyDescent="0.2">
      <c r="D544" s="65"/>
    </row>
    <row r="545" spans="4:4" x14ac:dyDescent="0.2">
      <c r="D545" s="65"/>
    </row>
    <row r="546" spans="4:4" x14ac:dyDescent="0.2">
      <c r="D546" s="65"/>
    </row>
    <row r="547" spans="4:4" x14ac:dyDescent="0.2">
      <c r="D547" s="65"/>
    </row>
    <row r="548" spans="4:4" x14ac:dyDescent="0.2">
      <c r="D548" s="65"/>
    </row>
    <row r="549" spans="4:4" x14ac:dyDescent="0.2">
      <c r="D549" s="65"/>
    </row>
    <row r="550" spans="4:4" x14ac:dyDescent="0.2">
      <c r="D550" s="65"/>
    </row>
    <row r="551" spans="4:4" x14ac:dyDescent="0.2">
      <c r="D551" s="65"/>
    </row>
    <row r="552" spans="4:4" x14ac:dyDescent="0.2">
      <c r="D552" s="65"/>
    </row>
    <row r="553" spans="4:4" x14ac:dyDescent="0.2">
      <c r="D553" s="65"/>
    </row>
    <row r="554" spans="4:4" x14ac:dyDescent="0.2">
      <c r="D554" s="65"/>
    </row>
    <row r="555" spans="4:4" x14ac:dyDescent="0.2">
      <c r="D555" s="65"/>
    </row>
    <row r="556" spans="4:4" x14ac:dyDescent="0.2">
      <c r="D556" s="65"/>
    </row>
    <row r="557" spans="4:4" x14ac:dyDescent="0.2">
      <c r="D557" s="65"/>
    </row>
    <row r="558" spans="4:4" x14ac:dyDescent="0.2">
      <c r="D558" s="65"/>
    </row>
    <row r="559" spans="4:4" x14ac:dyDescent="0.2">
      <c r="D559" s="65"/>
    </row>
    <row r="560" spans="4:4" x14ac:dyDescent="0.2">
      <c r="D560" s="65"/>
    </row>
    <row r="561" spans="4:4" x14ac:dyDescent="0.2">
      <c r="D561" s="65"/>
    </row>
    <row r="562" spans="4:4" x14ac:dyDescent="0.2">
      <c r="D562" s="65"/>
    </row>
    <row r="563" spans="4:4" x14ac:dyDescent="0.2">
      <c r="D563" s="65"/>
    </row>
    <row r="564" spans="4:4" x14ac:dyDescent="0.2">
      <c r="D564" s="65"/>
    </row>
    <row r="565" spans="4:4" x14ac:dyDescent="0.2">
      <c r="D565" s="65"/>
    </row>
    <row r="566" spans="4:4" x14ac:dyDescent="0.2">
      <c r="D566" s="65"/>
    </row>
    <row r="567" spans="4:4" x14ac:dyDescent="0.2">
      <c r="D567" s="65"/>
    </row>
    <row r="568" spans="4:4" x14ac:dyDescent="0.2">
      <c r="D568" s="65"/>
    </row>
    <row r="569" spans="4:4" x14ac:dyDescent="0.2">
      <c r="D569" s="65"/>
    </row>
    <row r="570" spans="4:4" x14ac:dyDescent="0.2">
      <c r="D570" s="65"/>
    </row>
    <row r="571" spans="4:4" x14ac:dyDescent="0.2">
      <c r="D571" s="65"/>
    </row>
    <row r="572" spans="4:4" x14ac:dyDescent="0.2">
      <c r="D572" s="65"/>
    </row>
    <row r="573" spans="4:4" x14ac:dyDescent="0.2">
      <c r="D573" s="65"/>
    </row>
    <row r="574" spans="4:4" x14ac:dyDescent="0.2">
      <c r="D574" s="65"/>
    </row>
    <row r="575" spans="4:4" x14ac:dyDescent="0.2">
      <c r="D575" s="65"/>
    </row>
    <row r="576" spans="4:4" x14ac:dyDescent="0.2">
      <c r="D576" s="65"/>
    </row>
    <row r="577" spans="4:4" x14ac:dyDescent="0.2">
      <c r="D577" s="65"/>
    </row>
    <row r="578" spans="4:4" x14ac:dyDescent="0.2">
      <c r="D578" s="65"/>
    </row>
    <row r="579" spans="4:4" x14ac:dyDescent="0.2">
      <c r="D579" s="65"/>
    </row>
    <row r="580" spans="4:4" x14ac:dyDescent="0.2">
      <c r="D580" s="65"/>
    </row>
    <row r="581" spans="4:4" x14ac:dyDescent="0.2">
      <c r="D581" s="65"/>
    </row>
    <row r="582" spans="4:4" x14ac:dyDescent="0.2">
      <c r="D582" s="65"/>
    </row>
    <row r="583" spans="4:4" x14ac:dyDescent="0.2">
      <c r="D583" s="65"/>
    </row>
    <row r="584" spans="4:4" x14ac:dyDescent="0.2">
      <c r="D584" s="65"/>
    </row>
    <row r="585" spans="4:4" x14ac:dyDescent="0.2">
      <c r="D585" s="65"/>
    </row>
    <row r="586" spans="4:4" x14ac:dyDescent="0.2">
      <c r="D586" s="65"/>
    </row>
    <row r="587" spans="4:4" x14ac:dyDescent="0.2">
      <c r="D587" s="65"/>
    </row>
    <row r="588" spans="4:4" x14ac:dyDescent="0.2">
      <c r="D588" s="65"/>
    </row>
    <row r="589" spans="4:4" x14ac:dyDescent="0.2">
      <c r="D589" s="65"/>
    </row>
    <row r="590" spans="4:4" x14ac:dyDescent="0.2">
      <c r="D590" s="65"/>
    </row>
    <row r="591" spans="4:4" x14ac:dyDescent="0.2">
      <c r="D591" s="65"/>
    </row>
    <row r="592" spans="4:4" x14ac:dyDescent="0.2">
      <c r="D592" s="65"/>
    </row>
    <row r="593" spans="4:4" x14ac:dyDescent="0.2">
      <c r="D593" s="65"/>
    </row>
    <row r="594" spans="4:4" x14ac:dyDescent="0.2">
      <c r="D594" s="65"/>
    </row>
    <row r="595" spans="4:4" x14ac:dyDescent="0.2">
      <c r="D595" s="65"/>
    </row>
    <row r="596" spans="4:4" x14ac:dyDescent="0.2">
      <c r="D596" s="65"/>
    </row>
    <row r="597" spans="4:4" x14ac:dyDescent="0.2">
      <c r="D597" s="65"/>
    </row>
    <row r="598" spans="4:4" x14ac:dyDescent="0.2">
      <c r="D598" s="65"/>
    </row>
    <row r="599" spans="4:4" x14ac:dyDescent="0.2">
      <c r="D599" s="65"/>
    </row>
    <row r="600" spans="4:4" x14ac:dyDescent="0.2">
      <c r="D600" s="65"/>
    </row>
    <row r="601" spans="4:4" x14ac:dyDescent="0.2">
      <c r="D601" s="65"/>
    </row>
    <row r="602" spans="4:4" x14ac:dyDescent="0.2">
      <c r="D602" s="65"/>
    </row>
    <row r="603" spans="4:4" x14ac:dyDescent="0.2">
      <c r="D603" s="65"/>
    </row>
    <row r="604" spans="4:4" x14ac:dyDescent="0.2">
      <c r="D604" s="65"/>
    </row>
    <row r="605" spans="4:4" x14ac:dyDescent="0.2">
      <c r="D605" s="65"/>
    </row>
    <row r="606" spans="4:4" x14ac:dyDescent="0.2">
      <c r="D606" s="65"/>
    </row>
    <row r="607" spans="4:4" x14ac:dyDescent="0.2">
      <c r="D607" s="65"/>
    </row>
    <row r="608" spans="4:4" x14ac:dyDescent="0.2">
      <c r="D608" s="65"/>
    </row>
    <row r="609" spans="4:4" x14ac:dyDescent="0.2">
      <c r="D609" s="65"/>
    </row>
    <row r="610" spans="4:4" x14ac:dyDescent="0.2">
      <c r="D610" s="65"/>
    </row>
    <row r="611" spans="4:4" x14ac:dyDescent="0.2">
      <c r="D611" s="65"/>
    </row>
    <row r="612" spans="4:4" x14ac:dyDescent="0.2">
      <c r="D612" s="65"/>
    </row>
    <row r="613" spans="4:4" x14ac:dyDescent="0.2">
      <c r="D613" s="65"/>
    </row>
    <row r="614" spans="4:4" x14ac:dyDescent="0.2">
      <c r="D614" s="65"/>
    </row>
    <row r="615" spans="4:4" x14ac:dyDescent="0.2">
      <c r="D615" s="65"/>
    </row>
    <row r="616" spans="4:4" x14ac:dyDescent="0.2">
      <c r="D616" s="65"/>
    </row>
    <row r="617" spans="4:4" x14ac:dyDescent="0.2">
      <c r="D617" s="65"/>
    </row>
    <row r="618" spans="4:4" x14ac:dyDescent="0.2">
      <c r="D618" s="65"/>
    </row>
    <row r="619" spans="4:4" x14ac:dyDescent="0.2">
      <c r="D619" s="65"/>
    </row>
    <row r="620" spans="4:4" x14ac:dyDescent="0.2">
      <c r="D620" s="65"/>
    </row>
    <row r="621" spans="4:4" x14ac:dyDescent="0.2">
      <c r="D621" s="65"/>
    </row>
    <row r="622" spans="4:4" x14ac:dyDescent="0.2">
      <c r="D622" s="65"/>
    </row>
    <row r="623" spans="4:4" x14ac:dyDescent="0.2">
      <c r="D623" s="65"/>
    </row>
    <row r="624" spans="4:4" x14ac:dyDescent="0.2">
      <c r="D624" s="65"/>
    </row>
    <row r="625" spans="4:4" x14ac:dyDescent="0.2">
      <c r="D625" s="65"/>
    </row>
    <row r="626" spans="4:4" x14ac:dyDescent="0.2">
      <c r="D626" s="65"/>
    </row>
    <row r="627" spans="4:4" x14ac:dyDescent="0.2">
      <c r="D627" s="65"/>
    </row>
    <row r="628" spans="4:4" x14ac:dyDescent="0.2">
      <c r="D628" s="65"/>
    </row>
    <row r="629" spans="4:4" x14ac:dyDescent="0.2">
      <c r="D629" s="65"/>
    </row>
    <row r="630" spans="4:4" x14ac:dyDescent="0.2">
      <c r="D630" s="65"/>
    </row>
    <row r="631" spans="4:4" x14ac:dyDescent="0.2">
      <c r="D631" s="65"/>
    </row>
    <row r="632" spans="4:4" x14ac:dyDescent="0.2">
      <c r="D632" s="65"/>
    </row>
    <row r="633" spans="4:4" x14ac:dyDescent="0.2">
      <c r="D633" s="65"/>
    </row>
    <row r="634" spans="4:4" x14ac:dyDescent="0.2">
      <c r="D634" s="65"/>
    </row>
    <row r="635" spans="4:4" x14ac:dyDescent="0.2">
      <c r="D635" s="65"/>
    </row>
    <row r="636" spans="4:4" x14ac:dyDescent="0.2">
      <c r="D636" s="65"/>
    </row>
    <row r="637" spans="4:4" x14ac:dyDescent="0.2">
      <c r="D637" s="65"/>
    </row>
    <row r="638" spans="4:4" x14ac:dyDescent="0.2">
      <c r="D638" s="65"/>
    </row>
    <row r="639" spans="4:4" x14ac:dyDescent="0.2">
      <c r="D639" s="65"/>
    </row>
    <row r="640" spans="4:4" x14ac:dyDescent="0.2">
      <c r="D640" s="65"/>
    </row>
    <row r="641" spans="4:4" x14ac:dyDescent="0.2">
      <c r="D641" s="65"/>
    </row>
    <row r="642" spans="4:4" x14ac:dyDescent="0.2">
      <c r="D642" s="65"/>
    </row>
    <row r="643" spans="4:4" x14ac:dyDescent="0.2">
      <c r="D643" s="65"/>
    </row>
    <row r="644" spans="4:4" x14ac:dyDescent="0.2">
      <c r="D644" s="65"/>
    </row>
    <row r="645" spans="4:4" x14ac:dyDescent="0.2">
      <c r="D645" s="65"/>
    </row>
    <row r="646" spans="4:4" x14ac:dyDescent="0.2">
      <c r="D646" s="65"/>
    </row>
    <row r="647" spans="4:4" x14ac:dyDescent="0.2">
      <c r="D647" s="65"/>
    </row>
    <row r="648" spans="4:4" x14ac:dyDescent="0.2">
      <c r="D648" s="65"/>
    </row>
    <row r="649" spans="4:4" x14ac:dyDescent="0.2">
      <c r="D649" s="65"/>
    </row>
    <row r="650" spans="4:4" x14ac:dyDescent="0.2">
      <c r="D650" s="65"/>
    </row>
    <row r="651" spans="4:4" x14ac:dyDescent="0.2">
      <c r="D651" s="65"/>
    </row>
    <row r="652" spans="4:4" x14ac:dyDescent="0.2">
      <c r="D652" s="65"/>
    </row>
    <row r="653" spans="4:4" x14ac:dyDescent="0.2">
      <c r="D653" s="65"/>
    </row>
    <row r="654" spans="4:4" x14ac:dyDescent="0.2">
      <c r="D654" s="65"/>
    </row>
    <row r="655" spans="4:4" x14ac:dyDescent="0.2">
      <c r="D655" s="65"/>
    </row>
    <row r="656" spans="4:4" x14ac:dyDescent="0.2">
      <c r="D656" s="65"/>
    </row>
    <row r="657" spans="4:4" x14ac:dyDescent="0.2">
      <c r="D657" s="65"/>
    </row>
    <row r="658" spans="4:4" x14ac:dyDescent="0.2">
      <c r="D658" s="65"/>
    </row>
    <row r="659" spans="4:4" x14ac:dyDescent="0.2">
      <c r="D659" s="65"/>
    </row>
    <row r="660" spans="4:4" x14ac:dyDescent="0.2">
      <c r="D660" s="65"/>
    </row>
    <row r="661" spans="4:4" x14ac:dyDescent="0.2">
      <c r="D661" s="65"/>
    </row>
    <row r="662" spans="4:4" x14ac:dyDescent="0.2">
      <c r="D662" s="65"/>
    </row>
    <row r="663" spans="4:4" x14ac:dyDescent="0.2">
      <c r="D663" s="65"/>
    </row>
    <row r="664" spans="4:4" x14ac:dyDescent="0.2">
      <c r="D664" s="65"/>
    </row>
    <row r="665" spans="4:4" x14ac:dyDescent="0.2">
      <c r="D665" s="65"/>
    </row>
    <row r="666" spans="4:4" x14ac:dyDescent="0.2">
      <c r="D666" s="65"/>
    </row>
    <row r="667" spans="4:4" x14ac:dyDescent="0.2">
      <c r="D667" s="65"/>
    </row>
    <row r="668" spans="4:4" x14ac:dyDescent="0.2">
      <c r="D668" s="65"/>
    </row>
    <row r="669" spans="4:4" x14ac:dyDescent="0.2">
      <c r="D669" s="65"/>
    </row>
    <row r="670" spans="4:4" x14ac:dyDescent="0.2">
      <c r="D670" s="65"/>
    </row>
    <row r="671" spans="4:4" x14ac:dyDescent="0.2">
      <c r="D671" s="65"/>
    </row>
    <row r="672" spans="4:4" x14ac:dyDescent="0.2">
      <c r="D672" s="65"/>
    </row>
    <row r="673" spans="4:4" x14ac:dyDescent="0.2">
      <c r="D673" s="65"/>
    </row>
    <row r="674" spans="4:4" x14ac:dyDescent="0.2">
      <c r="D674" s="65"/>
    </row>
    <row r="675" spans="4:4" x14ac:dyDescent="0.2">
      <c r="D675" s="65"/>
    </row>
    <row r="676" spans="4:4" x14ac:dyDescent="0.2">
      <c r="D676" s="65"/>
    </row>
    <row r="677" spans="4:4" x14ac:dyDescent="0.2">
      <c r="D677" s="65"/>
    </row>
    <row r="678" spans="4:4" x14ac:dyDescent="0.2">
      <c r="D678" s="65"/>
    </row>
    <row r="679" spans="4:4" x14ac:dyDescent="0.2">
      <c r="D679" s="65"/>
    </row>
    <row r="680" spans="4:4" x14ac:dyDescent="0.2">
      <c r="D680" s="65"/>
    </row>
    <row r="681" spans="4:4" x14ac:dyDescent="0.2">
      <c r="D681" s="65"/>
    </row>
    <row r="682" spans="4:4" x14ac:dyDescent="0.2">
      <c r="D682" s="65"/>
    </row>
    <row r="683" spans="4:4" x14ac:dyDescent="0.2">
      <c r="D683" s="65"/>
    </row>
    <row r="684" spans="4:4" x14ac:dyDescent="0.2">
      <c r="D684" s="65"/>
    </row>
    <row r="685" spans="4:4" x14ac:dyDescent="0.2">
      <c r="D685" s="65"/>
    </row>
    <row r="686" spans="4:4" x14ac:dyDescent="0.2">
      <c r="D686" s="65"/>
    </row>
    <row r="687" spans="4:4" x14ac:dyDescent="0.2">
      <c r="D687" s="65"/>
    </row>
    <row r="688" spans="4:4" x14ac:dyDescent="0.2">
      <c r="D688" s="65"/>
    </row>
    <row r="689" spans="4:4" x14ac:dyDescent="0.2">
      <c r="D689" s="65"/>
    </row>
    <row r="690" spans="4:4" x14ac:dyDescent="0.2">
      <c r="D690" s="65"/>
    </row>
    <row r="691" spans="4:4" x14ac:dyDescent="0.2">
      <c r="D691" s="65"/>
    </row>
    <row r="692" spans="4:4" x14ac:dyDescent="0.2">
      <c r="D692" s="65"/>
    </row>
    <row r="693" spans="4:4" x14ac:dyDescent="0.2">
      <c r="D693" s="65"/>
    </row>
    <row r="694" spans="4:4" x14ac:dyDescent="0.2">
      <c r="D694" s="65"/>
    </row>
    <row r="695" spans="4:4" x14ac:dyDescent="0.2">
      <c r="D695" s="65"/>
    </row>
    <row r="696" spans="4:4" x14ac:dyDescent="0.2">
      <c r="D696" s="65"/>
    </row>
    <row r="697" spans="4:4" x14ac:dyDescent="0.2">
      <c r="D697" s="65"/>
    </row>
    <row r="698" spans="4:4" x14ac:dyDescent="0.2">
      <c r="D698" s="65"/>
    </row>
    <row r="699" spans="4:4" x14ac:dyDescent="0.2">
      <c r="D699" s="65"/>
    </row>
    <row r="700" spans="4:4" x14ac:dyDescent="0.2">
      <c r="D700" s="65"/>
    </row>
    <row r="701" spans="4:4" x14ac:dyDescent="0.2">
      <c r="D701" s="65"/>
    </row>
    <row r="702" spans="4:4" x14ac:dyDescent="0.2">
      <c r="D702" s="65"/>
    </row>
    <row r="703" spans="4:4" x14ac:dyDescent="0.2">
      <c r="D703" s="65"/>
    </row>
    <row r="704" spans="4:4" x14ac:dyDescent="0.2">
      <c r="D704" s="65"/>
    </row>
    <row r="705" spans="4:4" x14ac:dyDescent="0.2">
      <c r="D705" s="65"/>
    </row>
    <row r="706" spans="4:4" x14ac:dyDescent="0.2">
      <c r="D706" s="65"/>
    </row>
    <row r="707" spans="4:4" x14ac:dyDescent="0.2">
      <c r="D707" s="65"/>
    </row>
    <row r="708" spans="4:4" x14ac:dyDescent="0.2">
      <c r="D708" s="65"/>
    </row>
    <row r="709" spans="4:4" x14ac:dyDescent="0.2">
      <c r="D709" s="65"/>
    </row>
    <row r="710" spans="4:4" x14ac:dyDescent="0.2">
      <c r="D710" s="65"/>
    </row>
    <row r="711" spans="4:4" x14ac:dyDescent="0.2">
      <c r="D711" s="65"/>
    </row>
    <row r="712" spans="4:4" x14ac:dyDescent="0.2">
      <c r="D712" s="65"/>
    </row>
    <row r="713" spans="4:4" x14ac:dyDescent="0.2">
      <c r="D713" s="65"/>
    </row>
    <row r="714" spans="4:4" x14ac:dyDescent="0.2">
      <c r="D714" s="65"/>
    </row>
    <row r="715" spans="4:4" x14ac:dyDescent="0.2">
      <c r="D715" s="65"/>
    </row>
    <row r="716" spans="4:4" x14ac:dyDescent="0.2">
      <c r="D716" s="65"/>
    </row>
    <row r="717" spans="4:4" x14ac:dyDescent="0.2">
      <c r="D717" s="65"/>
    </row>
    <row r="718" spans="4:4" x14ac:dyDescent="0.2">
      <c r="D718" s="65"/>
    </row>
    <row r="719" spans="4:4" x14ac:dyDescent="0.2">
      <c r="D719" s="65"/>
    </row>
    <row r="720" spans="4:4" x14ac:dyDescent="0.2">
      <c r="D720" s="65"/>
    </row>
    <row r="721" spans="4:4" x14ac:dyDescent="0.2">
      <c r="D721" s="65"/>
    </row>
    <row r="722" spans="4:4" x14ac:dyDescent="0.2">
      <c r="D722" s="65"/>
    </row>
    <row r="723" spans="4:4" x14ac:dyDescent="0.2">
      <c r="D723" s="65"/>
    </row>
    <row r="724" spans="4:4" x14ac:dyDescent="0.2">
      <c r="D724" s="65"/>
    </row>
    <row r="725" spans="4:4" x14ac:dyDescent="0.2">
      <c r="D725" s="65"/>
    </row>
    <row r="726" spans="4:4" x14ac:dyDescent="0.2">
      <c r="D726" s="65"/>
    </row>
    <row r="727" spans="4:4" x14ac:dyDescent="0.2">
      <c r="D727" s="65"/>
    </row>
    <row r="728" spans="4:4" x14ac:dyDescent="0.2">
      <c r="D728" s="65"/>
    </row>
    <row r="729" spans="4:4" x14ac:dyDescent="0.2">
      <c r="D729" s="65"/>
    </row>
    <row r="730" spans="4:4" x14ac:dyDescent="0.2">
      <c r="D730" s="65"/>
    </row>
    <row r="731" spans="4:4" x14ac:dyDescent="0.2">
      <c r="D731" s="65"/>
    </row>
    <row r="732" spans="4:4" x14ac:dyDescent="0.2">
      <c r="D732" s="65"/>
    </row>
    <row r="733" spans="4:4" x14ac:dyDescent="0.2">
      <c r="D733" s="65"/>
    </row>
    <row r="734" spans="4:4" x14ac:dyDescent="0.2">
      <c r="D734" s="65"/>
    </row>
    <row r="735" spans="4:4" x14ac:dyDescent="0.2">
      <c r="D735" s="65"/>
    </row>
    <row r="736" spans="4:4" x14ac:dyDescent="0.2">
      <c r="D736" s="65"/>
    </row>
    <row r="737" spans="4:4" x14ac:dyDescent="0.2">
      <c r="D737" s="65"/>
    </row>
    <row r="738" spans="4:4" x14ac:dyDescent="0.2">
      <c r="D738" s="65"/>
    </row>
    <row r="739" spans="4:4" x14ac:dyDescent="0.2">
      <c r="D739" s="65"/>
    </row>
    <row r="740" spans="4:4" x14ac:dyDescent="0.2">
      <c r="D740" s="65"/>
    </row>
    <row r="741" spans="4:4" x14ac:dyDescent="0.2">
      <c r="D741" s="65"/>
    </row>
    <row r="742" spans="4:4" x14ac:dyDescent="0.2">
      <c r="D742" s="65"/>
    </row>
    <row r="743" spans="4:4" x14ac:dyDescent="0.2">
      <c r="D743" s="65"/>
    </row>
    <row r="744" spans="4:4" x14ac:dyDescent="0.2">
      <c r="D744" s="65"/>
    </row>
    <row r="745" spans="4:4" x14ac:dyDescent="0.2">
      <c r="D745" s="65"/>
    </row>
    <row r="746" spans="4:4" x14ac:dyDescent="0.2">
      <c r="D746" s="65"/>
    </row>
    <row r="747" spans="4:4" x14ac:dyDescent="0.2">
      <c r="D747" s="65"/>
    </row>
    <row r="748" spans="4:4" x14ac:dyDescent="0.2">
      <c r="D748" s="65"/>
    </row>
    <row r="749" spans="4:4" x14ac:dyDescent="0.2">
      <c r="D749" s="65"/>
    </row>
    <row r="750" spans="4:4" x14ac:dyDescent="0.2">
      <c r="D750" s="65"/>
    </row>
    <row r="751" spans="4:4" x14ac:dyDescent="0.2">
      <c r="D751" s="65"/>
    </row>
    <row r="752" spans="4:4" x14ac:dyDescent="0.2">
      <c r="D752" s="65"/>
    </row>
    <row r="753" spans="4:4" x14ac:dyDescent="0.2">
      <c r="D753" s="65"/>
    </row>
    <row r="754" spans="4:4" x14ac:dyDescent="0.2">
      <c r="D754" s="65"/>
    </row>
    <row r="755" spans="4:4" x14ac:dyDescent="0.2">
      <c r="D755" s="65"/>
    </row>
    <row r="756" spans="4:4" x14ac:dyDescent="0.2">
      <c r="D756" s="65"/>
    </row>
    <row r="757" spans="4:4" x14ac:dyDescent="0.2">
      <c r="D757" s="65"/>
    </row>
    <row r="758" spans="4:4" x14ac:dyDescent="0.2">
      <c r="D758" s="65"/>
    </row>
    <row r="759" spans="4:4" x14ac:dyDescent="0.2">
      <c r="D759" s="65"/>
    </row>
    <row r="760" spans="4:4" x14ac:dyDescent="0.2">
      <c r="D760" s="65"/>
    </row>
    <row r="761" spans="4:4" x14ac:dyDescent="0.2">
      <c r="D761" s="65"/>
    </row>
    <row r="762" spans="4:4" x14ac:dyDescent="0.2">
      <c r="D762" s="65"/>
    </row>
    <row r="763" spans="4:4" x14ac:dyDescent="0.2">
      <c r="D763" s="65"/>
    </row>
    <row r="764" spans="4:4" x14ac:dyDescent="0.2">
      <c r="D764" s="65"/>
    </row>
    <row r="765" spans="4:4" x14ac:dyDescent="0.2">
      <c r="D765" s="65"/>
    </row>
    <row r="766" spans="4:4" x14ac:dyDescent="0.2">
      <c r="D766" s="65"/>
    </row>
    <row r="767" spans="4:4" x14ac:dyDescent="0.2">
      <c r="D767" s="65"/>
    </row>
    <row r="768" spans="4:4" x14ac:dyDescent="0.2">
      <c r="D768" s="65"/>
    </row>
    <row r="769" spans="4:4" x14ac:dyDescent="0.2">
      <c r="D769" s="65"/>
    </row>
    <row r="770" spans="4:4" x14ac:dyDescent="0.2">
      <c r="D770" s="65"/>
    </row>
    <row r="771" spans="4:4" x14ac:dyDescent="0.2">
      <c r="D771" s="65"/>
    </row>
    <row r="772" spans="4:4" x14ac:dyDescent="0.2">
      <c r="D772" s="65"/>
    </row>
    <row r="773" spans="4:4" x14ac:dyDescent="0.2">
      <c r="D773" s="65"/>
    </row>
    <row r="774" spans="4:4" x14ac:dyDescent="0.2">
      <c r="D774" s="65"/>
    </row>
    <row r="775" spans="4:4" x14ac:dyDescent="0.2">
      <c r="D775" s="65"/>
    </row>
    <row r="776" spans="4:4" x14ac:dyDescent="0.2">
      <c r="D776" s="65"/>
    </row>
    <row r="777" spans="4:4" x14ac:dyDescent="0.2">
      <c r="D777" s="65"/>
    </row>
    <row r="778" spans="4:4" x14ac:dyDescent="0.2">
      <c r="D778" s="65"/>
    </row>
    <row r="779" spans="4:4" x14ac:dyDescent="0.2">
      <c r="D779" s="65"/>
    </row>
    <row r="780" spans="4:4" x14ac:dyDescent="0.2">
      <c r="D780" s="65"/>
    </row>
    <row r="781" spans="4:4" x14ac:dyDescent="0.2">
      <c r="D781" s="65"/>
    </row>
    <row r="782" spans="4:4" x14ac:dyDescent="0.2">
      <c r="D782" s="65"/>
    </row>
    <row r="783" spans="4:4" x14ac:dyDescent="0.2">
      <c r="D783" s="65"/>
    </row>
    <row r="784" spans="4:4" x14ac:dyDescent="0.2">
      <c r="D784" s="65"/>
    </row>
    <row r="785" spans="4:4" x14ac:dyDescent="0.2">
      <c r="D785" s="65"/>
    </row>
    <row r="786" spans="4:4" x14ac:dyDescent="0.2">
      <c r="D786" s="65"/>
    </row>
    <row r="787" spans="4:4" x14ac:dyDescent="0.2">
      <c r="D787" s="65"/>
    </row>
    <row r="788" spans="4:4" x14ac:dyDescent="0.2">
      <c r="D788" s="65"/>
    </row>
    <row r="789" spans="4:4" x14ac:dyDescent="0.2">
      <c r="D789" s="65"/>
    </row>
    <row r="790" spans="4:4" x14ac:dyDescent="0.2">
      <c r="D790" s="65"/>
    </row>
    <row r="791" spans="4:4" x14ac:dyDescent="0.2">
      <c r="D791" s="65"/>
    </row>
    <row r="792" spans="4:4" x14ac:dyDescent="0.2">
      <c r="D792" s="65"/>
    </row>
    <row r="793" spans="4:4" x14ac:dyDescent="0.2">
      <c r="D793" s="65"/>
    </row>
    <row r="794" spans="4:4" x14ac:dyDescent="0.2">
      <c r="D794" s="65"/>
    </row>
    <row r="795" spans="4:4" x14ac:dyDescent="0.2">
      <c r="D795" s="65"/>
    </row>
    <row r="796" spans="4:4" x14ac:dyDescent="0.2">
      <c r="D796" s="65"/>
    </row>
    <row r="797" spans="4:4" x14ac:dyDescent="0.2">
      <c r="D797" s="65"/>
    </row>
    <row r="798" spans="4:4" x14ac:dyDescent="0.2">
      <c r="D798" s="65"/>
    </row>
    <row r="799" spans="4:4" x14ac:dyDescent="0.2">
      <c r="D799" s="65"/>
    </row>
    <row r="800" spans="4:4" x14ac:dyDescent="0.2">
      <c r="D800" s="65"/>
    </row>
    <row r="801" spans="4:4" x14ac:dyDescent="0.2">
      <c r="D801" s="65"/>
    </row>
    <row r="802" spans="4:4" x14ac:dyDescent="0.2">
      <c r="D802" s="65"/>
    </row>
    <row r="803" spans="4:4" x14ac:dyDescent="0.2">
      <c r="D803" s="65"/>
    </row>
    <row r="804" spans="4:4" x14ac:dyDescent="0.2">
      <c r="D804" s="65"/>
    </row>
    <row r="805" spans="4:4" x14ac:dyDescent="0.2">
      <c r="D805" s="65"/>
    </row>
    <row r="806" spans="4:4" x14ac:dyDescent="0.2">
      <c r="D806" s="65"/>
    </row>
    <row r="807" spans="4:4" x14ac:dyDescent="0.2">
      <c r="D807" s="65"/>
    </row>
    <row r="808" spans="4:4" x14ac:dyDescent="0.2">
      <c r="D808" s="65"/>
    </row>
    <row r="809" spans="4:4" x14ac:dyDescent="0.2">
      <c r="D809" s="65"/>
    </row>
    <row r="810" spans="4:4" x14ac:dyDescent="0.2">
      <c r="D810" s="65"/>
    </row>
    <row r="811" spans="4:4" x14ac:dyDescent="0.2">
      <c r="D811" s="65"/>
    </row>
    <row r="812" spans="4:4" x14ac:dyDescent="0.2">
      <c r="D812" s="65"/>
    </row>
    <row r="813" spans="4:4" x14ac:dyDescent="0.2">
      <c r="D813" s="65"/>
    </row>
    <row r="814" spans="4:4" x14ac:dyDescent="0.2">
      <c r="D814" s="65"/>
    </row>
    <row r="815" spans="4:4" x14ac:dyDescent="0.2">
      <c r="D815" s="65"/>
    </row>
    <row r="816" spans="4:4" x14ac:dyDescent="0.2">
      <c r="D816" s="65"/>
    </row>
    <row r="817" spans="4:4" x14ac:dyDescent="0.2">
      <c r="D817" s="65"/>
    </row>
    <row r="818" spans="4:4" x14ac:dyDescent="0.2">
      <c r="D818" s="65"/>
    </row>
    <row r="819" spans="4:4" x14ac:dyDescent="0.2">
      <c r="D819" s="65"/>
    </row>
    <row r="820" spans="4:4" x14ac:dyDescent="0.2">
      <c r="D820" s="65"/>
    </row>
    <row r="821" spans="4:4" x14ac:dyDescent="0.2">
      <c r="D821" s="65"/>
    </row>
    <row r="822" spans="4:4" x14ac:dyDescent="0.2">
      <c r="D822" s="65"/>
    </row>
    <row r="823" spans="4:4" x14ac:dyDescent="0.2">
      <c r="D823" s="65"/>
    </row>
    <row r="824" spans="4:4" x14ac:dyDescent="0.2">
      <c r="D824" s="65"/>
    </row>
    <row r="825" spans="4:4" x14ac:dyDescent="0.2">
      <c r="D825" s="65"/>
    </row>
    <row r="826" spans="4:4" x14ac:dyDescent="0.2">
      <c r="D826" s="65"/>
    </row>
    <row r="827" spans="4:4" x14ac:dyDescent="0.2">
      <c r="D827" s="65"/>
    </row>
    <row r="828" spans="4:4" x14ac:dyDescent="0.2">
      <c r="D828" s="65"/>
    </row>
    <row r="829" spans="4:4" x14ac:dyDescent="0.2">
      <c r="D829" s="65"/>
    </row>
    <row r="830" spans="4:4" x14ac:dyDescent="0.2">
      <c r="D830" s="65"/>
    </row>
    <row r="831" spans="4:4" x14ac:dyDescent="0.2">
      <c r="D831" s="65"/>
    </row>
    <row r="832" spans="4:4" x14ac:dyDescent="0.2">
      <c r="D832" s="65"/>
    </row>
    <row r="833" spans="4:4" x14ac:dyDescent="0.2">
      <c r="D833" s="65"/>
    </row>
    <row r="834" spans="4:4" x14ac:dyDescent="0.2">
      <c r="D834" s="65"/>
    </row>
    <row r="835" spans="4:4" x14ac:dyDescent="0.2">
      <c r="D835" s="65"/>
    </row>
    <row r="836" spans="4:4" x14ac:dyDescent="0.2">
      <c r="D836" s="65"/>
    </row>
    <row r="837" spans="4:4" x14ac:dyDescent="0.2">
      <c r="D837" s="65"/>
    </row>
    <row r="838" spans="4:4" x14ac:dyDescent="0.2">
      <c r="D838" s="65"/>
    </row>
    <row r="839" spans="4:4" x14ac:dyDescent="0.2">
      <c r="D839" s="65"/>
    </row>
    <row r="840" spans="4:4" x14ac:dyDescent="0.2">
      <c r="D840" s="65"/>
    </row>
    <row r="841" spans="4:4" x14ac:dyDescent="0.2">
      <c r="D841" s="65"/>
    </row>
    <row r="842" spans="4:4" x14ac:dyDescent="0.2">
      <c r="D842" s="65"/>
    </row>
    <row r="843" spans="4:4" x14ac:dyDescent="0.2">
      <c r="D843" s="65"/>
    </row>
    <row r="844" spans="4:4" x14ac:dyDescent="0.2">
      <c r="D844" s="65"/>
    </row>
    <row r="845" spans="4:4" x14ac:dyDescent="0.2">
      <c r="D845" s="65"/>
    </row>
    <row r="846" spans="4:4" x14ac:dyDescent="0.2">
      <c r="D846" s="65"/>
    </row>
    <row r="847" spans="4:4" x14ac:dyDescent="0.2">
      <c r="D847" s="65"/>
    </row>
    <row r="848" spans="4:4" x14ac:dyDescent="0.2">
      <c r="D848" s="65"/>
    </row>
    <row r="849" spans="4:4" x14ac:dyDescent="0.2">
      <c r="D849" s="65"/>
    </row>
    <row r="850" spans="4:4" x14ac:dyDescent="0.2">
      <c r="D850" s="65"/>
    </row>
    <row r="851" spans="4:4" x14ac:dyDescent="0.2">
      <c r="D851" s="65"/>
    </row>
    <row r="852" spans="4:4" x14ac:dyDescent="0.2">
      <c r="D852" s="65"/>
    </row>
    <row r="853" spans="4:4" x14ac:dyDescent="0.2">
      <c r="D853" s="65"/>
    </row>
    <row r="854" spans="4:4" x14ac:dyDescent="0.2">
      <c r="D854" s="65"/>
    </row>
    <row r="855" spans="4:4" x14ac:dyDescent="0.2">
      <c r="D855" s="65"/>
    </row>
    <row r="856" spans="4:4" x14ac:dyDescent="0.2">
      <c r="D856" s="65"/>
    </row>
    <row r="857" spans="4:4" x14ac:dyDescent="0.2">
      <c r="D857" s="65"/>
    </row>
    <row r="858" spans="4:4" x14ac:dyDescent="0.2">
      <c r="D858" s="65"/>
    </row>
    <row r="859" spans="4:4" x14ac:dyDescent="0.2">
      <c r="D859" s="65"/>
    </row>
    <row r="860" spans="4:4" x14ac:dyDescent="0.2">
      <c r="D860" s="65"/>
    </row>
    <row r="861" spans="4:4" x14ac:dyDescent="0.2">
      <c r="D861" s="65"/>
    </row>
    <row r="862" spans="4:4" x14ac:dyDescent="0.2">
      <c r="D862" s="65"/>
    </row>
    <row r="863" spans="4:4" x14ac:dyDescent="0.2">
      <c r="D863" s="65"/>
    </row>
    <row r="864" spans="4:4" x14ac:dyDescent="0.2">
      <c r="D864" s="65"/>
    </row>
    <row r="865" spans="4:4" x14ac:dyDescent="0.2">
      <c r="D865" s="65"/>
    </row>
    <row r="866" spans="4:4" x14ac:dyDescent="0.2">
      <c r="D866" s="65"/>
    </row>
    <row r="867" spans="4:4" x14ac:dyDescent="0.2">
      <c r="D867" s="65"/>
    </row>
    <row r="868" spans="4:4" x14ac:dyDescent="0.2">
      <c r="D868" s="65"/>
    </row>
    <row r="869" spans="4:4" x14ac:dyDescent="0.2">
      <c r="D869" s="65"/>
    </row>
    <row r="870" spans="4:4" x14ac:dyDescent="0.2">
      <c r="D870" s="65"/>
    </row>
    <row r="871" spans="4:4" x14ac:dyDescent="0.2">
      <c r="D871" s="65"/>
    </row>
    <row r="872" spans="4:4" x14ac:dyDescent="0.2">
      <c r="D872" s="65"/>
    </row>
    <row r="873" spans="4:4" x14ac:dyDescent="0.2">
      <c r="D873" s="65"/>
    </row>
    <row r="874" spans="4:4" x14ac:dyDescent="0.2">
      <c r="D874" s="65"/>
    </row>
    <row r="875" spans="4:4" x14ac:dyDescent="0.2">
      <c r="D875" s="65"/>
    </row>
    <row r="876" spans="4:4" x14ac:dyDescent="0.2">
      <c r="D876" s="65"/>
    </row>
    <row r="877" spans="4:4" x14ac:dyDescent="0.2">
      <c r="D877" s="65"/>
    </row>
    <row r="878" spans="4:4" x14ac:dyDescent="0.2">
      <c r="D878" s="65"/>
    </row>
    <row r="879" spans="4:4" x14ac:dyDescent="0.2">
      <c r="D879" s="65"/>
    </row>
    <row r="880" spans="4:4" x14ac:dyDescent="0.2">
      <c r="D880" s="65"/>
    </row>
    <row r="881" spans="4:4" x14ac:dyDescent="0.2">
      <c r="D881" s="65"/>
    </row>
    <row r="882" spans="4:4" x14ac:dyDescent="0.2">
      <c r="D882" s="65"/>
    </row>
    <row r="883" spans="4:4" x14ac:dyDescent="0.2">
      <c r="D883" s="65"/>
    </row>
    <row r="884" spans="4:4" x14ac:dyDescent="0.2">
      <c r="D884" s="65"/>
    </row>
    <row r="885" spans="4:4" x14ac:dyDescent="0.2">
      <c r="D885" s="65"/>
    </row>
    <row r="886" spans="4:4" x14ac:dyDescent="0.2">
      <c r="D886" s="65"/>
    </row>
    <row r="887" spans="4:4" x14ac:dyDescent="0.2">
      <c r="D887" s="65"/>
    </row>
    <row r="888" spans="4:4" x14ac:dyDescent="0.2">
      <c r="D888" s="65"/>
    </row>
    <row r="889" spans="4:4" x14ac:dyDescent="0.2">
      <c r="D889" s="65"/>
    </row>
    <row r="890" spans="4:4" x14ac:dyDescent="0.2">
      <c r="D890" s="65"/>
    </row>
    <row r="891" spans="4:4" x14ac:dyDescent="0.2">
      <c r="D891" s="65"/>
    </row>
    <row r="892" spans="4:4" x14ac:dyDescent="0.2">
      <c r="D892" s="65"/>
    </row>
    <row r="893" spans="4:4" x14ac:dyDescent="0.2">
      <c r="D893" s="65"/>
    </row>
    <row r="894" spans="4:4" x14ac:dyDescent="0.2">
      <c r="D894" s="65"/>
    </row>
    <row r="895" spans="4:4" x14ac:dyDescent="0.2">
      <c r="D895" s="65"/>
    </row>
    <row r="896" spans="4:4" x14ac:dyDescent="0.2">
      <c r="D896" s="65"/>
    </row>
    <row r="897" spans="4:4" x14ac:dyDescent="0.2">
      <c r="D897" s="65"/>
    </row>
    <row r="898" spans="4:4" x14ac:dyDescent="0.2">
      <c r="D898" s="65"/>
    </row>
    <row r="899" spans="4:4" x14ac:dyDescent="0.2">
      <c r="D899" s="65"/>
    </row>
    <row r="900" spans="4:4" x14ac:dyDescent="0.2">
      <c r="D900" s="65"/>
    </row>
    <row r="901" spans="4:4" x14ac:dyDescent="0.2">
      <c r="D901" s="65"/>
    </row>
    <row r="902" spans="4:4" x14ac:dyDescent="0.2">
      <c r="D902" s="65"/>
    </row>
    <row r="903" spans="4:4" x14ac:dyDescent="0.2">
      <c r="D903" s="65"/>
    </row>
    <row r="904" spans="4:4" x14ac:dyDescent="0.2">
      <c r="D904" s="65"/>
    </row>
    <row r="905" spans="4:4" x14ac:dyDescent="0.2">
      <c r="D905" s="65"/>
    </row>
    <row r="906" spans="4:4" x14ac:dyDescent="0.2">
      <c r="D906" s="65"/>
    </row>
    <row r="907" spans="4:4" x14ac:dyDescent="0.2">
      <c r="D907" s="65"/>
    </row>
    <row r="908" spans="4:4" x14ac:dyDescent="0.2">
      <c r="D908" s="65"/>
    </row>
    <row r="909" spans="4:4" x14ac:dyDescent="0.2">
      <c r="D909" s="65"/>
    </row>
    <row r="910" spans="4:4" x14ac:dyDescent="0.2">
      <c r="D910" s="65"/>
    </row>
    <row r="911" spans="4:4" x14ac:dyDescent="0.2">
      <c r="D911" s="65"/>
    </row>
    <row r="912" spans="4:4" x14ac:dyDescent="0.2">
      <c r="D912" s="65"/>
    </row>
    <row r="913" spans="4:4" x14ac:dyDescent="0.2">
      <c r="D913" s="65"/>
    </row>
    <row r="914" spans="4:4" x14ac:dyDescent="0.2">
      <c r="D914" s="65"/>
    </row>
    <row r="915" spans="4:4" x14ac:dyDescent="0.2">
      <c r="D915" s="65"/>
    </row>
    <row r="916" spans="4:4" x14ac:dyDescent="0.2">
      <c r="D916" s="65"/>
    </row>
    <row r="917" spans="4:4" x14ac:dyDescent="0.2">
      <c r="D917" s="65"/>
    </row>
    <row r="918" spans="4:4" x14ac:dyDescent="0.2">
      <c r="D918" s="65"/>
    </row>
    <row r="919" spans="4:4" x14ac:dyDescent="0.2">
      <c r="D919" s="65"/>
    </row>
    <row r="920" spans="4:4" x14ac:dyDescent="0.2">
      <c r="D920" s="65"/>
    </row>
    <row r="921" spans="4:4" x14ac:dyDescent="0.2">
      <c r="D921" s="65"/>
    </row>
    <row r="922" spans="4:4" x14ac:dyDescent="0.2">
      <c r="D922" s="65"/>
    </row>
    <row r="923" spans="4:4" x14ac:dyDescent="0.2">
      <c r="D923" s="65"/>
    </row>
    <row r="924" spans="4:4" x14ac:dyDescent="0.2">
      <c r="D924" s="65"/>
    </row>
    <row r="925" spans="4:4" x14ac:dyDescent="0.2">
      <c r="D925" s="65"/>
    </row>
    <row r="926" spans="4:4" x14ac:dyDescent="0.2">
      <c r="D926" s="65"/>
    </row>
    <row r="927" spans="4:4" x14ac:dyDescent="0.2">
      <c r="D927" s="65"/>
    </row>
    <row r="928" spans="4:4" x14ac:dyDescent="0.2">
      <c r="D928" s="65"/>
    </row>
    <row r="929" spans="4:4" x14ac:dyDescent="0.2">
      <c r="D929" s="65"/>
    </row>
    <row r="930" spans="4:4" x14ac:dyDescent="0.2">
      <c r="D930" s="65"/>
    </row>
    <row r="931" spans="4:4" x14ac:dyDescent="0.2">
      <c r="D931" s="65"/>
    </row>
    <row r="932" spans="4:4" x14ac:dyDescent="0.2">
      <c r="D932" s="65"/>
    </row>
    <row r="933" spans="4:4" x14ac:dyDescent="0.2">
      <c r="D933" s="65"/>
    </row>
    <row r="934" spans="4:4" x14ac:dyDescent="0.2">
      <c r="D934" s="65"/>
    </row>
    <row r="935" spans="4:4" x14ac:dyDescent="0.2">
      <c r="D935" s="65"/>
    </row>
    <row r="936" spans="4:4" x14ac:dyDescent="0.2">
      <c r="D936" s="65"/>
    </row>
    <row r="937" spans="4:4" x14ac:dyDescent="0.2">
      <c r="D937" s="65"/>
    </row>
    <row r="938" spans="4:4" x14ac:dyDescent="0.2">
      <c r="D938" s="65"/>
    </row>
    <row r="939" spans="4:4" x14ac:dyDescent="0.2">
      <c r="D939" s="65"/>
    </row>
    <row r="940" spans="4:4" x14ac:dyDescent="0.2">
      <c r="D940" s="65"/>
    </row>
    <row r="941" spans="4:4" x14ac:dyDescent="0.2">
      <c r="D941" s="65"/>
    </row>
    <row r="942" spans="4:4" x14ac:dyDescent="0.2">
      <c r="D942" s="65"/>
    </row>
    <row r="943" spans="4:4" x14ac:dyDescent="0.2">
      <c r="D943" s="65"/>
    </row>
    <row r="944" spans="4:4" x14ac:dyDescent="0.2">
      <c r="D944" s="65"/>
    </row>
    <row r="945" spans="4:4" x14ac:dyDescent="0.2">
      <c r="D945" s="65"/>
    </row>
    <row r="946" spans="4:4" x14ac:dyDescent="0.2">
      <c r="D946" s="65"/>
    </row>
    <row r="947" spans="4:4" x14ac:dyDescent="0.2">
      <c r="D947" s="65"/>
    </row>
    <row r="948" spans="4:4" x14ac:dyDescent="0.2">
      <c r="D948" s="65"/>
    </row>
    <row r="949" spans="4:4" x14ac:dyDescent="0.2">
      <c r="D949" s="65"/>
    </row>
    <row r="950" spans="4:4" x14ac:dyDescent="0.2">
      <c r="D950" s="65"/>
    </row>
    <row r="951" spans="4:4" x14ac:dyDescent="0.2">
      <c r="D951" s="65"/>
    </row>
    <row r="952" spans="4:4" x14ac:dyDescent="0.2">
      <c r="D952" s="65"/>
    </row>
    <row r="953" spans="4:4" x14ac:dyDescent="0.2">
      <c r="D953" s="65"/>
    </row>
    <row r="954" spans="4:4" x14ac:dyDescent="0.2">
      <c r="D954" s="65"/>
    </row>
    <row r="955" spans="4:4" x14ac:dyDescent="0.2">
      <c r="D955" s="65"/>
    </row>
    <row r="956" spans="4:4" x14ac:dyDescent="0.2">
      <c r="D956" s="65"/>
    </row>
    <row r="957" spans="4:4" x14ac:dyDescent="0.2">
      <c r="D957" s="65"/>
    </row>
    <row r="958" spans="4:4" x14ac:dyDescent="0.2">
      <c r="D958" s="65"/>
    </row>
    <row r="959" spans="4:4" x14ac:dyDescent="0.2">
      <c r="D959" s="65"/>
    </row>
    <row r="960" spans="4:4" x14ac:dyDescent="0.2">
      <c r="D960" s="65"/>
    </row>
    <row r="961" spans="4:4" x14ac:dyDescent="0.2">
      <c r="D961" s="65"/>
    </row>
    <row r="962" spans="4:4" x14ac:dyDescent="0.2">
      <c r="D962" s="65"/>
    </row>
    <row r="963" spans="4:4" x14ac:dyDescent="0.2">
      <c r="D963" s="65"/>
    </row>
    <row r="964" spans="4:4" x14ac:dyDescent="0.2">
      <c r="D964" s="65"/>
    </row>
    <row r="965" spans="4:4" x14ac:dyDescent="0.2">
      <c r="D965" s="65"/>
    </row>
    <row r="966" spans="4:4" x14ac:dyDescent="0.2">
      <c r="D966" s="65"/>
    </row>
    <row r="967" spans="4:4" x14ac:dyDescent="0.2">
      <c r="D967" s="65"/>
    </row>
    <row r="968" spans="4:4" x14ac:dyDescent="0.2">
      <c r="D968" s="65"/>
    </row>
    <row r="969" spans="4:4" x14ac:dyDescent="0.2">
      <c r="D969" s="65"/>
    </row>
    <row r="970" spans="4:4" x14ac:dyDescent="0.2">
      <c r="D970" s="65"/>
    </row>
    <row r="971" spans="4:4" x14ac:dyDescent="0.2">
      <c r="D971" s="65"/>
    </row>
    <row r="972" spans="4:4" x14ac:dyDescent="0.2">
      <c r="D972" s="65"/>
    </row>
    <row r="973" spans="4:4" x14ac:dyDescent="0.2">
      <c r="D973" s="65"/>
    </row>
    <row r="974" spans="4:4" x14ac:dyDescent="0.2">
      <c r="D974" s="65"/>
    </row>
    <row r="975" spans="4:4" x14ac:dyDescent="0.2">
      <c r="D975" s="65"/>
    </row>
    <row r="976" spans="4:4" x14ac:dyDescent="0.2">
      <c r="D976" s="65"/>
    </row>
    <row r="977" spans="4:4" x14ac:dyDescent="0.2">
      <c r="D977" s="65"/>
    </row>
    <row r="978" spans="4:4" x14ac:dyDescent="0.2">
      <c r="D978" s="65"/>
    </row>
    <row r="979" spans="4:4" x14ac:dyDescent="0.2">
      <c r="D979" s="65"/>
    </row>
    <row r="980" spans="4:4" x14ac:dyDescent="0.2">
      <c r="D980" s="65"/>
    </row>
    <row r="981" spans="4:4" x14ac:dyDescent="0.2">
      <c r="D981" s="65"/>
    </row>
    <row r="982" spans="4:4" x14ac:dyDescent="0.2">
      <c r="D982" s="65"/>
    </row>
    <row r="983" spans="4:4" x14ac:dyDescent="0.2">
      <c r="D983" s="65"/>
    </row>
    <row r="984" spans="4:4" x14ac:dyDescent="0.2">
      <c r="D984" s="65"/>
    </row>
    <row r="985" spans="4:4" x14ac:dyDescent="0.2">
      <c r="D985" s="65"/>
    </row>
    <row r="986" spans="4:4" x14ac:dyDescent="0.2">
      <c r="D986" s="65"/>
    </row>
    <row r="987" spans="4:4" x14ac:dyDescent="0.2">
      <c r="D987" s="65"/>
    </row>
    <row r="988" spans="4:4" x14ac:dyDescent="0.2">
      <c r="D988" s="65"/>
    </row>
    <row r="989" spans="4:4" x14ac:dyDescent="0.2">
      <c r="D989" s="65"/>
    </row>
    <row r="990" spans="4:4" x14ac:dyDescent="0.2">
      <c r="D990" s="65"/>
    </row>
    <row r="991" spans="4:4" x14ac:dyDescent="0.2">
      <c r="D991" s="65"/>
    </row>
    <row r="992" spans="4:4" x14ac:dyDescent="0.2">
      <c r="D992" s="65"/>
    </row>
    <row r="993" spans="4:4" x14ac:dyDescent="0.2">
      <c r="D993" s="65"/>
    </row>
    <row r="994" spans="4:4" x14ac:dyDescent="0.2">
      <c r="D994" s="65"/>
    </row>
    <row r="995" spans="4:4" x14ac:dyDescent="0.2">
      <c r="D995" s="65"/>
    </row>
    <row r="996" spans="4:4" x14ac:dyDescent="0.2">
      <c r="D996" s="65"/>
    </row>
    <row r="997" spans="4:4" x14ac:dyDescent="0.2">
      <c r="D997" s="65"/>
    </row>
    <row r="998" spans="4:4" x14ac:dyDescent="0.2">
      <c r="D998" s="65"/>
    </row>
    <row r="999" spans="4:4" x14ac:dyDescent="0.2">
      <c r="D999" s="65"/>
    </row>
    <row r="1000" spans="4:4" x14ac:dyDescent="0.2">
      <c r="D1000" s="65"/>
    </row>
    <row r="1001" spans="4:4" x14ac:dyDescent="0.2">
      <c r="D1001" s="65"/>
    </row>
    <row r="1002" spans="4:4" x14ac:dyDescent="0.2">
      <c r="D1002" s="65"/>
    </row>
    <row r="1003" spans="4:4" x14ac:dyDescent="0.2">
      <c r="D1003" s="65"/>
    </row>
    <row r="1004" spans="4:4" x14ac:dyDescent="0.2">
      <c r="D1004" s="65"/>
    </row>
    <row r="1005" spans="4:4" x14ac:dyDescent="0.2">
      <c r="D1005" s="65"/>
    </row>
    <row r="1006" spans="4:4" x14ac:dyDescent="0.2">
      <c r="D1006" s="65"/>
    </row>
    <row r="1007" spans="4:4" x14ac:dyDescent="0.2">
      <c r="D1007" s="65"/>
    </row>
    <row r="1008" spans="4:4" x14ac:dyDescent="0.2">
      <c r="D1008" s="65"/>
    </row>
    <row r="1009" spans="4:4" x14ac:dyDescent="0.2">
      <c r="D1009" s="65"/>
    </row>
    <row r="1010" spans="4:4" x14ac:dyDescent="0.2">
      <c r="D1010" s="65"/>
    </row>
    <row r="1011" spans="4:4" x14ac:dyDescent="0.2">
      <c r="D1011" s="65"/>
    </row>
    <row r="1012" spans="4:4" x14ac:dyDescent="0.2">
      <c r="D1012" s="65"/>
    </row>
    <row r="1013" spans="4:4" x14ac:dyDescent="0.2">
      <c r="D1013" s="65"/>
    </row>
    <row r="1014" spans="4:4" x14ac:dyDescent="0.2">
      <c r="D1014" s="65"/>
    </row>
    <row r="1015" spans="4:4" x14ac:dyDescent="0.2">
      <c r="D1015" s="65"/>
    </row>
    <row r="1016" spans="4:4" x14ac:dyDescent="0.2">
      <c r="D1016" s="65"/>
    </row>
    <row r="1017" spans="4:4" x14ac:dyDescent="0.2">
      <c r="D1017" s="65"/>
    </row>
    <row r="1018" spans="4:4" x14ac:dyDescent="0.2">
      <c r="D1018" s="65"/>
    </row>
    <row r="1019" spans="4:4" x14ac:dyDescent="0.2">
      <c r="D1019" s="65"/>
    </row>
    <row r="1020" spans="4:4" x14ac:dyDescent="0.2">
      <c r="D1020" s="65"/>
    </row>
    <row r="1021" spans="4:4" x14ac:dyDescent="0.2">
      <c r="D1021" s="65"/>
    </row>
    <row r="1022" spans="4:4" x14ac:dyDescent="0.2">
      <c r="D1022" s="65"/>
    </row>
    <row r="1023" spans="4:4" x14ac:dyDescent="0.2">
      <c r="D1023" s="65"/>
    </row>
    <row r="1024" spans="4:4" x14ac:dyDescent="0.2">
      <c r="D1024" s="65"/>
    </row>
    <row r="1025" spans="4:4" x14ac:dyDescent="0.2">
      <c r="D1025" s="65"/>
    </row>
    <row r="1026" spans="4:4" x14ac:dyDescent="0.2">
      <c r="D1026" s="65"/>
    </row>
    <row r="1027" spans="4:4" x14ac:dyDescent="0.2">
      <c r="D1027" s="65"/>
    </row>
    <row r="1028" spans="4:4" x14ac:dyDescent="0.2">
      <c r="D1028" s="65"/>
    </row>
    <row r="1029" spans="4:4" x14ac:dyDescent="0.2">
      <c r="D1029" s="65"/>
    </row>
    <row r="1030" spans="4:4" x14ac:dyDescent="0.2">
      <c r="D1030" s="65"/>
    </row>
    <row r="1031" spans="4:4" x14ac:dyDescent="0.2">
      <c r="D1031" s="65"/>
    </row>
    <row r="1032" spans="4:4" x14ac:dyDescent="0.2">
      <c r="D1032" s="65"/>
    </row>
    <row r="1033" spans="4:4" x14ac:dyDescent="0.2">
      <c r="D1033" s="65"/>
    </row>
    <row r="1034" spans="4:4" x14ac:dyDescent="0.2">
      <c r="D1034" s="65"/>
    </row>
    <row r="1035" spans="4:4" x14ac:dyDescent="0.2">
      <c r="D1035" s="65"/>
    </row>
    <row r="1036" spans="4:4" x14ac:dyDescent="0.2">
      <c r="D1036" s="65"/>
    </row>
    <row r="1037" spans="4:4" x14ac:dyDescent="0.2">
      <c r="D1037" s="65"/>
    </row>
    <row r="1038" spans="4:4" x14ac:dyDescent="0.2">
      <c r="D1038" s="65"/>
    </row>
    <row r="1039" spans="4:4" x14ac:dyDescent="0.2">
      <c r="D1039" s="65"/>
    </row>
    <row r="1040" spans="4:4" x14ac:dyDescent="0.2">
      <c r="D1040" s="65"/>
    </row>
    <row r="1041" spans="4:4" x14ac:dyDescent="0.2">
      <c r="D1041" s="65"/>
    </row>
    <row r="1042" spans="4:4" x14ac:dyDescent="0.2">
      <c r="D1042" s="65"/>
    </row>
    <row r="1043" spans="4:4" x14ac:dyDescent="0.2">
      <c r="D1043" s="65"/>
    </row>
    <row r="1044" spans="4:4" x14ac:dyDescent="0.2">
      <c r="D1044" s="65"/>
    </row>
    <row r="1045" spans="4:4" x14ac:dyDescent="0.2">
      <c r="D1045" s="65"/>
    </row>
    <row r="1046" spans="4:4" x14ac:dyDescent="0.2">
      <c r="D1046" s="65"/>
    </row>
    <row r="1047" spans="4:4" x14ac:dyDescent="0.2">
      <c r="D1047" s="65"/>
    </row>
    <row r="1048" spans="4:4" x14ac:dyDescent="0.2">
      <c r="D1048" s="65"/>
    </row>
    <row r="1049" spans="4:4" x14ac:dyDescent="0.2">
      <c r="D1049" s="65"/>
    </row>
    <row r="1050" spans="4:4" x14ac:dyDescent="0.2">
      <c r="D1050" s="65"/>
    </row>
    <row r="1051" spans="4:4" x14ac:dyDescent="0.2">
      <c r="D1051" s="65"/>
    </row>
    <row r="1052" spans="4:4" x14ac:dyDescent="0.2">
      <c r="D1052" s="65"/>
    </row>
    <row r="1053" spans="4:4" x14ac:dyDescent="0.2">
      <c r="D1053" s="65"/>
    </row>
    <row r="1054" spans="4:4" x14ac:dyDescent="0.2">
      <c r="D1054" s="65"/>
    </row>
    <row r="1055" spans="4:4" x14ac:dyDescent="0.2">
      <c r="D1055" s="65"/>
    </row>
    <row r="1056" spans="4:4" x14ac:dyDescent="0.2">
      <c r="D1056" s="65"/>
    </row>
    <row r="1057" spans="4:4" x14ac:dyDescent="0.2">
      <c r="D1057" s="65"/>
    </row>
    <row r="1058" spans="4:4" x14ac:dyDescent="0.2">
      <c r="D1058" s="65"/>
    </row>
    <row r="1059" spans="4:4" x14ac:dyDescent="0.2">
      <c r="D1059" s="65"/>
    </row>
    <row r="1060" spans="4:4" x14ac:dyDescent="0.2">
      <c r="D1060" s="65"/>
    </row>
    <row r="1061" spans="4:4" x14ac:dyDescent="0.2">
      <c r="D1061" s="65"/>
    </row>
    <row r="1062" spans="4:4" x14ac:dyDescent="0.2">
      <c r="D1062" s="65"/>
    </row>
    <row r="1063" spans="4:4" x14ac:dyDescent="0.2">
      <c r="D1063" s="65"/>
    </row>
    <row r="1064" spans="4:4" x14ac:dyDescent="0.2">
      <c r="D1064" s="65"/>
    </row>
    <row r="1065" spans="4:4" x14ac:dyDescent="0.2">
      <c r="D1065" s="65"/>
    </row>
    <row r="1066" spans="4:4" x14ac:dyDescent="0.2">
      <c r="D1066" s="65"/>
    </row>
    <row r="1067" spans="4:4" x14ac:dyDescent="0.2">
      <c r="D1067" s="65"/>
    </row>
    <row r="1068" spans="4:4" x14ac:dyDescent="0.2">
      <c r="D1068" s="65"/>
    </row>
    <row r="1069" spans="4:4" x14ac:dyDescent="0.2">
      <c r="D1069" s="65"/>
    </row>
    <row r="1070" spans="4:4" x14ac:dyDescent="0.2">
      <c r="D1070" s="65"/>
    </row>
    <row r="1071" spans="4:4" x14ac:dyDescent="0.2">
      <c r="D1071" s="65"/>
    </row>
    <row r="1072" spans="4:4" x14ac:dyDescent="0.2">
      <c r="D1072" s="65"/>
    </row>
    <row r="1073" spans="4:4" x14ac:dyDescent="0.2">
      <c r="D1073" s="65"/>
    </row>
    <row r="1074" spans="4:4" x14ac:dyDescent="0.2">
      <c r="D1074" s="65"/>
    </row>
    <row r="1075" spans="4:4" x14ac:dyDescent="0.2">
      <c r="D1075" s="65"/>
    </row>
    <row r="1076" spans="4:4" x14ac:dyDescent="0.2">
      <c r="D1076" s="65"/>
    </row>
    <row r="1077" spans="4:4" x14ac:dyDescent="0.2">
      <c r="D1077" s="65"/>
    </row>
    <row r="1078" spans="4:4" x14ac:dyDescent="0.2">
      <c r="D1078" s="65"/>
    </row>
    <row r="1079" spans="4:4" x14ac:dyDescent="0.2">
      <c r="D1079" s="65"/>
    </row>
    <row r="1080" spans="4:4" x14ac:dyDescent="0.2">
      <c r="D1080" s="65"/>
    </row>
    <row r="1081" spans="4:4" x14ac:dyDescent="0.2">
      <c r="D1081" s="65"/>
    </row>
    <row r="1082" spans="4:4" x14ac:dyDescent="0.2">
      <c r="D1082" s="65"/>
    </row>
    <row r="1083" spans="4:4" x14ac:dyDescent="0.2">
      <c r="D1083" s="65"/>
    </row>
    <row r="1084" spans="4:4" x14ac:dyDescent="0.2">
      <c r="D1084" s="65"/>
    </row>
    <row r="1085" spans="4:4" x14ac:dyDescent="0.2">
      <c r="D1085" s="65"/>
    </row>
    <row r="1086" spans="4:4" x14ac:dyDescent="0.2">
      <c r="D1086" s="65"/>
    </row>
    <row r="1087" spans="4:4" x14ac:dyDescent="0.2">
      <c r="D1087" s="65"/>
    </row>
    <row r="1088" spans="4:4" x14ac:dyDescent="0.2">
      <c r="D1088" s="65"/>
    </row>
    <row r="1089" spans="4:4" x14ac:dyDescent="0.2">
      <c r="D1089" s="65"/>
    </row>
    <row r="1090" spans="4:4" x14ac:dyDescent="0.2">
      <c r="D1090" s="65"/>
    </row>
    <row r="1091" spans="4:4" x14ac:dyDescent="0.2">
      <c r="D1091" s="65"/>
    </row>
    <row r="1092" spans="4:4" x14ac:dyDescent="0.2">
      <c r="D1092" s="65"/>
    </row>
    <row r="1093" spans="4:4" x14ac:dyDescent="0.2">
      <c r="D1093" s="65"/>
    </row>
    <row r="1094" spans="4:4" x14ac:dyDescent="0.2">
      <c r="D1094" s="65"/>
    </row>
    <row r="1095" spans="4:4" x14ac:dyDescent="0.2">
      <c r="D1095" s="65"/>
    </row>
    <row r="1096" spans="4:4" x14ac:dyDescent="0.2">
      <c r="D1096" s="65"/>
    </row>
    <row r="1097" spans="4:4" x14ac:dyDescent="0.2">
      <c r="D1097" s="65"/>
    </row>
    <row r="1098" spans="4:4" x14ac:dyDescent="0.2">
      <c r="D1098" s="65"/>
    </row>
    <row r="1099" spans="4:4" x14ac:dyDescent="0.2">
      <c r="D1099" s="65"/>
    </row>
    <row r="1100" spans="4:4" x14ac:dyDescent="0.2">
      <c r="D1100" s="65"/>
    </row>
    <row r="1101" spans="4:4" x14ac:dyDescent="0.2">
      <c r="D1101" s="65"/>
    </row>
    <row r="1102" spans="4:4" x14ac:dyDescent="0.2">
      <c r="D1102" s="65"/>
    </row>
    <row r="1103" spans="4:4" x14ac:dyDescent="0.2">
      <c r="D1103" s="65"/>
    </row>
    <row r="1104" spans="4:4" x14ac:dyDescent="0.2">
      <c r="D1104" s="65"/>
    </row>
    <row r="1105" spans="4:4" x14ac:dyDescent="0.2">
      <c r="D1105" s="65"/>
    </row>
    <row r="1106" spans="4:4" x14ac:dyDescent="0.2">
      <c r="D1106" s="65"/>
    </row>
    <row r="1107" spans="4:4" x14ac:dyDescent="0.2">
      <c r="D1107" s="65"/>
    </row>
    <row r="1108" spans="4:4" x14ac:dyDescent="0.2">
      <c r="D1108" s="65"/>
    </row>
    <row r="1109" spans="4:4" x14ac:dyDescent="0.2">
      <c r="D1109" s="65"/>
    </row>
    <row r="1110" spans="4:4" x14ac:dyDescent="0.2">
      <c r="D1110" s="65"/>
    </row>
    <row r="1111" spans="4:4" x14ac:dyDescent="0.2">
      <c r="D1111" s="65"/>
    </row>
    <row r="1112" spans="4:4" x14ac:dyDescent="0.2">
      <c r="D1112" s="65"/>
    </row>
    <row r="1113" spans="4:4" x14ac:dyDescent="0.2">
      <c r="D1113" s="65"/>
    </row>
    <row r="1114" spans="4:4" x14ac:dyDescent="0.2">
      <c r="D1114" s="65"/>
    </row>
    <row r="1115" spans="4:4" x14ac:dyDescent="0.2">
      <c r="D1115" s="65"/>
    </row>
    <row r="1116" spans="4:4" x14ac:dyDescent="0.2">
      <c r="D1116" s="65"/>
    </row>
    <row r="1117" spans="4:4" x14ac:dyDescent="0.2">
      <c r="D1117" s="65"/>
    </row>
    <row r="1118" spans="4:4" x14ac:dyDescent="0.2">
      <c r="D1118" s="65"/>
    </row>
    <row r="1119" spans="4:4" x14ac:dyDescent="0.2">
      <c r="D1119" s="65"/>
    </row>
    <row r="1120" spans="4:4" x14ac:dyDescent="0.2">
      <c r="D1120" s="65"/>
    </row>
    <row r="1121" spans="4:4" x14ac:dyDescent="0.2">
      <c r="D1121" s="65"/>
    </row>
    <row r="1122" spans="4:4" x14ac:dyDescent="0.2">
      <c r="D1122" s="65"/>
    </row>
    <row r="1123" spans="4:4" x14ac:dyDescent="0.2">
      <c r="D1123" s="65"/>
    </row>
    <row r="1124" spans="4:4" x14ac:dyDescent="0.2">
      <c r="D1124" s="65"/>
    </row>
    <row r="1125" spans="4:4" x14ac:dyDescent="0.2">
      <c r="D1125" s="65"/>
    </row>
    <row r="1126" spans="4:4" x14ac:dyDescent="0.2">
      <c r="D1126" s="65"/>
    </row>
    <row r="1127" spans="4:4" x14ac:dyDescent="0.2">
      <c r="D1127" s="65"/>
    </row>
    <row r="1128" spans="4:4" x14ac:dyDescent="0.2">
      <c r="D1128" s="65"/>
    </row>
    <row r="1129" spans="4:4" x14ac:dyDescent="0.2">
      <c r="D1129" s="65"/>
    </row>
    <row r="1130" spans="4:4" x14ac:dyDescent="0.2">
      <c r="D1130" s="65"/>
    </row>
    <row r="1131" spans="4:4" x14ac:dyDescent="0.2">
      <c r="D1131" s="65"/>
    </row>
    <row r="1132" spans="4:4" x14ac:dyDescent="0.2">
      <c r="D1132" s="65"/>
    </row>
    <row r="1133" spans="4:4" x14ac:dyDescent="0.2">
      <c r="D1133" s="65"/>
    </row>
    <row r="1134" spans="4:4" x14ac:dyDescent="0.2">
      <c r="D1134" s="65"/>
    </row>
    <row r="1135" spans="4:4" x14ac:dyDescent="0.2">
      <c r="D1135" s="65"/>
    </row>
    <row r="1136" spans="4:4" x14ac:dyDescent="0.2">
      <c r="D1136" s="65"/>
    </row>
    <row r="1137" spans="4:4" x14ac:dyDescent="0.2">
      <c r="D1137" s="65"/>
    </row>
    <row r="1138" spans="4:4" x14ac:dyDescent="0.2">
      <c r="D1138" s="65"/>
    </row>
    <row r="1139" spans="4:4" x14ac:dyDescent="0.2">
      <c r="D1139" s="65"/>
    </row>
    <row r="1140" spans="4:4" x14ac:dyDescent="0.2">
      <c r="D1140" s="65"/>
    </row>
    <row r="1141" spans="4:4" x14ac:dyDescent="0.2">
      <c r="D1141" s="65"/>
    </row>
    <row r="1142" spans="4:4" x14ac:dyDescent="0.2">
      <c r="D1142" s="65"/>
    </row>
    <row r="1143" spans="4:4" x14ac:dyDescent="0.2">
      <c r="D1143" s="65"/>
    </row>
    <row r="1144" spans="4:4" x14ac:dyDescent="0.2">
      <c r="D1144" s="65"/>
    </row>
    <row r="1145" spans="4:4" x14ac:dyDescent="0.2">
      <c r="D1145" s="65"/>
    </row>
    <row r="1146" spans="4:4" x14ac:dyDescent="0.2">
      <c r="D1146" s="65"/>
    </row>
    <row r="1147" spans="4:4" x14ac:dyDescent="0.2">
      <c r="D1147" s="65"/>
    </row>
    <row r="1148" spans="4:4" x14ac:dyDescent="0.2">
      <c r="D1148" s="65"/>
    </row>
    <row r="1149" spans="4:4" x14ac:dyDescent="0.2">
      <c r="D1149" s="65"/>
    </row>
    <row r="1150" spans="4:4" x14ac:dyDescent="0.2">
      <c r="D1150" s="65"/>
    </row>
    <row r="1151" spans="4:4" x14ac:dyDescent="0.2">
      <c r="D1151" s="65"/>
    </row>
    <row r="1152" spans="4:4" x14ac:dyDescent="0.2">
      <c r="D1152" s="65"/>
    </row>
    <row r="1153" spans="4:4" x14ac:dyDescent="0.2">
      <c r="D1153" s="65"/>
    </row>
    <row r="1154" spans="4:4" x14ac:dyDescent="0.2">
      <c r="D1154" s="65"/>
    </row>
    <row r="1155" spans="4:4" x14ac:dyDescent="0.2">
      <c r="D1155" s="65"/>
    </row>
    <row r="1156" spans="4:4" x14ac:dyDescent="0.2">
      <c r="D1156" s="65"/>
    </row>
    <row r="1157" spans="4:4" x14ac:dyDescent="0.2">
      <c r="D1157" s="65"/>
    </row>
    <row r="1158" spans="4:4" x14ac:dyDescent="0.2">
      <c r="D1158" s="65"/>
    </row>
    <row r="1159" spans="4:4" x14ac:dyDescent="0.2">
      <c r="D1159" s="65"/>
    </row>
    <row r="1160" spans="4:4" x14ac:dyDescent="0.2">
      <c r="D1160" s="65"/>
    </row>
    <row r="1161" spans="4:4" x14ac:dyDescent="0.2">
      <c r="D1161" s="65"/>
    </row>
    <row r="1162" spans="4:4" x14ac:dyDescent="0.2">
      <c r="D1162" s="65"/>
    </row>
    <row r="1163" spans="4:4" x14ac:dyDescent="0.2">
      <c r="D1163" s="65"/>
    </row>
    <row r="1164" spans="4:4" x14ac:dyDescent="0.2">
      <c r="D1164" s="65"/>
    </row>
    <row r="1165" spans="4:4" x14ac:dyDescent="0.2">
      <c r="D1165" s="65"/>
    </row>
    <row r="1166" spans="4:4" x14ac:dyDescent="0.2">
      <c r="D1166" s="65"/>
    </row>
    <row r="1167" spans="4:4" x14ac:dyDescent="0.2">
      <c r="D1167" s="65"/>
    </row>
    <row r="1168" spans="4:4" x14ac:dyDescent="0.2">
      <c r="D1168" s="65"/>
    </row>
    <row r="1169" spans="4:4" x14ac:dyDescent="0.2">
      <c r="D1169" s="65"/>
    </row>
    <row r="1170" spans="4:4" x14ac:dyDescent="0.2">
      <c r="D1170" s="65"/>
    </row>
    <row r="1171" spans="4:4" x14ac:dyDescent="0.2">
      <c r="D1171" s="65"/>
    </row>
    <row r="1172" spans="4:4" x14ac:dyDescent="0.2">
      <c r="D1172" s="65"/>
    </row>
    <row r="1173" spans="4:4" x14ac:dyDescent="0.2">
      <c r="D1173" s="65"/>
    </row>
    <row r="1174" spans="4:4" x14ac:dyDescent="0.2">
      <c r="D1174" s="65"/>
    </row>
    <row r="1175" spans="4:4" x14ac:dyDescent="0.2">
      <c r="D1175" s="65"/>
    </row>
    <row r="1176" spans="4:4" x14ac:dyDescent="0.2">
      <c r="D1176" s="65"/>
    </row>
    <row r="1177" spans="4:4" x14ac:dyDescent="0.2">
      <c r="D1177" s="65"/>
    </row>
    <row r="1178" spans="4:4" x14ac:dyDescent="0.2">
      <c r="D1178" s="65"/>
    </row>
    <row r="1179" spans="4:4" x14ac:dyDescent="0.2">
      <c r="D1179" s="65"/>
    </row>
    <row r="1180" spans="4:4" x14ac:dyDescent="0.2">
      <c r="D1180" s="65"/>
    </row>
    <row r="1181" spans="4:4" x14ac:dyDescent="0.2">
      <c r="D1181" s="65"/>
    </row>
    <row r="1182" spans="4:4" x14ac:dyDescent="0.2">
      <c r="D1182" s="65"/>
    </row>
    <row r="1183" spans="4:4" x14ac:dyDescent="0.2">
      <c r="D1183" s="65"/>
    </row>
    <row r="1184" spans="4:4" x14ac:dyDescent="0.2">
      <c r="D1184" s="65"/>
    </row>
    <row r="1185" spans="4:4" x14ac:dyDescent="0.2">
      <c r="D1185" s="65"/>
    </row>
    <row r="1186" spans="4:4" x14ac:dyDescent="0.2">
      <c r="D1186" s="65"/>
    </row>
    <row r="1187" spans="4:4" x14ac:dyDescent="0.2">
      <c r="D1187" s="65"/>
    </row>
    <row r="1188" spans="4:4" x14ac:dyDescent="0.2">
      <c r="D1188" s="65"/>
    </row>
    <row r="1189" spans="4:4" x14ac:dyDescent="0.2">
      <c r="D1189" s="65"/>
    </row>
    <row r="1190" spans="4:4" x14ac:dyDescent="0.2">
      <c r="D1190" s="65"/>
    </row>
    <row r="1191" spans="4:4" x14ac:dyDescent="0.2">
      <c r="D1191" s="65"/>
    </row>
    <row r="1192" spans="4:4" x14ac:dyDescent="0.2">
      <c r="D1192" s="65"/>
    </row>
    <row r="1193" spans="4:4" x14ac:dyDescent="0.2">
      <c r="D1193" s="65"/>
    </row>
    <row r="1194" spans="4:4" x14ac:dyDescent="0.2">
      <c r="D1194" s="65"/>
    </row>
    <row r="1195" spans="4:4" x14ac:dyDescent="0.2">
      <c r="D1195" s="65"/>
    </row>
    <row r="1196" spans="4:4" x14ac:dyDescent="0.2">
      <c r="D1196" s="65"/>
    </row>
    <row r="1197" spans="4:4" x14ac:dyDescent="0.2">
      <c r="D1197" s="65"/>
    </row>
    <row r="1198" spans="4:4" x14ac:dyDescent="0.2">
      <c r="D1198" s="65"/>
    </row>
    <row r="1199" spans="4:4" x14ac:dyDescent="0.2">
      <c r="D1199" s="65"/>
    </row>
    <row r="1200" spans="4:4" x14ac:dyDescent="0.2">
      <c r="D1200" s="65"/>
    </row>
    <row r="1201" spans="4:4" x14ac:dyDescent="0.2">
      <c r="D1201" s="65"/>
    </row>
    <row r="1202" spans="4:4" x14ac:dyDescent="0.2">
      <c r="D1202" s="65"/>
    </row>
    <row r="1203" spans="4:4" x14ac:dyDescent="0.2">
      <c r="D1203" s="65"/>
    </row>
    <row r="1204" spans="4:4" x14ac:dyDescent="0.2">
      <c r="D1204" s="65"/>
    </row>
    <row r="1205" spans="4:4" x14ac:dyDescent="0.2">
      <c r="D1205" s="65"/>
    </row>
    <row r="1206" spans="4:4" x14ac:dyDescent="0.2">
      <c r="D1206" s="65"/>
    </row>
    <row r="1207" spans="4:4" x14ac:dyDescent="0.2">
      <c r="D1207" s="65"/>
    </row>
    <row r="1208" spans="4:4" x14ac:dyDescent="0.2">
      <c r="D1208" s="65"/>
    </row>
    <row r="1209" spans="4:4" x14ac:dyDescent="0.2">
      <c r="D1209" s="65"/>
    </row>
    <row r="1210" spans="4:4" x14ac:dyDescent="0.2">
      <c r="D1210" s="65"/>
    </row>
    <row r="1211" spans="4:4" x14ac:dyDescent="0.2">
      <c r="D1211" s="65"/>
    </row>
    <row r="1212" spans="4:4" x14ac:dyDescent="0.2">
      <c r="D1212" s="65"/>
    </row>
    <row r="1213" spans="4:4" x14ac:dyDescent="0.2">
      <c r="D1213" s="65"/>
    </row>
    <row r="1214" spans="4:4" x14ac:dyDescent="0.2">
      <c r="D1214" s="65"/>
    </row>
    <row r="1215" spans="4:4" x14ac:dyDescent="0.2">
      <c r="D1215" s="65"/>
    </row>
    <row r="1216" spans="4:4" x14ac:dyDescent="0.2">
      <c r="D1216" s="65"/>
    </row>
    <row r="1217" spans="4:4" x14ac:dyDescent="0.2">
      <c r="D1217" s="65"/>
    </row>
    <row r="1218" spans="4:4" x14ac:dyDescent="0.2">
      <c r="D1218" s="65"/>
    </row>
    <row r="1219" spans="4:4" x14ac:dyDescent="0.2">
      <c r="D1219" s="65"/>
    </row>
    <row r="1220" spans="4:4" x14ac:dyDescent="0.2">
      <c r="D1220" s="65"/>
    </row>
    <row r="1221" spans="4:4" x14ac:dyDescent="0.2">
      <c r="D1221" s="65"/>
    </row>
    <row r="1222" spans="4:4" x14ac:dyDescent="0.2">
      <c r="D1222" s="65"/>
    </row>
    <row r="1223" spans="4:4" x14ac:dyDescent="0.2">
      <c r="D1223" s="65"/>
    </row>
    <row r="1224" spans="4:4" x14ac:dyDescent="0.2">
      <c r="D1224" s="65"/>
    </row>
    <row r="1225" spans="4:4" x14ac:dyDescent="0.2">
      <c r="D1225" s="65"/>
    </row>
    <row r="1226" spans="4:4" x14ac:dyDescent="0.2">
      <c r="D1226" s="65"/>
    </row>
    <row r="1227" spans="4:4" x14ac:dyDescent="0.2">
      <c r="D1227" s="65"/>
    </row>
    <row r="1228" spans="4:4" x14ac:dyDescent="0.2">
      <c r="D1228" s="65"/>
    </row>
    <row r="1229" spans="4:4" x14ac:dyDescent="0.2">
      <c r="D1229" s="65"/>
    </row>
    <row r="1230" spans="4:4" x14ac:dyDescent="0.2">
      <c r="D1230" s="65"/>
    </row>
    <row r="1231" spans="4:4" x14ac:dyDescent="0.2">
      <c r="D1231" s="65"/>
    </row>
    <row r="1232" spans="4:4" x14ac:dyDescent="0.2">
      <c r="D1232" s="65"/>
    </row>
    <row r="1233" spans="4:4" x14ac:dyDescent="0.2">
      <c r="D1233" s="65"/>
    </row>
    <row r="1234" spans="4:4" x14ac:dyDescent="0.2">
      <c r="D1234" s="65"/>
    </row>
    <row r="1235" spans="4:4" x14ac:dyDescent="0.2">
      <c r="D1235" s="65"/>
    </row>
    <row r="1236" spans="4:4" x14ac:dyDescent="0.2">
      <c r="D1236" s="65"/>
    </row>
    <row r="1237" spans="4:4" x14ac:dyDescent="0.2">
      <c r="D1237" s="65"/>
    </row>
    <row r="1238" spans="4:4" x14ac:dyDescent="0.2">
      <c r="D1238" s="65"/>
    </row>
    <row r="1239" spans="4:4" x14ac:dyDescent="0.2">
      <c r="D1239" s="65"/>
    </row>
    <row r="1240" spans="4:4" x14ac:dyDescent="0.2">
      <c r="D1240" s="65"/>
    </row>
    <row r="1241" spans="4:4" x14ac:dyDescent="0.2">
      <c r="D1241" s="65"/>
    </row>
    <row r="1242" spans="4:4" x14ac:dyDescent="0.2">
      <c r="D1242" s="65"/>
    </row>
    <row r="1243" spans="4:4" x14ac:dyDescent="0.2">
      <c r="D1243" s="65"/>
    </row>
    <row r="1244" spans="4:4" x14ac:dyDescent="0.2">
      <c r="D1244" s="65"/>
    </row>
    <row r="1245" spans="4:4" x14ac:dyDescent="0.2">
      <c r="D1245" s="65"/>
    </row>
    <row r="1246" spans="4:4" x14ac:dyDescent="0.2">
      <c r="D1246" s="65"/>
    </row>
    <row r="1247" spans="4:4" x14ac:dyDescent="0.2">
      <c r="D1247" s="65"/>
    </row>
    <row r="1248" spans="4:4" x14ac:dyDescent="0.2">
      <c r="D1248" s="65"/>
    </row>
    <row r="1249" spans="4:4" x14ac:dyDescent="0.2">
      <c r="D1249" s="65"/>
    </row>
    <row r="1250" spans="4:4" x14ac:dyDescent="0.2">
      <c r="D1250" s="65"/>
    </row>
    <row r="1251" spans="4:4" x14ac:dyDescent="0.2">
      <c r="D1251" s="65"/>
    </row>
    <row r="1252" spans="4:4" x14ac:dyDescent="0.2">
      <c r="D1252" s="65"/>
    </row>
    <row r="1253" spans="4:4" x14ac:dyDescent="0.2">
      <c r="D1253" s="65"/>
    </row>
    <row r="1254" spans="4:4" x14ac:dyDescent="0.2">
      <c r="D1254" s="65"/>
    </row>
    <row r="1255" spans="4:4" x14ac:dyDescent="0.2">
      <c r="D1255" s="65"/>
    </row>
    <row r="1256" spans="4:4" x14ac:dyDescent="0.2">
      <c r="D1256" s="65"/>
    </row>
    <row r="1257" spans="4:4" x14ac:dyDescent="0.2">
      <c r="D1257" s="65"/>
    </row>
    <row r="1258" spans="4:4" x14ac:dyDescent="0.2">
      <c r="D1258" s="65"/>
    </row>
    <row r="1259" spans="4:4" x14ac:dyDescent="0.2">
      <c r="D1259" s="65"/>
    </row>
    <row r="1260" spans="4:4" x14ac:dyDescent="0.2">
      <c r="D1260" s="65"/>
    </row>
    <row r="1261" spans="4:4" x14ac:dyDescent="0.2">
      <c r="D1261" s="65"/>
    </row>
    <row r="1262" spans="4:4" x14ac:dyDescent="0.2">
      <c r="D1262" s="65"/>
    </row>
    <row r="1263" spans="4:4" x14ac:dyDescent="0.2">
      <c r="D1263" s="65"/>
    </row>
    <row r="1264" spans="4:4" x14ac:dyDescent="0.2">
      <c r="D1264" s="65"/>
    </row>
    <row r="1265" spans="4:4" x14ac:dyDescent="0.2">
      <c r="D1265" s="65"/>
    </row>
    <row r="1266" spans="4:4" x14ac:dyDescent="0.2">
      <c r="D1266" s="65"/>
    </row>
    <row r="1267" spans="4:4" x14ac:dyDescent="0.2">
      <c r="D1267" s="65"/>
    </row>
    <row r="1268" spans="4:4" x14ac:dyDescent="0.2">
      <c r="D1268" s="65"/>
    </row>
    <row r="1269" spans="4:4" x14ac:dyDescent="0.2">
      <c r="D1269" s="65"/>
    </row>
    <row r="1270" spans="4:4" x14ac:dyDescent="0.2">
      <c r="D1270" s="65"/>
    </row>
    <row r="1271" spans="4:4" x14ac:dyDescent="0.2">
      <c r="D1271" s="65"/>
    </row>
    <row r="1272" spans="4:4" x14ac:dyDescent="0.2">
      <c r="D1272" s="65"/>
    </row>
    <row r="1273" spans="4:4" x14ac:dyDescent="0.2">
      <c r="D1273" s="65"/>
    </row>
    <row r="1274" spans="4:4" x14ac:dyDescent="0.2">
      <c r="D1274" s="65"/>
    </row>
    <row r="1275" spans="4:4" x14ac:dyDescent="0.2">
      <c r="D1275" s="65"/>
    </row>
    <row r="1276" spans="4:4" x14ac:dyDescent="0.2">
      <c r="D1276" s="65"/>
    </row>
    <row r="1277" spans="4:4" x14ac:dyDescent="0.2">
      <c r="D1277" s="65"/>
    </row>
    <row r="1278" spans="4:4" x14ac:dyDescent="0.2">
      <c r="D1278" s="65"/>
    </row>
    <row r="1279" spans="4:4" x14ac:dyDescent="0.2">
      <c r="D1279" s="65"/>
    </row>
    <row r="1280" spans="4:4" x14ac:dyDescent="0.2">
      <c r="D1280" s="65"/>
    </row>
    <row r="1281" spans="4:4" x14ac:dyDescent="0.2">
      <c r="D1281" s="65"/>
    </row>
    <row r="1282" spans="4:4" x14ac:dyDescent="0.2">
      <c r="D1282" s="65"/>
    </row>
    <row r="1283" spans="4:4" x14ac:dyDescent="0.2">
      <c r="D1283" s="65"/>
    </row>
    <row r="1284" spans="4:4" x14ac:dyDescent="0.2">
      <c r="D1284" s="65"/>
    </row>
    <row r="1285" spans="4:4" x14ac:dyDescent="0.2">
      <c r="D1285" s="65"/>
    </row>
    <row r="1286" spans="4:4" x14ac:dyDescent="0.2">
      <c r="D1286" s="65"/>
    </row>
    <row r="1287" spans="4:4" x14ac:dyDescent="0.2">
      <c r="D1287" s="65"/>
    </row>
    <row r="1288" spans="4:4" x14ac:dyDescent="0.2">
      <c r="D1288" s="65"/>
    </row>
    <row r="1289" spans="4:4" x14ac:dyDescent="0.2">
      <c r="D1289" s="65"/>
    </row>
    <row r="1290" spans="4:4" x14ac:dyDescent="0.2">
      <c r="D1290" s="65"/>
    </row>
    <row r="1291" spans="4:4" x14ac:dyDescent="0.2">
      <c r="D1291" s="65"/>
    </row>
    <row r="1292" spans="4:4" x14ac:dyDescent="0.2">
      <c r="D1292" s="65"/>
    </row>
    <row r="1293" spans="4:4" x14ac:dyDescent="0.2">
      <c r="D1293" s="65"/>
    </row>
    <row r="1294" spans="4:4" x14ac:dyDescent="0.2">
      <c r="D1294" s="65"/>
    </row>
    <row r="1295" spans="4:4" x14ac:dyDescent="0.2">
      <c r="D1295" s="65"/>
    </row>
    <row r="1296" spans="4:4" x14ac:dyDescent="0.2">
      <c r="D1296" s="65"/>
    </row>
    <row r="1297" spans="4:4" x14ac:dyDescent="0.2">
      <c r="D1297" s="65"/>
    </row>
    <row r="1298" spans="4:4" x14ac:dyDescent="0.2">
      <c r="D1298" s="65"/>
    </row>
    <row r="1299" spans="4:4" x14ac:dyDescent="0.2">
      <c r="D1299" s="65"/>
    </row>
    <row r="1300" spans="4:4" x14ac:dyDescent="0.2">
      <c r="D1300" s="65"/>
    </row>
    <row r="1301" spans="4:4" x14ac:dyDescent="0.2">
      <c r="D1301" s="65"/>
    </row>
    <row r="1302" spans="4:4" x14ac:dyDescent="0.2">
      <c r="D1302" s="65"/>
    </row>
    <row r="1303" spans="4:4" x14ac:dyDescent="0.2">
      <c r="D1303" s="65"/>
    </row>
    <row r="1304" spans="4:4" x14ac:dyDescent="0.2">
      <c r="D1304" s="65"/>
    </row>
    <row r="1305" spans="4:4" x14ac:dyDescent="0.2">
      <c r="D1305" s="65"/>
    </row>
    <row r="1306" spans="4:4" x14ac:dyDescent="0.2">
      <c r="D1306" s="65"/>
    </row>
    <row r="1307" spans="4:4" x14ac:dyDescent="0.2">
      <c r="D1307" s="65"/>
    </row>
    <row r="1308" spans="4:4" x14ac:dyDescent="0.2">
      <c r="D1308" s="65"/>
    </row>
    <row r="1309" spans="4:4" x14ac:dyDescent="0.2">
      <c r="D1309" s="65"/>
    </row>
    <row r="1310" spans="4:4" x14ac:dyDescent="0.2">
      <c r="D1310" s="65"/>
    </row>
    <row r="1311" spans="4:4" x14ac:dyDescent="0.2">
      <c r="D1311" s="65"/>
    </row>
    <row r="1312" spans="4:4" x14ac:dyDescent="0.2">
      <c r="D1312" s="65"/>
    </row>
    <row r="1313" spans="4:4" x14ac:dyDescent="0.2">
      <c r="D1313" s="65"/>
    </row>
    <row r="1314" spans="4:4" x14ac:dyDescent="0.2">
      <c r="D1314" s="65"/>
    </row>
    <row r="1315" spans="4:4" x14ac:dyDescent="0.2">
      <c r="D1315" s="65"/>
    </row>
    <row r="1316" spans="4:4" x14ac:dyDescent="0.2">
      <c r="D1316" s="65"/>
    </row>
    <row r="1317" spans="4:4" x14ac:dyDescent="0.2">
      <c r="D1317" s="65"/>
    </row>
    <row r="1318" spans="4:4" x14ac:dyDescent="0.2">
      <c r="D1318" s="65"/>
    </row>
    <row r="1319" spans="4:4" x14ac:dyDescent="0.2">
      <c r="D1319" s="65"/>
    </row>
    <row r="1320" spans="4:4" x14ac:dyDescent="0.2">
      <c r="D1320" s="65"/>
    </row>
    <row r="1321" spans="4:4" x14ac:dyDescent="0.2">
      <c r="D1321" s="65"/>
    </row>
    <row r="1322" spans="4:4" x14ac:dyDescent="0.2">
      <c r="D1322" s="65"/>
    </row>
    <row r="1323" spans="4:4" x14ac:dyDescent="0.2">
      <c r="D1323" s="65"/>
    </row>
    <row r="1324" spans="4:4" x14ac:dyDescent="0.2">
      <c r="D1324" s="65"/>
    </row>
    <row r="1325" spans="4:4" x14ac:dyDescent="0.2">
      <c r="D1325" s="65"/>
    </row>
    <row r="1326" spans="4:4" x14ac:dyDescent="0.2">
      <c r="D1326" s="65"/>
    </row>
    <row r="1327" spans="4:4" x14ac:dyDescent="0.2">
      <c r="D1327" s="65"/>
    </row>
    <row r="1328" spans="4:4" x14ac:dyDescent="0.2">
      <c r="D1328" s="65"/>
    </row>
    <row r="1329" spans="4:4" x14ac:dyDescent="0.2">
      <c r="D1329" s="65"/>
    </row>
    <row r="1330" spans="4:4" x14ac:dyDescent="0.2">
      <c r="D1330" s="65"/>
    </row>
    <row r="1331" spans="4:4" x14ac:dyDescent="0.2">
      <c r="D1331" s="65"/>
    </row>
    <row r="1332" spans="4:4" x14ac:dyDescent="0.2">
      <c r="D1332" s="65"/>
    </row>
    <row r="1333" spans="4:4" x14ac:dyDescent="0.2">
      <c r="D1333" s="65"/>
    </row>
    <row r="1334" spans="4:4" x14ac:dyDescent="0.2">
      <c r="D1334" s="65"/>
    </row>
    <row r="1335" spans="4:4" x14ac:dyDescent="0.2">
      <c r="D1335" s="65"/>
    </row>
    <row r="1336" spans="4:4" x14ac:dyDescent="0.2">
      <c r="D1336" s="65"/>
    </row>
    <row r="1337" spans="4:4" x14ac:dyDescent="0.2">
      <c r="D1337" s="65"/>
    </row>
    <row r="1338" spans="4:4" x14ac:dyDescent="0.2">
      <c r="D1338" s="65"/>
    </row>
    <row r="1339" spans="4:4" x14ac:dyDescent="0.2">
      <c r="D1339" s="65"/>
    </row>
  </sheetData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28</vt:i4>
      </vt:variant>
    </vt:vector>
  </HeadingPairs>
  <TitlesOfParts>
    <vt:vector size="33" baseType="lpstr">
      <vt:lpstr>Curves</vt:lpstr>
      <vt:lpstr>Publish</vt:lpstr>
      <vt:lpstr>Listen</vt:lpstr>
      <vt:lpstr>Averaging</vt:lpstr>
      <vt:lpstr>DBReport</vt:lpstr>
      <vt:lpstr>Listen!aDate</vt:lpstr>
      <vt:lpstr>aDiscount_factor</vt:lpstr>
      <vt:lpstr>Curve_Code</vt:lpstr>
      <vt:lpstr>Listen!CurveCode</vt:lpstr>
      <vt:lpstr>dCurveCode</vt:lpstr>
      <vt:lpstr>dDate</vt:lpstr>
      <vt:lpstr>Discount_Factor</vt:lpstr>
      <vt:lpstr>dRiskType</vt:lpstr>
      <vt:lpstr>Environment</vt:lpstr>
      <vt:lpstr>network</vt:lpstr>
      <vt:lpstr>Period</vt:lpstr>
      <vt:lpstr>rAmount</vt:lpstr>
      <vt:lpstr>rBookType</vt:lpstr>
      <vt:lpstr>rCurveCode</vt:lpstr>
      <vt:lpstr>rCurveDefID</vt:lpstr>
      <vt:lpstr>rCurveDefIdStatus</vt:lpstr>
      <vt:lpstr>rCurvePointStatus</vt:lpstr>
      <vt:lpstr>rCurveType</vt:lpstr>
      <vt:lpstr>rEffDate</vt:lpstr>
      <vt:lpstr>Risk</vt:lpstr>
      <vt:lpstr>Listen!RiskType</vt:lpstr>
      <vt:lpstr>rngBlue</vt:lpstr>
      <vt:lpstr>rngPurple</vt:lpstr>
      <vt:lpstr>rRefDate</vt:lpstr>
      <vt:lpstr>rTimeStamp</vt:lpstr>
      <vt:lpstr>rUpdateMsg</vt:lpstr>
      <vt:lpstr>service</vt:lpstr>
      <vt:lpstr>Test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Liu</dc:creator>
  <cp:lastModifiedBy>Felienne</cp:lastModifiedBy>
  <cp:lastPrinted>2000-07-07T19:43:22Z</cp:lastPrinted>
  <dcterms:created xsi:type="dcterms:W3CDTF">1999-11-22T15:31:15Z</dcterms:created>
  <dcterms:modified xsi:type="dcterms:W3CDTF">2014-09-05T10:44:26Z</dcterms:modified>
</cp:coreProperties>
</file>