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/>
  </bookViews>
  <sheets>
    <sheet name="Sheet1" sheetId="7" r:id="rId1"/>
    <sheet name="Sheet2" sheetId="5" r:id="rId2"/>
    <sheet name="Sheet3" sheetId="9" r:id="rId3"/>
  </sheets>
  <externalReferences>
    <externalReference r:id="rId4"/>
  </externalReferences>
  <definedNames>
    <definedName name="_xlnm.Print_Area" localSheetId="0">Sheet1!$A$1:$P$46</definedName>
  </definedNames>
  <calcPr calcId="152511" calcMode="autoNoTable" iterate="1"/>
</workbook>
</file>

<file path=xl/calcChain.xml><?xml version="1.0" encoding="utf-8"?>
<calcChain xmlns="http://schemas.openxmlformats.org/spreadsheetml/2006/main">
  <c r="B13" i="7" l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</calcChain>
</file>

<file path=xl/sharedStrings.xml><?xml version="1.0" encoding="utf-8"?>
<sst xmlns="http://schemas.openxmlformats.org/spreadsheetml/2006/main" count="30" uniqueCount="24">
  <si>
    <t>Discount</t>
  </si>
  <si>
    <t>Section 11.02</t>
  </si>
  <si>
    <t>UCC</t>
  </si>
  <si>
    <t>Rate</t>
  </si>
  <si>
    <t>(a)</t>
  </si>
  <si>
    <t/>
  </si>
  <si>
    <t>(b)</t>
  </si>
  <si>
    <t>Assumes breach occurs December 31, 2000; values reflect Primary Term only</t>
  </si>
  <si>
    <t>damages shown include $145.5 MM in project-level debt</t>
  </si>
  <si>
    <t>Note</t>
  </si>
  <si>
    <t>Cleburne Litigation Risk Analysis</t>
  </si>
  <si>
    <t xml:space="preserve">Present value of the difference between the all-in contract price and the "market" price for 7x24 operation provided by Pace Global Energy; </t>
  </si>
  <si>
    <t>Ponderosa Pine Energy, LLC</t>
  </si>
  <si>
    <t>Section 11.02 Interpretation</t>
  </si>
  <si>
    <t>PPE's WACC</t>
  </si>
  <si>
    <t>Section 10.03 Interpretation</t>
  </si>
  <si>
    <t>(d)</t>
  </si>
  <si>
    <t>(e)</t>
  </si>
  <si>
    <t>(c)</t>
  </si>
  <si>
    <t>Damages*</t>
  </si>
  <si>
    <t xml:space="preserve">   *</t>
  </si>
  <si>
    <t>PREPARED AT THE REQUEST OF COUNSEL</t>
  </si>
  <si>
    <t>Notes</t>
  </si>
  <si>
    <t>Present value of net capacity payments due Tenaska IV (contract capacity rate less fixed O&amp;M offset) per Section 11.02 of the PPA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</si>
</sst>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</numFmts>
  <fonts count="10">
    <font>
      <sz val="10"/>
      <name val="Arial"/>
    </font>
    <font>
      <sz val="10"/>
      <name val="Arial"/>
    </font>
    <font>
      <b/>
      <sz val="10"/>
      <name val="Arial"/>
      <family val="2"/>
    </font>
    <font>
      <b/>
      <u val="singleAccounting"/>
      <sz val="10"/>
      <name val="Arial"/>
      <family val="2"/>
    </font>
    <font>
      <sz val="12"/>
      <name val="SWISS"/>
    </font>
    <font>
      <sz val="8"/>
      <name val="Arial"/>
    </font>
    <font>
      <sz val="10"/>
      <color indexed="8"/>
      <name val="MS Sans Serif"/>
    </font>
    <font>
      <sz val="10"/>
      <name val="Arial"/>
      <family val="2"/>
    </font>
    <font>
      <b/>
      <sz val="18"/>
      <name val="Arial Black"/>
      <family val="2"/>
    </font>
    <font>
      <b/>
      <i/>
      <sz val="14"/>
      <color indexed="10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2" borderId="0" xfId="0" applyFill="1"/>
    <xf numFmtId="0" fontId="2" fillId="2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43" fontId="3" fillId="2" borderId="0" xfId="1" applyFont="1" applyFill="1" applyBorder="1" applyAlignment="1">
      <alignment horizontal="center"/>
    </xf>
    <xf numFmtId="43" fontId="2" fillId="3" borderId="1" xfId="1" applyFont="1" applyFill="1" applyBorder="1"/>
    <xf numFmtId="0" fontId="2" fillId="3" borderId="0" xfId="0" applyFont="1" applyFill="1" applyBorder="1" applyAlignment="1">
      <alignment horizontal="center"/>
    </xf>
    <xf numFmtId="43" fontId="0" fillId="3" borderId="1" xfId="1" applyFont="1" applyFill="1" applyBorder="1"/>
    <xf numFmtId="164" fontId="2" fillId="2" borderId="0" xfId="3" applyNumberFormat="1" applyFont="1" applyFill="1" applyBorder="1" applyAlignment="1">
      <alignment horizontal="center"/>
    </xf>
    <xf numFmtId="165" fontId="2" fillId="3" borderId="0" xfId="2" applyNumberFormat="1" applyFont="1" applyFill="1" applyBorder="1"/>
    <xf numFmtId="165" fontId="2" fillId="2" borderId="0" xfId="2" applyNumberFormat="1" applyFont="1" applyFill="1" applyBorder="1"/>
    <xf numFmtId="164" fontId="2" fillId="2" borderId="0" xfId="0" applyNumberFormat="1" applyFont="1" applyFill="1" applyBorder="1" applyAlignment="1">
      <alignment horizontal="center"/>
    </xf>
    <xf numFmtId="0" fontId="0" fillId="2" borderId="0" xfId="0" quotePrefix="1" applyFill="1" applyBorder="1"/>
    <xf numFmtId="43" fontId="2" fillId="3" borderId="1" xfId="1" quotePrefix="1" applyFont="1" applyFill="1" applyBorder="1"/>
    <xf numFmtId="43" fontId="0" fillId="2" borderId="1" xfId="1" applyFont="1" applyFill="1" applyBorder="1"/>
    <xf numFmtId="43" fontId="2" fillId="2" borderId="1" xfId="1" quotePrefix="1" applyFont="1" applyFill="1" applyBorder="1"/>
    <xf numFmtId="43" fontId="2" fillId="2" borderId="0" xfId="1" applyFont="1" applyFill="1" applyBorder="1"/>
    <xf numFmtId="43" fontId="2" fillId="2" borderId="1" xfId="1" applyFont="1" applyFill="1" applyBorder="1"/>
    <xf numFmtId="43" fontId="2" fillId="2" borderId="0" xfId="1" applyFont="1" applyFill="1" applyBorder="1" applyAlignment="1">
      <alignment horizontal="left"/>
    </xf>
    <xf numFmtId="43" fontId="7" fillId="2" borderId="0" xfId="1" applyFont="1" applyFill="1" applyBorder="1" applyAlignment="1">
      <alignment horizontal="left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2" fillId="2" borderId="1" xfId="0" applyFont="1" applyFill="1" applyBorder="1" applyAlignment="1">
      <alignment horizontal="left"/>
    </xf>
    <xf numFmtId="0" fontId="2" fillId="2" borderId="0" xfId="0" applyFon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43" fontId="3" fillId="2" borderId="1" xfId="1" applyFont="1" applyFill="1" applyBorder="1" applyAlignment="1">
      <alignment horizontal="left"/>
    </xf>
    <xf numFmtId="43" fontId="3" fillId="2" borderId="0" xfId="1" applyFont="1" applyFill="1" applyBorder="1" applyAlignment="1">
      <alignment horizontal="left"/>
    </xf>
    <xf numFmtId="43" fontId="3" fillId="2" borderId="2" xfId="1" applyFont="1" applyFill="1" applyBorder="1" applyAlignment="1">
      <alignment horizontal="left"/>
    </xf>
    <xf numFmtId="0" fontId="8" fillId="2" borderId="1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Brazos Electric Power Cooperative, Inc.
Cleburne Plant</a:t>
            </a:r>
          </a:p>
        </c:rich>
      </c:tx>
      <c:layout>
        <c:manualLayout>
          <c:xMode val="edge"/>
          <c:yMode val="edge"/>
          <c:x val="0.26889045548565288"/>
          <c:y val="3.38552877402219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95584827926269"/>
          <c:y val="0.23698701418155371"/>
          <c:w val="0.7145235137343473"/>
          <c:h val="0.50782931610332938"/>
        </c:manualLayout>
      </c:layout>
      <c:lineChart>
        <c:grouping val="standard"/>
        <c:varyColors val="0"/>
        <c:ser>
          <c:idx val="0"/>
          <c:order val="0"/>
          <c:tx>
            <c:strRef>
              <c:f>'[1]Litigation Analysis'!$B$142</c:f>
              <c:strCache>
                <c:ptCount val="1"/>
                <c:pt idx="0">
                  <c:v>Contract All-In Price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'[1]Litigation Analysis'!$I$9:$AA$9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'[1]Litigation Analysis'!$I$142:$AA$142</c:f>
              <c:numCache>
                <c:formatCode>General</c:formatCode>
                <c:ptCount val="19"/>
                <c:pt idx="0">
                  <c:v>43.437338410741582</c:v>
                </c:pt>
                <c:pt idx="1">
                  <c:v>44.677346140453565</c:v>
                </c:pt>
                <c:pt idx="2">
                  <c:v>46.83288450377966</c:v>
                </c:pt>
                <c:pt idx="3">
                  <c:v>48.881466038847364</c:v>
                </c:pt>
                <c:pt idx="4">
                  <c:v>50.723324949188871</c:v>
                </c:pt>
                <c:pt idx="5">
                  <c:v>53.001626116548259</c:v>
                </c:pt>
                <c:pt idx="6">
                  <c:v>51.835918927809068</c:v>
                </c:pt>
                <c:pt idx="7">
                  <c:v>53.175204029183149</c:v>
                </c:pt>
                <c:pt idx="8">
                  <c:v>54.596897821612401</c:v>
                </c:pt>
                <c:pt idx="9">
                  <c:v>56.104739900597501</c:v>
                </c:pt>
                <c:pt idx="10">
                  <c:v>57.778071219693608</c:v>
                </c:pt>
                <c:pt idx="11">
                  <c:v>59.466714354559116</c:v>
                </c:pt>
                <c:pt idx="12">
                  <c:v>61.125067795442412</c:v>
                </c:pt>
                <c:pt idx="13">
                  <c:v>61.982972202301674</c:v>
                </c:pt>
                <c:pt idx="14">
                  <c:v>62.743269161933931</c:v>
                </c:pt>
                <c:pt idx="15">
                  <c:v>63.593360942423253</c:v>
                </c:pt>
                <c:pt idx="16">
                  <c:v>66.081049107759455</c:v>
                </c:pt>
                <c:pt idx="17">
                  <c:v>67.716912836377617</c:v>
                </c:pt>
                <c:pt idx="18">
                  <c:v>69.443926921914979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'[1]Litigation Analysis'!$B$152</c:f>
              <c:strCache>
                <c:ptCount val="1"/>
                <c:pt idx="0">
                  <c:v>Contract Energy Price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ysDash"/>
            </a:ln>
          </c:spPr>
          <c:marker>
            <c:symbol val="none"/>
          </c:marker>
          <c:cat>
            <c:numRef>
              <c:f>'[1]Litigation Analysis'!$I$9:$AA$9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'[1]Litigation Analysis'!$I$152:$AA$152</c:f>
              <c:numCache>
                <c:formatCode>General</c:formatCode>
                <c:ptCount val="19"/>
                <c:pt idx="0">
                  <c:v>18.48</c:v>
                </c:pt>
                <c:pt idx="1">
                  <c:v>18.95</c:v>
                </c:pt>
                <c:pt idx="2">
                  <c:v>20.18</c:v>
                </c:pt>
                <c:pt idx="3">
                  <c:v>21.37</c:v>
                </c:pt>
                <c:pt idx="4">
                  <c:v>22.27</c:v>
                </c:pt>
                <c:pt idx="5">
                  <c:v>23.59</c:v>
                </c:pt>
                <c:pt idx="6">
                  <c:v>22.272363655429324</c:v>
                </c:pt>
                <c:pt idx="7">
                  <c:v>22.945822913412403</c:v>
                </c:pt>
                <c:pt idx="8">
                  <c:v>23.233406263791448</c:v>
                </c:pt>
                <c:pt idx="9">
                  <c:v>23.833315880208843</c:v>
                </c:pt>
                <c:pt idx="10">
                  <c:v>24.550928817654736</c:v>
                </c:pt>
                <c:pt idx="11">
                  <c:v>25.281938652436864</c:v>
                </c:pt>
                <c:pt idx="12">
                  <c:v>26.145775027044834</c:v>
                </c:pt>
                <c:pt idx="13">
                  <c:v>26.924036235433242</c:v>
                </c:pt>
                <c:pt idx="14">
                  <c:v>27.365760401182104</c:v>
                </c:pt>
                <c:pt idx="15">
                  <c:v>28.233086447570024</c:v>
                </c:pt>
                <c:pt idx="16">
                  <c:v>29.238105495143973</c:v>
                </c:pt>
                <c:pt idx="17">
                  <c:v>30.157180437524467</c:v>
                </c:pt>
                <c:pt idx="18">
                  <c:v>31.103691178047509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'[1]Litigation Analysis'!$B$153</c:f>
              <c:strCache>
                <c:ptCount val="1"/>
                <c:pt idx="0">
                  <c:v>Total Cost of Service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'[1]Litigation Analysis'!$I$9:$AA$9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'[1]Litigation Analysis'!$I$153:$AA$153</c:f>
              <c:numCache>
                <c:formatCode>General</c:formatCode>
                <c:ptCount val="19"/>
                <c:pt idx="0">
                  <c:v>36.95501432835804</c:v>
                </c:pt>
                <c:pt idx="1">
                  <c:v>35.484231786584381</c:v>
                </c:pt>
                <c:pt idx="2">
                  <c:v>36.199812886473183</c:v>
                </c:pt>
                <c:pt idx="3">
                  <c:v>39.312046277196309</c:v>
                </c:pt>
                <c:pt idx="4">
                  <c:v>39.308288593392945</c:v>
                </c:pt>
                <c:pt idx="5">
                  <c:v>40.671277397127895</c:v>
                </c:pt>
                <c:pt idx="6">
                  <c:v>42.631012005190414</c:v>
                </c:pt>
                <c:pt idx="7">
                  <c:v>39.231870256210875</c:v>
                </c:pt>
                <c:pt idx="8">
                  <c:v>38.403357653688673</c:v>
                </c:pt>
                <c:pt idx="9">
                  <c:v>43.442239100107152</c:v>
                </c:pt>
                <c:pt idx="10">
                  <c:v>40.996213343617136</c:v>
                </c:pt>
                <c:pt idx="11">
                  <c:v>44.056526957376207</c:v>
                </c:pt>
                <c:pt idx="12">
                  <c:v>44.643109217542332</c:v>
                </c:pt>
                <c:pt idx="13">
                  <c:v>42.053871680088889</c:v>
                </c:pt>
                <c:pt idx="14">
                  <c:v>42.054717990391232</c:v>
                </c:pt>
                <c:pt idx="15">
                  <c:v>44.630896546025269</c:v>
                </c:pt>
                <c:pt idx="16">
                  <c:v>34.949917817586552</c:v>
                </c:pt>
                <c:pt idx="17">
                  <c:v>35.741048277230099</c:v>
                </c:pt>
                <c:pt idx="18">
                  <c:v>40.577369255764594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'[1]Litigation Analysis'!$B$143</c:f>
              <c:strCache>
                <c:ptCount val="1"/>
                <c:pt idx="0">
                  <c:v>Market Price (Pace)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'[1]Litigation Analysis'!$I$9:$AA$9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'[1]Litigation Analysis'!$I$143:$AA$143</c:f>
              <c:numCache>
                <c:formatCode>General</c:formatCode>
                <c:ptCount val="19"/>
                <c:pt idx="0">
                  <c:v>37.242367045424324</c:v>
                </c:pt>
                <c:pt idx="1">
                  <c:v>31.113730703956207</c:v>
                </c:pt>
                <c:pt idx="2">
                  <c:v>29.951771706852913</c:v>
                </c:pt>
                <c:pt idx="3">
                  <c:v>31.523412257672124</c:v>
                </c:pt>
                <c:pt idx="4">
                  <c:v>33.935229099445905</c:v>
                </c:pt>
                <c:pt idx="5">
                  <c:v>35.092072014523161</c:v>
                </c:pt>
                <c:pt idx="6">
                  <c:v>36.91360485180823</c:v>
                </c:pt>
                <c:pt idx="7">
                  <c:v>39.73241117254733</c:v>
                </c:pt>
                <c:pt idx="8">
                  <c:v>40.612389068550648</c:v>
                </c:pt>
                <c:pt idx="9">
                  <c:v>41.659400526072069</c:v>
                </c:pt>
                <c:pt idx="10">
                  <c:v>42.886850640474215</c:v>
                </c:pt>
                <c:pt idx="11">
                  <c:v>43.641232880530993</c:v>
                </c:pt>
                <c:pt idx="12">
                  <c:v>44.600722026511448</c:v>
                </c:pt>
                <c:pt idx="13">
                  <c:v>46.437335059612842</c:v>
                </c:pt>
                <c:pt idx="14">
                  <c:v>45.134710212582107</c:v>
                </c:pt>
                <c:pt idx="15">
                  <c:v>45.980703480541258</c:v>
                </c:pt>
                <c:pt idx="16">
                  <c:v>46.719347296062317</c:v>
                </c:pt>
                <c:pt idx="17">
                  <c:v>47.291516630540663</c:v>
                </c:pt>
                <c:pt idx="18">
                  <c:v>48.916753587034229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24320"/>
        <c:axId val="148124880"/>
      </c:lineChart>
      <c:catAx>
        <c:axId val="14812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Contract Year - Primary Term</a:t>
                </a:r>
              </a:p>
            </c:rich>
          </c:tx>
          <c:layout>
            <c:manualLayout>
              <c:xMode val="edge"/>
              <c:yMode val="edge"/>
              <c:x val="0.36557016981757301"/>
              <c:y val="0.843777940602454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124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8124880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719116965585254E-2"/>
              <c:y val="0.437514487719791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12432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1.8127446437235024E-2"/>
          <c:y val="0.9140927689859929"/>
          <c:w val="0.97132900492851015"/>
          <c:h val="5.7293563868067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8</xdr:row>
      <xdr:rowOff>28575</xdr:rowOff>
    </xdr:from>
    <xdr:to>
      <xdr:col>15</xdr:col>
      <xdr:colOff>76200</xdr:colOff>
      <xdr:row>30</xdr:row>
      <xdr:rowOff>123825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447675</xdr:colOff>
      <xdr:row>20</xdr:row>
      <xdr:rowOff>47625</xdr:rowOff>
    </xdr:from>
    <xdr:to>
      <xdr:col>13</xdr:col>
      <xdr:colOff>523875</xdr:colOff>
      <xdr:row>24</xdr:row>
      <xdr:rowOff>85725</xdr:rowOff>
    </xdr:to>
    <xdr:sp macro="" textlink="">
      <xdr:nvSpPr>
        <xdr:cNvPr id="1026" name="AutoShape 2"/>
        <xdr:cNvSpPr>
          <a:spLocks/>
        </xdr:cNvSpPr>
      </xdr:nvSpPr>
      <xdr:spPr bwMode="auto">
        <a:xfrm>
          <a:off x="9029700" y="3619500"/>
          <a:ext cx="76200" cy="685800"/>
        </a:xfrm>
        <a:prstGeom prst="rightBrace">
          <a:avLst>
            <a:gd name="adj1" fmla="val 75000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438150</xdr:colOff>
      <xdr:row>15</xdr:row>
      <xdr:rowOff>0</xdr:rowOff>
    </xdr:from>
    <xdr:to>
      <xdr:col>13</xdr:col>
      <xdr:colOff>523875</xdr:colOff>
      <xdr:row>19</xdr:row>
      <xdr:rowOff>142875</xdr:rowOff>
    </xdr:to>
    <xdr:sp macro="" textlink="">
      <xdr:nvSpPr>
        <xdr:cNvPr id="1027" name="AutoShape 3"/>
        <xdr:cNvSpPr>
          <a:spLocks/>
        </xdr:cNvSpPr>
      </xdr:nvSpPr>
      <xdr:spPr bwMode="auto">
        <a:xfrm>
          <a:off x="9020175" y="2762250"/>
          <a:ext cx="85725" cy="790575"/>
        </a:xfrm>
        <a:prstGeom prst="rightBrace">
          <a:avLst>
            <a:gd name="adj1" fmla="val 76852"/>
            <a:gd name="adj2" fmla="val 50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oneCellAnchor>
    <xdr:from>
      <xdr:col>14</xdr:col>
      <xdr:colOff>0</xdr:colOff>
      <xdr:row>16</xdr:row>
      <xdr:rowOff>104775</xdr:rowOff>
    </xdr:from>
    <xdr:ext cx="504825" cy="330200"/>
    <xdr:sp macro="" textlink="">
      <xdr:nvSpPr>
        <xdr:cNvPr id="1028" name="Text Box 4"/>
        <xdr:cNvSpPr txBox="1">
          <a:spLocks noChangeArrowheads="1"/>
        </xdr:cNvSpPr>
      </xdr:nvSpPr>
      <xdr:spPr bwMode="auto">
        <a:xfrm>
          <a:off x="9191625" y="3028950"/>
          <a:ext cx="5048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Capacity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Revenue</a:t>
          </a:r>
        </a:p>
      </xdr:txBody>
    </xdr:sp>
    <xdr:clientData/>
  </xdr:oneCellAnchor>
  <xdr:oneCellAnchor>
    <xdr:from>
      <xdr:col>14</xdr:col>
      <xdr:colOff>0</xdr:colOff>
      <xdr:row>21</xdr:row>
      <xdr:rowOff>66675</xdr:rowOff>
    </xdr:from>
    <xdr:ext cx="485775" cy="330200"/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9191625" y="3800475"/>
          <a:ext cx="4857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Energy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Revenue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razos%20Buyout%20@%2007-Nov-00%20(WIP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 Graph"/>
      <sheetName val="Summary Graph"/>
      <sheetName val="Alternatives"/>
      <sheetName val="Assumptions"/>
      <sheetName val="Valuation"/>
      <sheetName val="Litigation Analysis"/>
      <sheetName val="PACE ERCOT Power Pricing"/>
      <sheetName val="PACE Waha Natural Gas Pricing"/>
      <sheetName val="PACE CPI (1998=100)"/>
    </sheetNames>
    <sheetDataSet>
      <sheetData sheetId="0" refreshError="1"/>
      <sheetData sheetId="1" refreshError="1"/>
      <sheetData sheetId="2"/>
      <sheetData sheetId="3"/>
      <sheetData sheetId="4"/>
      <sheetData sheetId="5">
        <row r="9">
          <cell r="I9">
            <v>2001</v>
          </cell>
          <cell r="J9">
            <v>2002</v>
          </cell>
          <cell r="K9">
            <v>2003</v>
          </cell>
          <cell r="L9">
            <v>2004</v>
          </cell>
          <cell r="M9">
            <v>2005</v>
          </cell>
          <cell r="N9">
            <v>2006</v>
          </cell>
          <cell r="O9">
            <v>2007</v>
          </cell>
          <cell r="P9">
            <v>2008</v>
          </cell>
          <cell r="Q9">
            <v>2009</v>
          </cell>
          <cell r="R9">
            <v>2010</v>
          </cell>
          <cell r="S9">
            <v>2011</v>
          </cell>
          <cell r="T9">
            <v>2012</v>
          </cell>
          <cell r="U9">
            <v>2013</v>
          </cell>
          <cell r="V9">
            <v>2014</v>
          </cell>
          <cell r="W9">
            <v>2015</v>
          </cell>
          <cell r="X9">
            <v>2016</v>
          </cell>
          <cell r="Y9">
            <v>2017</v>
          </cell>
          <cell r="Z9">
            <v>2018</v>
          </cell>
          <cell r="AA9">
            <v>2019</v>
          </cell>
        </row>
        <row r="142">
          <cell r="B142" t="str">
            <v>Contract All-In Price</v>
          </cell>
          <cell r="I142">
            <v>43.437338410741582</v>
          </cell>
          <cell r="J142">
            <v>44.677346140453565</v>
          </cell>
          <cell r="K142">
            <v>46.83288450377966</v>
          </cell>
          <cell r="L142">
            <v>48.881466038847364</v>
          </cell>
          <cell r="M142">
            <v>50.723324949188871</v>
          </cell>
          <cell r="N142">
            <v>53.001626116548259</v>
          </cell>
          <cell r="O142">
            <v>51.835918927809068</v>
          </cell>
          <cell r="P142">
            <v>53.175204029183149</v>
          </cell>
          <cell r="Q142">
            <v>54.596897821612401</v>
          </cell>
          <cell r="R142">
            <v>56.104739900597501</v>
          </cell>
          <cell r="S142">
            <v>57.778071219693608</v>
          </cell>
          <cell r="T142">
            <v>59.466714354559116</v>
          </cell>
          <cell r="U142">
            <v>61.125067795442412</v>
          </cell>
          <cell r="V142">
            <v>61.982972202301674</v>
          </cell>
          <cell r="W142">
            <v>62.743269161933931</v>
          </cell>
          <cell r="X142">
            <v>63.593360942423253</v>
          </cell>
          <cell r="Y142">
            <v>66.081049107759455</v>
          </cell>
          <cell r="Z142">
            <v>67.716912836377617</v>
          </cell>
          <cell r="AA142">
            <v>69.443926921914979</v>
          </cell>
        </row>
        <row r="143">
          <cell r="B143" t="str">
            <v>Market Price (Pace)</v>
          </cell>
          <cell r="I143">
            <v>37.242367045424324</v>
          </cell>
          <cell r="J143">
            <v>31.113730703956207</v>
          </cell>
          <cell r="K143">
            <v>29.951771706852913</v>
          </cell>
          <cell r="L143">
            <v>31.523412257672124</v>
          </cell>
          <cell r="M143">
            <v>33.935229099445905</v>
          </cell>
          <cell r="N143">
            <v>35.092072014523161</v>
          </cell>
          <cell r="O143">
            <v>36.91360485180823</v>
          </cell>
          <cell r="P143">
            <v>39.73241117254733</v>
          </cell>
          <cell r="Q143">
            <v>40.612389068550648</v>
          </cell>
          <cell r="R143">
            <v>41.659400526072069</v>
          </cell>
          <cell r="S143">
            <v>42.886850640474215</v>
          </cell>
          <cell r="T143">
            <v>43.641232880530993</v>
          </cell>
          <cell r="U143">
            <v>44.600722026511448</v>
          </cell>
          <cell r="V143">
            <v>46.437335059612842</v>
          </cell>
          <cell r="W143">
            <v>45.134710212582107</v>
          </cell>
          <cell r="X143">
            <v>45.980703480541258</v>
          </cell>
          <cell r="Y143">
            <v>46.719347296062317</v>
          </cell>
          <cell r="Z143">
            <v>47.291516630540663</v>
          </cell>
          <cell r="AA143">
            <v>48.916753587034229</v>
          </cell>
        </row>
        <row r="152">
          <cell r="B152" t="str">
            <v>Contract Energy Price</v>
          </cell>
          <cell r="I152">
            <v>18.48</v>
          </cell>
          <cell r="J152">
            <v>18.95</v>
          </cell>
          <cell r="K152">
            <v>20.18</v>
          </cell>
          <cell r="L152">
            <v>21.37</v>
          </cell>
          <cell r="M152">
            <v>22.27</v>
          </cell>
          <cell r="N152">
            <v>23.59</v>
          </cell>
          <cell r="O152">
            <v>22.272363655429324</v>
          </cell>
          <cell r="P152">
            <v>22.945822913412403</v>
          </cell>
          <cell r="Q152">
            <v>23.233406263791448</v>
          </cell>
          <cell r="R152">
            <v>23.833315880208843</v>
          </cell>
          <cell r="S152">
            <v>24.550928817654736</v>
          </cell>
          <cell r="T152">
            <v>25.281938652436864</v>
          </cell>
          <cell r="U152">
            <v>26.145775027044834</v>
          </cell>
          <cell r="V152">
            <v>26.924036235433242</v>
          </cell>
          <cell r="W152">
            <v>27.365760401182104</v>
          </cell>
          <cell r="X152">
            <v>28.233086447570024</v>
          </cell>
          <cell r="Y152">
            <v>29.238105495143973</v>
          </cell>
          <cell r="Z152">
            <v>30.157180437524467</v>
          </cell>
          <cell r="AA152">
            <v>31.103691178047509</v>
          </cell>
        </row>
        <row r="153">
          <cell r="B153" t="str">
            <v>Total Cost of Service</v>
          </cell>
          <cell r="I153">
            <v>36.95501432835804</v>
          </cell>
          <cell r="J153">
            <v>35.484231786584381</v>
          </cell>
          <cell r="K153">
            <v>36.199812886473183</v>
          </cell>
          <cell r="L153">
            <v>39.312046277196309</v>
          </cell>
          <cell r="M153">
            <v>39.308288593392945</v>
          </cell>
          <cell r="N153">
            <v>40.671277397127895</v>
          </cell>
          <cell r="O153">
            <v>42.631012005190414</v>
          </cell>
          <cell r="P153">
            <v>39.231870256210875</v>
          </cell>
          <cell r="Q153">
            <v>38.403357653688673</v>
          </cell>
          <cell r="R153">
            <v>43.442239100107152</v>
          </cell>
          <cell r="S153">
            <v>40.996213343617136</v>
          </cell>
          <cell r="T153">
            <v>44.056526957376207</v>
          </cell>
          <cell r="U153">
            <v>44.643109217542332</v>
          </cell>
          <cell r="V153">
            <v>42.053871680088889</v>
          </cell>
          <cell r="W153">
            <v>42.054717990391232</v>
          </cell>
          <cell r="X153">
            <v>44.630896546025269</v>
          </cell>
          <cell r="Y153">
            <v>34.949917817586552</v>
          </cell>
          <cell r="Z153">
            <v>35.741048277230099</v>
          </cell>
          <cell r="AA153">
            <v>40.577369255764594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6"/>
  <sheetViews>
    <sheetView tabSelected="1" zoomScale="75" workbookViewId="0">
      <selection activeCell="R21" sqref="R21"/>
    </sheetView>
  </sheetViews>
  <sheetFormatPr defaultRowHeight="12.75"/>
  <cols>
    <col min="1" max="1" width="6.42578125" style="1" customWidth="1"/>
    <col min="2" max="2" width="10.7109375" style="1" customWidth="1"/>
    <col min="3" max="3" width="14.140625" style="1" customWidth="1"/>
    <col min="4" max="4" width="14.28515625" style="1" customWidth="1"/>
    <col min="5" max="6" width="9.140625" style="1"/>
    <col min="7" max="7" width="10" style="1" bestFit="1" customWidth="1"/>
    <col min="8" max="10" width="9.140625" style="1"/>
    <col min="11" max="11" width="9.140625" style="1" customWidth="1"/>
    <col min="12" max="16384" width="9.140625" style="1"/>
  </cols>
  <sheetData>
    <row r="1" spans="1:16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1"/>
    </row>
    <row r="2" spans="1:16" ht="27">
      <c r="A2" s="35" t="s">
        <v>12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7"/>
    </row>
    <row r="3" spans="1:16">
      <c r="A3" s="38" t="s">
        <v>10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40"/>
    </row>
    <row r="4" spans="1:16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4"/>
    </row>
    <row r="5" spans="1:16" ht="22.5">
      <c r="A5" s="41" t="s">
        <v>21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3"/>
    </row>
    <row r="6" spans="1:16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7"/>
    </row>
    <row r="7" spans="1:16">
      <c r="A7" s="5"/>
      <c r="B7" s="3" t="s">
        <v>0</v>
      </c>
      <c r="C7" s="3" t="s">
        <v>1</v>
      </c>
      <c r="D7" s="3" t="s">
        <v>2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7"/>
    </row>
    <row r="8" spans="1:16" ht="15">
      <c r="A8" s="5"/>
      <c r="B8" s="8" t="s">
        <v>3</v>
      </c>
      <c r="C8" s="8" t="s">
        <v>19</v>
      </c>
      <c r="D8" s="8" t="s">
        <v>19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7"/>
    </row>
    <row r="9" spans="1:16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7"/>
    </row>
    <row r="10" spans="1:16">
      <c r="A10" s="9" t="s">
        <v>9</v>
      </c>
      <c r="B10" s="10"/>
      <c r="C10" s="10" t="s">
        <v>4</v>
      </c>
      <c r="D10" s="10" t="s">
        <v>6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7"/>
    </row>
    <row r="11" spans="1:16">
      <c r="A11" s="11"/>
      <c r="B11" s="3"/>
      <c r="C11" s="3"/>
      <c r="D11" s="3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7"/>
    </row>
    <row r="12" spans="1:16">
      <c r="A12" s="11"/>
      <c r="B12" s="12">
        <v>0.05</v>
      </c>
      <c r="C12" s="13">
        <v>531853.68506799417</v>
      </c>
      <c r="D12" s="14">
        <v>508968.85091445566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7"/>
    </row>
    <row r="13" spans="1:16">
      <c r="A13" s="11"/>
      <c r="B13" s="15">
        <f t="shared" ref="B13:B27" si="0">+B12+0.01</f>
        <v>6.0000000000000005E-2</v>
      </c>
      <c r="C13" s="14">
        <v>488617.20953862049</v>
      </c>
      <c r="D13" s="14">
        <v>478930.64160209673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7"/>
    </row>
    <row r="14" spans="1:16">
      <c r="A14" s="11"/>
      <c r="B14" s="15">
        <f t="shared" si="0"/>
        <v>7.0000000000000007E-2</v>
      </c>
      <c r="C14" s="14">
        <v>450384.16102691856</v>
      </c>
      <c r="D14" s="14">
        <v>452400.00124232634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7"/>
    </row>
    <row r="15" spans="1:16">
      <c r="A15" s="11"/>
      <c r="B15" s="15">
        <f t="shared" si="0"/>
        <v>0.08</v>
      </c>
      <c r="C15" s="14">
        <v>416469.62024627201</v>
      </c>
      <c r="D15" s="14">
        <v>428890.12012234167</v>
      </c>
      <c r="E15" s="6"/>
      <c r="F15" s="16" t="s">
        <v>5</v>
      </c>
      <c r="G15" s="6"/>
      <c r="H15" s="6"/>
      <c r="I15" s="6"/>
      <c r="J15" s="6"/>
      <c r="K15" s="6"/>
      <c r="L15" s="6"/>
      <c r="M15" s="6"/>
      <c r="N15" s="6"/>
      <c r="O15" s="6"/>
      <c r="P15" s="7"/>
    </row>
    <row r="16" spans="1:16">
      <c r="A16" s="11"/>
      <c r="B16" s="15">
        <f t="shared" si="0"/>
        <v>0.09</v>
      </c>
      <c r="C16" s="14">
        <v>386293.0535809698</v>
      </c>
      <c r="D16" s="14">
        <v>407989.47322350886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7"/>
    </row>
    <row r="17" spans="1:16">
      <c r="A17" s="11"/>
      <c r="B17" s="15">
        <f t="shared" si="0"/>
        <v>9.9999999999999992E-2</v>
      </c>
      <c r="C17" s="14">
        <v>359361.09070167667</v>
      </c>
      <c r="D17" s="14">
        <v>389349.22998479469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7"/>
    </row>
    <row r="18" spans="1:16">
      <c r="A18" s="11"/>
      <c r="B18" s="15">
        <f t="shared" si="0"/>
        <v>0.10999999999999999</v>
      </c>
      <c r="C18" s="14">
        <v>335253.33044168534</v>
      </c>
      <c r="D18" s="14">
        <v>372672.90431046765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7"/>
    </row>
    <row r="19" spans="1:16">
      <c r="A19" s="11"/>
      <c r="B19" s="15">
        <f t="shared" si="0"/>
        <v>0.11999999999999998</v>
      </c>
      <c r="C19" s="14">
        <v>313610.61306066299</v>
      </c>
      <c r="D19" s="14">
        <v>357707.82488298207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7"/>
    </row>
    <row r="20" spans="1:16">
      <c r="A20" s="11"/>
      <c r="B20" s="15">
        <f t="shared" si="0"/>
        <v>0.12999999999999998</v>
      </c>
      <c r="C20" s="14">
        <v>294125.30628256121</v>
      </c>
      <c r="D20" s="14">
        <v>344238.08822097431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7"/>
    </row>
    <row r="21" spans="1:16">
      <c r="A21" s="11"/>
      <c r="B21" s="15">
        <f t="shared" si="0"/>
        <v>0.13999999999999999</v>
      </c>
      <c r="C21" s="14">
        <v>276533.23959881708</v>
      </c>
      <c r="D21" s="14">
        <v>332078.72247066308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7"/>
    </row>
    <row r="22" spans="1:16">
      <c r="A22" s="11"/>
      <c r="B22" s="15">
        <f t="shared" si="0"/>
        <v>0.15</v>
      </c>
      <c r="C22" s="14">
        <v>260606.99094380569</v>
      </c>
      <c r="D22" s="14">
        <v>321070.84220487595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7"/>
    </row>
    <row r="23" spans="1:16">
      <c r="A23" s="11"/>
      <c r="B23" s="15">
        <f t="shared" si="0"/>
        <v>0.16</v>
      </c>
      <c r="C23" s="14">
        <v>246150.28562543425</v>
      </c>
      <c r="D23" s="14">
        <v>311077.61631287233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7"/>
    </row>
    <row r="24" spans="1:16">
      <c r="A24" s="11"/>
      <c r="B24" s="15">
        <f t="shared" si="0"/>
        <v>0.17</v>
      </c>
      <c r="C24" s="14">
        <v>232993.31219017194</v>
      </c>
      <c r="D24" s="14">
        <v>301980.90457618027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7"/>
    </row>
    <row r="25" spans="1:16">
      <c r="A25" s="11"/>
      <c r="B25" s="15">
        <f t="shared" si="0"/>
        <v>0.18000000000000002</v>
      </c>
      <c r="C25" s="14">
        <v>220988.79596622864</v>
      </c>
      <c r="D25" s="14">
        <v>293678.44545113028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7"/>
    </row>
    <row r="26" spans="1:16">
      <c r="A26" s="11"/>
      <c r="B26" s="15">
        <f t="shared" si="0"/>
        <v>0.19000000000000003</v>
      </c>
      <c r="C26" s="14">
        <v>210008.70013195602</v>
      </c>
      <c r="D26" s="14">
        <v>286081.49926301267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7"/>
    </row>
    <row r="27" spans="1:16">
      <c r="A27" s="11"/>
      <c r="B27" s="15">
        <f t="shared" si="0"/>
        <v>0.20000000000000004</v>
      </c>
      <c r="C27" s="14">
        <v>199941.44769715981</v>
      </c>
      <c r="D27" s="14">
        <v>279112.86852038407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7"/>
    </row>
    <row r="28" spans="1:16">
      <c r="A28" s="11"/>
      <c r="B28" s="15"/>
      <c r="C28" s="14"/>
      <c r="D28" s="14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7"/>
    </row>
    <row r="29" spans="1:16">
      <c r="A29" s="11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7"/>
    </row>
    <row r="30" spans="1:16">
      <c r="A30" s="9" t="s">
        <v>18</v>
      </c>
      <c r="B30" s="12">
        <v>0.05</v>
      </c>
      <c r="C30" s="14">
        <v>531853.68506799417</v>
      </c>
      <c r="D30" s="14">
        <v>508968.85091445566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7"/>
    </row>
    <row r="31" spans="1:16">
      <c r="A31" s="17" t="s">
        <v>16</v>
      </c>
      <c r="B31" s="12">
        <v>0.10480274055718045</v>
      </c>
      <c r="C31" s="14">
        <v>346977.9453806635</v>
      </c>
      <c r="D31" s="14">
        <v>380782.30722324428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7"/>
    </row>
    <row r="32" spans="1:16">
      <c r="A32" s="17" t="s">
        <v>17</v>
      </c>
      <c r="B32" s="12">
        <v>0.115</v>
      </c>
      <c r="C32" s="14">
        <v>324144.17430403613</v>
      </c>
      <c r="D32" s="14">
        <v>364990.74081086554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7"/>
    </row>
    <row r="33" spans="1:16">
      <c r="A33" s="18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7"/>
    </row>
    <row r="34" spans="1:16">
      <c r="A34" s="18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7"/>
    </row>
    <row r="35" spans="1:16">
      <c r="A35" s="18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7"/>
    </row>
    <row r="36" spans="1:16" ht="15">
      <c r="A36" s="32" t="s">
        <v>22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4"/>
    </row>
    <row r="37" spans="1:16">
      <c r="A37" s="18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7"/>
    </row>
    <row r="38" spans="1:16">
      <c r="A38" s="19" t="s">
        <v>4</v>
      </c>
      <c r="B38" s="20" t="s">
        <v>23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7"/>
    </row>
    <row r="39" spans="1:16">
      <c r="A39" s="19" t="s">
        <v>6</v>
      </c>
      <c r="B39" s="20" t="s">
        <v>11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7"/>
    </row>
    <row r="40" spans="1:16">
      <c r="A40" s="19"/>
      <c r="B40" s="20" t="s">
        <v>8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7"/>
    </row>
    <row r="41" spans="1:16">
      <c r="A41" s="21" t="s">
        <v>18</v>
      </c>
      <c r="B41" s="22" t="s">
        <v>13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7"/>
    </row>
    <row r="42" spans="1:16">
      <c r="A42" s="21" t="s">
        <v>16</v>
      </c>
      <c r="B42" s="22" t="s">
        <v>14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7"/>
    </row>
    <row r="43" spans="1:16">
      <c r="A43" s="21" t="s">
        <v>17</v>
      </c>
      <c r="B43" s="22" t="s">
        <v>15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7"/>
    </row>
    <row r="44" spans="1:16">
      <c r="A44" s="5"/>
      <c r="B44" s="23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7"/>
    </row>
    <row r="45" spans="1:16">
      <c r="A45" s="27" t="s">
        <v>20</v>
      </c>
      <c r="B45" s="28" t="s">
        <v>7</v>
      </c>
      <c r="C45" s="28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7"/>
    </row>
    <row r="46" spans="1:16" ht="13.5" thickBot="1">
      <c r="A46" s="24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6"/>
    </row>
  </sheetData>
  <mergeCells count="4">
    <mergeCell ref="A36:P36"/>
    <mergeCell ref="A2:P2"/>
    <mergeCell ref="A3:P3"/>
    <mergeCell ref="A5:P5"/>
  </mergeCells>
  <printOptions horizontalCentered="1"/>
  <pageMargins left="0" right="0" top="1" bottom="1" header="0.5" footer="0.5"/>
  <pageSetup scale="73" orientation="landscape" horizontalDpi="0" r:id="rId1"/>
  <headerFooter alignWithMargins="0">
    <oddFooter>&amp;L&amp;F&amp;R&amp;D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Hill</dc:creator>
  <cp:lastModifiedBy>Felienne</cp:lastModifiedBy>
  <cp:lastPrinted>2000-11-10T01:05:01Z</cp:lastPrinted>
  <dcterms:created xsi:type="dcterms:W3CDTF">2000-11-09T23:58:55Z</dcterms:created>
  <dcterms:modified xsi:type="dcterms:W3CDTF">2014-09-04T08:14:47Z</dcterms:modified>
</cp:coreProperties>
</file>