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0" yWindow="-195" windowWidth="11085" windowHeight="8835" tabRatio="839" activeTab="6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14" r:id="rId7"/>
    <sheet name="Core &amp; Non-core" sheetId="7" r:id="rId8"/>
    <sheet name="PGE - Core Analysis" sheetId="13" r:id="rId9"/>
    <sheet name="Curves" sheetId="8" r:id="rId10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Table'!$A$2:$M$34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152511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A11" i="4"/>
  <c r="A12" i="4"/>
  <c r="A13" i="4"/>
  <c r="A14" i="4"/>
  <c r="A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A26" i="4"/>
  <c r="A27" i="4"/>
  <c r="A28" i="4"/>
  <c r="A29" i="4"/>
  <c r="A31" i="4"/>
  <c r="B37" i="4"/>
  <c r="C37" i="4"/>
  <c r="D37" i="4"/>
  <c r="D52" i="4" s="1"/>
  <c r="E37" i="4"/>
  <c r="E52" i="4" s="1"/>
  <c r="F37" i="4"/>
  <c r="G37" i="4"/>
  <c r="A38" i="4"/>
  <c r="B38" i="4"/>
  <c r="C38" i="4"/>
  <c r="D38" i="4"/>
  <c r="E38" i="4"/>
  <c r="E53" i="4" s="1"/>
  <c r="F38" i="4"/>
  <c r="F53" i="4" s="1"/>
  <c r="G38" i="4"/>
  <c r="H38" i="4"/>
  <c r="A40" i="4"/>
  <c r="A41" i="4"/>
  <c r="A42" i="4"/>
  <c r="A43" i="4"/>
  <c r="A44" i="4"/>
  <c r="A46" i="4"/>
  <c r="B52" i="4"/>
  <c r="C52" i="4"/>
  <c r="F52" i="4"/>
  <c r="G52" i="4"/>
  <c r="A53" i="4"/>
  <c r="B53" i="4"/>
  <c r="C53" i="4"/>
  <c r="D53" i="4"/>
  <c r="G53" i="4"/>
  <c r="H53" i="4"/>
  <c r="A55" i="4"/>
  <c r="A56" i="4"/>
  <c r="A57" i="4"/>
  <c r="A58" i="4"/>
  <c r="A59" i="4"/>
  <c r="A61" i="4"/>
  <c r="B10" i="7"/>
  <c r="C10" i="7"/>
  <c r="D10" i="7"/>
  <c r="B23" i="7"/>
  <c r="D23" i="7"/>
  <c r="D28" i="7" s="1"/>
  <c r="B24" i="7"/>
  <c r="D24" i="7"/>
  <c r="B25" i="7"/>
  <c r="B28" i="7" s="1"/>
  <c r="D25" i="7"/>
  <c r="B26" i="7"/>
  <c r="D26" i="7"/>
  <c r="D42" i="7" s="1"/>
  <c r="C28" i="7"/>
  <c r="D35" i="7"/>
  <c r="B42" i="7"/>
  <c r="C42" i="7"/>
  <c r="C79" i="7"/>
  <c r="B81" i="7"/>
  <c r="B79" i="7" s="1"/>
  <c r="C81" i="7"/>
  <c r="D81" i="7"/>
  <c r="D86" i="7" s="1"/>
  <c r="C86" i="7"/>
  <c r="B92" i="7"/>
  <c r="C92" i="7"/>
  <c r="D92" i="7"/>
  <c r="B94" i="7"/>
  <c r="C94" i="7"/>
  <c r="C96" i="7" s="1"/>
  <c r="D94" i="7"/>
  <c r="B96" i="7"/>
  <c r="D96" i="7"/>
  <c r="X2" i="8"/>
  <c r="D6" i="8"/>
  <c r="D7" i="8"/>
  <c r="H7" i="8"/>
  <c r="L7" i="8"/>
  <c r="V7" i="8" s="1"/>
  <c r="O7" i="8"/>
  <c r="Q7" i="8"/>
  <c r="D8" i="8"/>
  <c r="H8" i="8"/>
  <c r="L8" i="8"/>
  <c r="M8" i="8"/>
  <c r="O8" i="8"/>
  <c r="Q8" i="8"/>
  <c r="Q9" i="8" s="1"/>
  <c r="V8" i="8"/>
  <c r="AJ8" i="8"/>
  <c r="AN8" i="8" s="1"/>
  <c r="AL8" i="8"/>
  <c r="AI8" i="8" s="1"/>
  <c r="AQ8" i="8"/>
  <c r="AT8" i="8"/>
  <c r="AU8" i="8"/>
  <c r="D9" i="8"/>
  <c r="H9" i="8"/>
  <c r="L9" i="8"/>
  <c r="V9" i="8" s="1"/>
  <c r="M9" i="8"/>
  <c r="O9" i="8" s="1"/>
  <c r="AJ9" i="8"/>
  <c r="AN9" i="8" s="1"/>
  <c r="AL9" i="8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O9" i="8"/>
  <c r="AQ9" i="8"/>
  <c r="AS9" i="8"/>
  <c r="AT9" i="8"/>
  <c r="D10" i="8"/>
  <c r="H10" i="8"/>
  <c r="M10" i="8"/>
  <c r="L10" i="8" s="1"/>
  <c r="V10" i="8" s="1"/>
  <c r="O10" i="8"/>
  <c r="AI10" i="8"/>
  <c r="AQ10" i="8"/>
  <c r="AT10" i="8"/>
  <c r="D11" i="8"/>
  <c r="H11" i="8"/>
  <c r="M11" i="8"/>
  <c r="L11" i="8" s="1"/>
  <c r="V11" i="8" s="1"/>
  <c r="AI11" i="8"/>
  <c r="AJ11" i="8"/>
  <c r="AN11" i="8" s="1"/>
  <c r="AQ11" i="8"/>
  <c r="AT11" i="8"/>
  <c r="D12" i="8"/>
  <c r="H12" i="8"/>
  <c r="L12" i="8"/>
  <c r="M12" i="8"/>
  <c r="O12" i="8"/>
  <c r="V12" i="8"/>
  <c r="AI12" i="8"/>
  <c r="AJ12" i="8"/>
  <c r="AN12" i="8" s="1"/>
  <c r="AQ12" i="8"/>
  <c r="AT12" i="8"/>
  <c r="D13" i="8"/>
  <c r="AQ13" i="8" s="1"/>
  <c r="H13" i="8"/>
  <c r="L13" i="8"/>
  <c r="M13" i="8"/>
  <c r="O13" i="8"/>
  <c r="V13" i="8"/>
  <c r="AJ13" i="8"/>
  <c r="AN13" i="8" s="1"/>
  <c r="AT13" i="8"/>
  <c r="D14" i="8"/>
  <c r="AQ14" i="8" s="1"/>
  <c r="H14" i="8"/>
  <c r="L14" i="8"/>
  <c r="M14" i="8"/>
  <c r="O14" i="8"/>
  <c r="AI14" i="8"/>
  <c r="AJ14" i="8"/>
  <c r="AN14" i="8" s="1"/>
  <c r="AT14" i="8"/>
  <c r="D15" i="8"/>
  <c r="H15" i="8"/>
  <c r="L15" i="8"/>
  <c r="M15" i="8"/>
  <c r="O15" i="8"/>
  <c r="V15" i="8"/>
  <c r="AI15" i="8"/>
  <c r="AJ15" i="8"/>
  <c r="AN15" i="8" s="1"/>
  <c r="AQ15" i="8"/>
  <c r="AT15" i="8"/>
  <c r="D16" i="8"/>
  <c r="AQ16" i="8" s="1"/>
  <c r="H16" i="8"/>
  <c r="L16" i="8"/>
  <c r="M16" i="8"/>
  <c r="O16" i="8"/>
  <c r="V16" i="8"/>
  <c r="AI16" i="8"/>
  <c r="AJ16" i="8"/>
  <c r="AN16" i="8" s="1"/>
  <c r="AT16" i="8"/>
  <c r="D17" i="8"/>
  <c r="H17" i="8"/>
  <c r="M17" i="8"/>
  <c r="L17" i="8" s="1"/>
  <c r="V17" i="8" s="1"/>
  <c r="AJ17" i="8"/>
  <c r="AN17" i="8"/>
  <c r="AQ17" i="8"/>
  <c r="AT17" i="8"/>
  <c r="D18" i="8"/>
  <c r="H18" i="8"/>
  <c r="M18" i="8"/>
  <c r="L18" i="8" s="1"/>
  <c r="V18" i="8" s="1"/>
  <c r="AI18" i="8"/>
  <c r="AJ18" i="8"/>
  <c r="AN18" i="8"/>
  <c r="AQ18" i="8"/>
  <c r="AT18" i="8"/>
  <c r="D19" i="8"/>
  <c r="AQ19" i="8" s="1"/>
  <c r="H19" i="8"/>
  <c r="M19" i="8"/>
  <c r="L19" i="8" s="1"/>
  <c r="V19" i="8"/>
  <c r="AI19" i="8"/>
  <c r="AJ19" i="8"/>
  <c r="AN19" i="8"/>
  <c r="AT19" i="8"/>
  <c r="D20" i="8"/>
  <c r="H20" i="8"/>
  <c r="V20" i="8" s="1"/>
  <c r="L20" i="8"/>
  <c r="M20" i="8"/>
  <c r="O20" i="8"/>
  <c r="AI20" i="8"/>
  <c r="AJ20" i="8"/>
  <c r="AN20" i="8"/>
  <c r="AQ20" i="8"/>
  <c r="AT20" i="8"/>
  <c r="D21" i="8"/>
  <c r="H21" i="8"/>
  <c r="L21" i="8"/>
  <c r="V21" i="8" s="1"/>
  <c r="M21" i="8"/>
  <c r="O21" i="8"/>
  <c r="AJ21" i="8"/>
  <c r="AN21" i="8"/>
  <c r="AQ21" i="8"/>
  <c r="AT21" i="8"/>
  <c r="D22" i="8"/>
  <c r="H22" i="8"/>
  <c r="L22" i="8"/>
  <c r="V22" i="8" s="1"/>
  <c r="M22" i="8"/>
  <c r="O22" i="8"/>
  <c r="AI22" i="8"/>
  <c r="AJ22" i="8"/>
  <c r="AN22" i="8"/>
  <c r="AQ22" i="8"/>
  <c r="AT22" i="8"/>
  <c r="D23" i="8"/>
  <c r="H23" i="8"/>
  <c r="L23" i="8"/>
  <c r="V23" i="8" s="1"/>
  <c r="M23" i="8"/>
  <c r="O23" i="8"/>
  <c r="AI23" i="8"/>
  <c r="AJ23" i="8"/>
  <c r="AN23" i="8"/>
  <c r="AQ23" i="8"/>
  <c r="AT23" i="8"/>
  <c r="D24" i="8"/>
  <c r="H24" i="8"/>
  <c r="L24" i="8"/>
  <c r="V24" i="8" s="1"/>
  <c r="M24" i="8"/>
  <c r="O24" i="8"/>
  <c r="AI24" i="8"/>
  <c r="AJ24" i="8"/>
  <c r="AN24" i="8" s="1"/>
  <c r="AQ24" i="8"/>
  <c r="AT24" i="8"/>
  <c r="D25" i="8"/>
  <c r="H25" i="8"/>
  <c r="M25" i="8"/>
  <c r="L25" i="8" s="1"/>
  <c r="V25" i="8" s="1"/>
  <c r="O25" i="8"/>
  <c r="AJ25" i="8"/>
  <c r="AN25" i="8"/>
  <c r="AQ25" i="8"/>
  <c r="AT25" i="8"/>
  <c r="D26" i="8"/>
  <c r="H26" i="8"/>
  <c r="M26" i="8"/>
  <c r="AI26" i="8"/>
  <c r="AJ26" i="8"/>
  <c r="AN26" i="8"/>
  <c r="AQ26" i="8"/>
  <c r="AT26" i="8"/>
  <c r="D27" i="8"/>
  <c r="H27" i="8"/>
  <c r="M27" i="8"/>
  <c r="L27" i="8" s="1"/>
  <c r="V27" i="8" s="1"/>
  <c r="O27" i="8"/>
  <c r="AI27" i="8"/>
  <c r="AJ27" i="8"/>
  <c r="AN27" i="8"/>
  <c r="AQ27" i="8"/>
  <c r="AT27" i="8"/>
  <c r="D28" i="8"/>
  <c r="H28" i="8"/>
  <c r="V28" i="8" s="1"/>
  <c r="L28" i="8"/>
  <c r="M28" i="8"/>
  <c r="O28" i="8"/>
  <c r="AI28" i="8"/>
  <c r="AJ28" i="8"/>
  <c r="AN28" i="8"/>
  <c r="AQ28" i="8"/>
  <c r="AT28" i="8"/>
  <c r="D29" i="8"/>
  <c r="H29" i="8"/>
  <c r="M29" i="8"/>
  <c r="O29" i="8" s="1"/>
  <c r="AJ29" i="8"/>
  <c r="AL29" i="8"/>
  <c r="AN29" i="8"/>
  <c r="AQ29" i="8"/>
  <c r="AT29" i="8"/>
  <c r="D30" i="8"/>
  <c r="H30" i="8"/>
  <c r="M30" i="8"/>
  <c r="AI30" i="8"/>
  <c r="AJ30" i="8"/>
  <c r="AL30" i="8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N30" i="8"/>
  <c r="AQ30" i="8"/>
  <c r="AT30" i="8"/>
  <c r="D31" i="8"/>
  <c r="H31" i="8"/>
  <c r="L31" i="8"/>
  <c r="V31" i="8" s="1"/>
  <c r="M31" i="8"/>
  <c r="O31" i="8" s="1"/>
  <c r="AI31" i="8"/>
  <c r="AJ31" i="8"/>
  <c r="AN31" i="8"/>
  <c r="AQ31" i="8"/>
  <c r="AT31" i="8"/>
  <c r="D32" i="8"/>
  <c r="H32" i="8"/>
  <c r="L32" i="8"/>
  <c r="V32" i="8" s="1"/>
  <c r="M32" i="8"/>
  <c r="O32" i="8"/>
  <c r="AI32" i="8"/>
  <c r="AJ32" i="8"/>
  <c r="AN32" i="8"/>
  <c r="AQ32" i="8"/>
  <c r="AT32" i="8"/>
  <c r="D33" i="8"/>
  <c r="H33" i="8"/>
  <c r="L33" i="8"/>
  <c r="V33" i="8" s="1"/>
  <c r="M33" i="8"/>
  <c r="O33" i="8"/>
  <c r="AJ33" i="8"/>
  <c r="AN33" i="8" s="1"/>
  <c r="AQ33" i="8"/>
  <c r="AT33" i="8"/>
  <c r="D34" i="8"/>
  <c r="H34" i="8"/>
  <c r="L34" i="8"/>
  <c r="V34" i="8" s="1"/>
  <c r="M34" i="8"/>
  <c r="O34" i="8"/>
  <c r="AI34" i="8"/>
  <c r="AJ34" i="8"/>
  <c r="AN34" i="8" s="1"/>
  <c r="AQ34" i="8"/>
  <c r="AT34" i="8"/>
  <c r="D35" i="8"/>
  <c r="H35" i="8"/>
  <c r="L35" i="8"/>
  <c r="V35" i="8" s="1"/>
  <c r="M35" i="8"/>
  <c r="O35" i="8"/>
  <c r="AI35" i="8"/>
  <c r="AJ35" i="8"/>
  <c r="AN35" i="8" s="1"/>
  <c r="AQ35" i="8"/>
  <c r="AT35" i="8"/>
  <c r="D36" i="8"/>
  <c r="AQ36" i="8" s="1"/>
  <c r="H36" i="8"/>
  <c r="L36" i="8"/>
  <c r="M36" i="8"/>
  <c r="O36" i="8" s="1"/>
  <c r="V36" i="8"/>
  <c r="AI36" i="8"/>
  <c r="AJ36" i="8"/>
  <c r="AN36" i="8" s="1"/>
  <c r="AT36" i="8"/>
  <c r="D37" i="8"/>
  <c r="H37" i="8"/>
  <c r="M37" i="8"/>
  <c r="L37" i="8" s="1"/>
  <c r="V37" i="8" s="1"/>
  <c r="AI37" i="8"/>
  <c r="AJ37" i="8"/>
  <c r="AN37" i="8" s="1"/>
  <c r="AQ37" i="8"/>
  <c r="AT37" i="8"/>
  <c r="D38" i="8"/>
  <c r="H38" i="8"/>
  <c r="M38" i="8"/>
  <c r="L38" i="8" s="1"/>
  <c r="V38" i="8" s="1"/>
  <c r="O38" i="8"/>
  <c r="AI38" i="8"/>
  <c r="AJ38" i="8"/>
  <c r="AN38" i="8"/>
  <c r="AQ38" i="8"/>
  <c r="AT38" i="8"/>
  <c r="D39" i="8"/>
  <c r="H39" i="8"/>
  <c r="L39" i="8"/>
  <c r="V39" i="8" s="1"/>
  <c r="M39" i="8"/>
  <c r="O39" i="8"/>
  <c r="AI39" i="8"/>
  <c r="AJ39" i="8"/>
  <c r="AN39" i="8" s="1"/>
  <c r="AQ39" i="8"/>
  <c r="AT39" i="8"/>
  <c r="D40" i="8"/>
  <c r="AQ40" i="8" s="1"/>
  <c r="H40" i="8"/>
  <c r="L40" i="8"/>
  <c r="M40" i="8"/>
  <c r="O40" i="8" s="1"/>
  <c r="V40" i="8"/>
  <c r="AI40" i="8"/>
  <c r="AJ40" i="8"/>
  <c r="AN40" i="8" s="1"/>
  <c r="AT40" i="8"/>
  <c r="D41" i="8"/>
  <c r="H41" i="8"/>
  <c r="M41" i="8"/>
  <c r="L41" i="8" s="1"/>
  <c r="V41" i="8" s="1"/>
  <c r="AI41" i="8"/>
  <c r="AJ41" i="8"/>
  <c r="AN41" i="8" s="1"/>
  <c r="AQ41" i="8"/>
  <c r="AT41" i="8"/>
  <c r="D42" i="8"/>
  <c r="H42" i="8"/>
  <c r="M42" i="8"/>
  <c r="L42" i="8" s="1"/>
  <c r="V42" i="8" s="1"/>
  <c r="O42" i="8"/>
  <c r="AI42" i="8"/>
  <c r="AJ42" i="8"/>
  <c r="AN42" i="8"/>
  <c r="AQ42" i="8"/>
  <c r="AT42" i="8"/>
  <c r="D43" i="8"/>
  <c r="H43" i="8"/>
  <c r="L43" i="8"/>
  <c r="V43" i="8" s="1"/>
  <c r="M43" i="8"/>
  <c r="O43" i="8"/>
  <c r="AI43" i="8"/>
  <c r="AJ43" i="8"/>
  <c r="AN43" i="8" s="1"/>
  <c r="AQ43" i="8"/>
  <c r="AT43" i="8"/>
  <c r="D44" i="8"/>
  <c r="AQ44" i="8" s="1"/>
  <c r="H44" i="8"/>
  <c r="L44" i="8"/>
  <c r="M44" i="8"/>
  <c r="O44" i="8" s="1"/>
  <c r="V44" i="8"/>
  <c r="AI44" i="8"/>
  <c r="AJ44" i="8"/>
  <c r="AN44" i="8" s="1"/>
  <c r="AT44" i="8"/>
  <c r="D45" i="8"/>
  <c r="H45" i="8"/>
  <c r="M45" i="8"/>
  <c r="L45" i="8" s="1"/>
  <c r="V45" i="8" s="1"/>
  <c r="AI45" i="8"/>
  <c r="AJ45" i="8"/>
  <c r="AN45" i="8" s="1"/>
  <c r="AQ45" i="8"/>
  <c r="AT45" i="8"/>
  <c r="I6" i="6"/>
  <c r="E7" i="6"/>
  <c r="I7" i="6"/>
  <c r="K7" i="6"/>
  <c r="L7" i="6"/>
  <c r="M7" i="6" s="1"/>
  <c r="E8" i="6"/>
  <c r="K8" i="6" s="1"/>
  <c r="I8" i="6"/>
  <c r="E9" i="6"/>
  <c r="I9" i="6"/>
  <c r="B10" i="6"/>
  <c r="E10" i="6"/>
  <c r="I10" i="6"/>
  <c r="K10" i="6"/>
  <c r="L10" i="6"/>
  <c r="B11" i="6"/>
  <c r="E11" i="6"/>
  <c r="K11" i="6" s="1"/>
  <c r="I11" i="6"/>
  <c r="B12" i="6"/>
  <c r="B16" i="6" s="1"/>
  <c r="B20" i="6" s="1"/>
  <c r="B24" i="6" s="1"/>
  <c r="B28" i="6" s="1"/>
  <c r="B32" i="6" s="1"/>
  <c r="B36" i="6" s="1"/>
  <c r="B40" i="6" s="1"/>
  <c r="B44" i="6" s="1"/>
  <c r="E12" i="6"/>
  <c r="L12" i="6" s="1"/>
  <c r="I12" i="6"/>
  <c r="K12" i="6" s="1"/>
  <c r="B13" i="6"/>
  <c r="E13" i="6"/>
  <c r="I13" i="6"/>
  <c r="B14" i="6"/>
  <c r="E14" i="6"/>
  <c r="I14" i="6"/>
  <c r="K14" i="6"/>
  <c r="L14" i="6"/>
  <c r="B15" i="6"/>
  <c r="E15" i="6"/>
  <c r="K15" i="6" s="1"/>
  <c r="I15" i="6"/>
  <c r="E16" i="6"/>
  <c r="L16" i="6" s="1"/>
  <c r="I16" i="6"/>
  <c r="K16" i="6" s="1"/>
  <c r="B17" i="6"/>
  <c r="E17" i="6"/>
  <c r="I17" i="6"/>
  <c r="B18" i="6"/>
  <c r="E18" i="6"/>
  <c r="I18" i="6"/>
  <c r="K18" i="6"/>
  <c r="L18" i="6"/>
  <c r="B19" i="6"/>
  <c r="E19" i="6"/>
  <c r="K19" i="6" s="1"/>
  <c r="I19" i="6"/>
  <c r="E20" i="6"/>
  <c r="I20" i="6"/>
  <c r="K20" i="6" s="1"/>
  <c r="B21" i="6"/>
  <c r="E21" i="6"/>
  <c r="I21" i="6"/>
  <c r="B22" i="6"/>
  <c r="E22" i="6"/>
  <c r="I22" i="6"/>
  <c r="K22" i="6"/>
  <c r="L22" i="6"/>
  <c r="B23" i="6"/>
  <c r="B27" i="6" s="1"/>
  <c r="B31" i="6" s="1"/>
  <c r="B35" i="6" s="1"/>
  <c r="B39" i="6" s="1"/>
  <c r="B43" i="6" s="1"/>
  <c r="E23" i="6"/>
  <c r="K23" i="6" s="1"/>
  <c r="I23" i="6"/>
  <c r="E24" i="6"/>
  <c r="I24" i="6"/>
  <c r="K24" i="6" s="1"/>
  <c r="B25" i="6"/>
  <c r="E25" i="6"/>
  <c r="I25" i="6"/>
  <c r="B26" i="6"/>
  <c r="E26" i="6"/>
  <c r="I26" i="6"/>
  <c r="K26" i="6"/>
  <c r="L26" i="6"/>
  <c r="E27" i="6"/>
  <c r="K27" i="6" s="1"/>
  <c r="I27" i="6"/>
  <c r="E28" i="6"/>
  <c r="I28" i="6"/>
  <c r="K28" i="6" s="1"/>
  <c r="B29" i="6"/>
  <c r="E29" i="6"/>
  <c r="I29" i="6"/>
  <c r="B30" i="6"/>
  <c r="E30" i="6"/>
  <c r="I30" i="6"/>
  <c r="K30" i="6"/>
  <c r="L30" i="6"/>
  <c r="E31" i="6"/>
  <c r="K31" i="6" s="1"/>
  <c r="I31" i="6"/>
  <c r="E32" i="6"/>
  <c r="I32" i="6"/>
  <c r="B33" i="6"/>
  <c r="E33" i="6"/>
  <c r="I33" i="6"/>
  <c r="B34" i="6"/>
  <c r="E34" i="6"/>
  <c r="I34" i="6"/>
  <c r="K34" i="6"/>
  <c r="L34" i="6"/>
  <c r="E35" i="6"/>
  <c r="K35" i="6" s="1"/>
  <c r="I35" i="6"/>
  <c r="E36" i="6"/>
  <c r="I36" i="6"/>
  <c r="B37" i="6"/>
  <c r="E37" i="6"/>
  <c r="I37" i="6"/>
  <c r="B38" i="6"/>
  <c r="E38" i="6"/>
  <c r="I38" i="6"/>
  <c r="K38" i="6"/>
  <c r="L38" i="6"/>
  <c r="E39" i="6"/>
  <c r="K39" i="6" s="1"/>
  <c r="I39" i="6"/>
  <c r="E40" i="6"/>
  <c r="I40" i="6"/>
  <c r="B41" i="6"/>
  <c r="E41" i="6"/>
  <c r="I41" i="6"/>
  <c r="B42" i="6"/>
  <c r="E42" i="6"/>
  <c r="I42" i="6"/>
  <c r="K42" i="6"/>
  <c r="L42" i="6"/>
  <c r="E43" i="6"/>
  <c r="K43" i="6" s="1"/>
  <c r="I43" i="6"/>
  <c r="E44" i="6"/>
  <c r="I44" i="6"/>
  <c r="B45" i="6"/>
  <c r="E45" i="6"/>
  <c r="I45" i="6"/>
  <c r="C51" i="6"/>
  <c r="C52" i="6"/>
  <c r="C53" i="6"/>
  <c r="C54" i="6"/>
  <c r="D54" i="6"/>
  <c r="B55" i="6"/>
  <c r="B59" i="6" s="1"/>
  <c r="C55" i="6"/>
  <c r="B56" i="6"/>
  <c r="B60" i="6" s="1"/>
  <c r="C56" i="6"/>
  <c r="B57" i="6"/>
  <c r="C57" i="6"/>
  <c r="B58" i="6"/>
  <c r="C58" i="6"/>
  <c r="D58" i="6"/>
  <c r="C59" i="6"/>
  <c r="C60" i="6"/>
  <c r="B61" i="6"/>
  <c r="C61" i="6"/>
  <c r="B62" i="6"/>
  <c r="C62" i="6"/>
  <c r="D62" i="6"/>
  <c r="F8" i="2"/>
  <c r="I8" i="2"/>
  <c r="J8" i="2"/>
  <c r="K8" i="2" s="1"/>
  <c r="F11" i="2"/>
  <c r="I11" i="2"/>
  <c r="J11" i="2"/>
  <c r="K11" i="2"/>
  <c r="F14" i="2"/>
  <c r="I14" i="2"/>
  <c r="J14" i="2" s="1"/>
  <c r="K14" i="2" s="1"/>
  <c r="F17" i="2"/>
  <c r="I17" i="2"/>
  <c r="J17" i="2"/>
  <c r="K17" i="2"/>
  <c r="F20" i="2"/>
  <c r="I20" i="2"/>
  <c r="I132" i="2" s="1"/>
  <c r="F23" i="2"/>
  <c r="I23" i="2"/>
  <c r="J23" i="2" s="1"/>
  <c r="K23" i="2" s="1"/>
  <c r="F26" i="2"/>
  <c r="I26" i="2"/>
  <c r="J26" i="2"/>
  <c r="K26" i="2" s="1"/>
  <c r="F29" i="2"/>
  <c r="I29" i="2"/>
  <c r="J29" i="2"/>
  <c r="K29" i="2" s="1"/>
  <c r="F32" i="2"/>
  <c r="I32" i="2"/>
  <c r="J32" i="2"/>
  <c r="K32" i="2" s="1"/>
  <c r="F35" i="2"/>
  <c r="I35" i="2"/>
  <c r="J35" i="2" s="1"/>
  <c r="K35" i="2" s="1"/>
  <c r="F38" i="2"/>
  <c r="I38" i="2"/>
  <c r="J38" i="2"/>
  <c r="K38" i="2" s="1"/>
  <c r="F41" i="2"/>
  <c r="I41" i="2"/>
  <c r="F44" i="2"/>
  <c r="I44" i="2"/>
  <c r="J44" i="2"/>
  <c r="F47" i="2"/>
  <c r="I47" i="2"/>
  <c r="I142" i="2" s="1"/>
  <c r="J142" i="2" s="1"/>
  <c r="J47" i="2"/>
  <c r="K47" i="2" s="1"/>
  <c r="F50" i="2"/>
  <c r="I50" i="2"/>
  <c r="J50" i="2" s="1"/>
  <c r="K50" i="2" s="1"/>
  <c r="F53" i="2"/>
  <c r="I53" i="2"/>
  <c r="J53" i="2"/>
  <c r="K53" i="2"/>
  <c r="F56" i="2"/>
  <c r="I56" i="2"/>
  <c r="J56" i="2"/>
  <c r="K56" i="2" s="1"/>
  <c r="F59" i="2"/>
  <c r="I59" i="2"/>
  <c r="J59" i="2"/>
  <c r="K59" i="2"/>
  <c r="F62" i="2"/>
  <c r="I62" i="2"/>
  <c r="J62" i="2" s="1"/>
  <c r="K62" i="2" s="1"/>
  <c r="F65" i="2"/>
  <c r="I65" i="2"/>
  <c r="J65" i="2"/>
  <c r="K65" i="2"/>
  <c r="F68" i="2"/>
  <c r="I68" i="2"/>
  <c r="F71" i="2"/>
  <c r="I71" i="2"/>
  <c r="J71" i="2" s="1"/>
  <c r="K71" i="2" s="1"/>
  <c r="F74" i="2"/>
  <c r="I74" i="2"/>
  <c r="J74" i="2"/>
  <c r="K74" i="2" s="1"/>
  <c r="F77" i="2"/>
  <c r="I77" i="2"/>
  <c r="J77" i="2"/>
  <c r="K77" i="2" s="1"/>
  <c r="F80" i="2"/>
  <c r="I80" i="2"/>
  <c r="J80" i="2"/>
  <c r="K80" i="2" s="1"/>
  <c r="F83" i="2"/>
  <c r="I83" i="2"/>
  <c r="J83" i="2" s="1"/>
  <c r="F86" i="2"/>
  <c r="I86" i="2"/>
  <c r="J86" i="2"/>
  <c r="K86" i="2" s="1"/>
  <c r="F89" i="2"/>
  <c r="I89" i="2"/>
  <c r="J89" i="2" s="1"/>
  <c r="K89" i="2" s="1"/>
  <c r="F92" i="2"/>
  <c r="I92" i="2"/>
  <c r="J92" i="2"/>
  <c r="F95" i="2"/>
  <c r="I95" i="2"/>
  <c r="J95" i="2"/>
  <c r="K95" i="2" s="1"/>
  <c r="F98" i="2"/>
  <c r="I98" i="2"/>
  <c r="J98" i="2" s="1"/>
  <c r="K98" i="2" s="1"/>
  <c r="F101" i="2"/>
  <c r="I101" i="2"/>
  <c r="J101" i="2"/>
  <c r="K101" i="2"/>
  <c r="F104" i="2"/>
  <c r="I104" i="2"/>
  <c r="J104" i="2"/>
  <c r="K104" i="2" s="1"/>
  <c r="F107" i="2"/>
  <c r="I107" i="2"/>
  <c r="J107" i="2"/>
  <c r="K107" i="2"/>
  <c r="F110" i="2"/>
  <c r="I110" i="2"/>
  <c r="J110" i="2"/>
  <c r="K110" i="2" s="1"/>
  <c r="F113" i="2"/>
  <c r="I113" i="2"/>
  <c r="J113" i="2"/>
  <c r="K113" i="2"/>
  <c r="F116" i="2"/>
  <c r="I116" i="2"/>
  <c r="J116" i="2"/>
  <c r="K116" i="2" s="1"/>
  <c r="F119" i="2"/>
  <c r="I119" i="2"/>
  <c r="I136" i="2" s="1"/>
  <c r="J119" i="2"/>
  <c r="K119" i="2"/>
  <c r="F122" i="2"/>
  <c r="I122" i="2"/>
  <c r="J122" i="2"/>
  <c r="K122" i="2" s="1"/>
  <c r="E125" i="2"/>
  <c r="G125" i="2"/>
  <c r="F125" i="2" s="1"/>
  <c r="H125" i="2"/>
  <c r="E132" i="2"/>
  <c r="B10" i="4" s="1"/>
  <c r="G132" i="2"/>
  <c r="D10" i="4" s="1"/>
  <c r="H132" i="2"/>
  <c r="E10" i="4" s="1"/>
  <c r="E133" i="2"/>
  <c r="B11" i="4" s="1"/>
  <c r="G133" i="2"/>
  <c r="D11" i="4" s="1"/>
  <c r="H133" i="2"/>
  <c r="E11" i="4" s="1"/>
  <c r="E134" i="2"/>
  <c r="B12" i="4" s="1"/>
  <c r="F134" i="2"/>
  <c r="C12" i="4" s="1"/>
  <c r="E14" i="5" s="1"/>
  <c r="G134" i="2"/>
  <c r="D12" i="4" s="1"/>
  <c r="H134" i="2"/>
  <c r="E12" i="4" s="1"/>
  <c r="E135" i="2"/>
  <c r="B13" i="4" s="1"/>
  <c r="G135" i="2"/>
  <c r="D13" i="4" s="1"/>
  <c r="H135" i="2"/>
  <c r="E13" i="4" s="1"/>
  <c r="E136" i="2"/>
  <c r="G136" i="2"/>
  <c r="D14" i="4" s="1"/>
  <c r="H136" i="2"/>
  <c r="E14" i="4" s="1"/>
  <c r="E141" i="2"/>
  <c r="B6" i="7" s="1"/>
  <c r="G141" i="2"/>
  <c r="H141" i="2"/>
  <c r="E142" i="2"/>
  <c r="G142" i="2"/>
  <c r="F142" i="2" s="1"/>
  <c r="H142" i="2"/>
  <c r="H144" i="2" s="1"/>
  <c r="B12" i="13"/>
  <c r="B13" i="13"/>
  <c r="B14" i="13"/>
  <c r="B21" i="13"/>
  <c r="B22" i="13"/>
  <c r="B23" i="13"/>
  <c r="B24" i="13"/>
  <c r="B26" i="13" s="1"/>
  <c r="B27" i="13" s="1"/>
  <c r="B73" i="13" s="1"/>
  <c r="B33" i="13"/>
  <c r="B35" i="13" s="1"/>
  <c r="B34" i="13"/>
  <c r="B37" i="13"/>
  <c r="B38" i="13"/>
  <c r="B39" i="13"/>
  <c r="B41" i="13"/>
  <c r="B42" i="13"/>
  <c r="B43" i="13"/>
  <c r="B45" i="13"/>
  <c r="B46" i="13"/>
  <c r="B47" i="13"/>
  <c r="B52" i="13"/>
  <c r="B57" i="13" s="1"/>
  <c r="B53" i="13"/>
  <c r="B54" i="13"/>
  <c r="B55" i="13"/>
  <c r="B61" i="13"/>
  <c r="B69" i="13"/>
  <c r="B77" i="13"/>
  <c r="B81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F12" i="5"/>
  <c r="C13" i="5"/>
  <c r="D13" i="5"/>
  <c r="C14" i="5"/>
  <c r="D14" i="5"/>
  <c r="F14" i="5"/>
  <c r="C15" i="5"/>
  <c r="D15" i="5"/>
  <c r="F15" i="5"/>
  <c r="C16" i="5"/>
  <c r="F16" i="5"/>
  <c r="C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F28" i="5"/>
  <c r="C29" i="5"/>
  <c r="C30" i="5"/>
  <c r="C31" i="5"/>
  <c r="D31" i="5"/>
  <c r="C32" i="5"/>
  <c r="C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C44" i="5"/>
  <c r="C45" i="5"/>
  <c r="C46" i="5"/>
  <c r="D46" i="5"/>
  <c r="C47" i="5"/>
  <c r="C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C59" i="5"/>
  <c r="C60" i="5"/>
  <c r="C61" i="5"/>
  <c r="C62" i="5"/>
  <c r="C64" i="5"/>
  <c r="D66" i="5"/>
  <c r="G5" i="1"/>
  <c r="I5" i="1"/>
  <c r="H5" i="1" s="1"/>
  <c r="G6" i="1"/>
  <c r="I6" i="1"/>
  <c r="H6" i="1" s="1"/>
  <c r="G7" i="1"/>
  <c r="H7" i="1"/>
  <c r="I7" i="1"/>
  <c r="G8" i="1"/>
  <c r="H8" i="1"/>
  <c r="I8" i="1"/>
  <c r="H9" i="1"/>
  <c r="F11" i="1"/>
  <c r="K11" i="1"/>
  <c r="G14" i="1"/>
  <c r="H14" i="1" s="1"/>
  <c r="I14" i="1"/>
  <c r="G15" i="1"/>
  <c r="I15" i="1"/>
  <c r="H15" i="1" s="1"/>
  <c r="G16" i="1"/>
  <c r="I16" i="1"/>
  <c r="H16" i="1" s="1"/>
  <c r="G17" i="1"/>
  <c r="I17" i="1"/>
  <c r="H17" i="1" s="1"/>
  <c r="H18" i="1"/>
  <c r="F20" i="1"/>
  <c r="K20" i="1"/>
  <c r="H23" i="1"/>
  <c r="G24" i="1"/>
  <c r="H24" i="1" s="1"/>
  <c r="I24" i="1"/>
  <c r="G25" i="1"/>
  <c r="I25" i="1"/>
  <c r="H25" i="1" s="1"/>
  <c r="G26" i="1"/>
  <c r="I26" i="1"/>
  <c r="H26" i="1" s="1"/>
  <c r="G27" i="1"/>
  <c r="I27" i="1"/>
  <c r="H27" i="1" s="1"/>
  <c r="H28" i="1"/>
  <c r="E30" i="1"/>
  <c r="G30" i="1"/>
  <c r="G120" i="1" s="1"/>
  <c r="F120" i="1" s="1"/>
  <c r="H30" i="1"/>
  <c r="I30" i="1"/>
  <c r="H33" i="1"/>
  <c r="G34" i="1"/>
  <c r="I34" i="1"/>
  <c r="H34" i="1" s="1"/>
  <c r="G35" i="1"/>
  <c r="H35" i="1"/>
  <c r="I35" i="1"/>
  <c r="G36" i="1"/>
  <c r="H36" i="1"/>
  <c r="I36" i="1"/>
  <c r="G37" i="1"/>
  <c r="I37" i="1"/>
  <c r="H37" i="1" s="1"/>
  <c r="F39" i="1"/>
  <c r="K39" i="1"/>
  <c r="H42" i="1"/>
  <c r="G43" i="1"/>
  <c r="I43" i="1"/>
  <c r="H43" i="1" s="1"/>
  <c r="G44" i="1"/>
  <c r="I44" i="1"/>
  <c r="H44" i="1" s="1"/>
  <c r="F46" i="1"/>
  <c r="K46" i="1"/>
  <c r="H49" i="1"/>
  <c r="G50" i="1"/>
  <c r="I50" i="1"/>
  <c r="H50" i="1" s="1"/>
  <c r="G51" i="1"/>
  <c r="H51" i="1"/>
  <c r="I51" i="1"/>
  <c r="F53" i="1"/>
  <c r="K53" i="1"/>
  <c r="H56" i="1"/>
  <c r="G57" i="1"/>
  <c r="I57" i="1"/>
  <c r="H57" i="1" s="1"/>
  <c r="G58" i="1"/>
  <c r="H58" i="1" s="1"/>
  <c r="I58" i="1"/>
  <c r="F60" i="1"/>
  <c r="K60" i="1"/>
  <c r="H63" i="1"/>
  <c r="G64" i="1"/>
  <c r="I64" i="1"/>
  <c r="H64" i="1" s="1"/>
  <c r="G65" i="1"/>
  <c r="I65" i="1"/>
  <c r="H65" i="1" s="1"/>
  <c r="F67" i="1"/>
  <c r="K67" i="1"/>
  <c r="H70" i="1"/>
  <c r="G71" i="1"/>
  <c r="H71" i="1"/>
  <c r="I71" i="1"/>
  <c r="G72" i="1"/>
  <c r="H72" i="1"/>
  <c r="I72" i="1"/>
  <c r="G73" i="1"/>
  <c r="I73" i="1"/>
  <c r="H73" i="1" s="1"/>
  <c r="G74" i="1"/>
  <c r="H74" i="1" s="1"/>
  <c r="I74" i="1"/>
  <c r="F76" i="1"/>
  <c r="K76" i="1"/>
  <c r="H79" i="1"/>
  <c r="G80" i="1"/>
  <c r="I80" i="1"/>
  <c r="H80" i="1" s="1"/>
  <c r="G81" i="1"/>
  <c r="I81" i="1"/>
  <c r="H81" i="1" s="1"/>
  <c r="G82" i="1"/>
  <c r="I82" i="1"/>
  <c r="H82" i="1" s="1"/>
  <c r="G83" i="1"/>
  <c r="H83" i="1"/>
  <c r="I83" i="1"/>
  <c r="F85" i="1"/>
  <c r="K85" i="1"/>
  <c r="H88" i="1"/>
  <c r="G89" i="1"/>
  <c r="I89" i="1"/>
  <c r="H89" i="1" s="1"/>
  <c r="G90" i="1"/>
  <c r="H90" i="1" s="1"/>
  <c r="I90" i="1"/>
  <c r="F92" i="1"/>
  <c r="K92" i="1"/>
  <c r="H95" i="1"/>
  <c r="G96" i="1"/>
  <c r="I96" i="1"/>
  <c r="H96" i="1" s="1"/>
  <c r="G97" i="1"/>
  <c r="I97" i="1"/>
  <c r="H97" i="1" s="1"/>
  <c r="F99" i="1"/>
  <c r="K99" i="1"/>
  <c r="H102" i="1"/>
  <c r="G103" i="1"/>
  <c r="H103" i="1"/>
  <c r="I103" i="1"/>
  <c r="G104" i="1"/>
  <c r="H104" i="1"/>
  <c r="I104" i="1"/>
  <c r="G105" i="1"/>
  <c r="I105" i="1"/>
  <c r="H105" i="1" s="1"/>
  <c r="G106" i="1"/>
  <c r="H106" i="1" s="1"/>
  <c r="I106" i="1"/>
  <c r="K108" i="1"/>
  <c r="H111" i="1"/>
  <c r="G112" i="1"/>
  <c r="I112" i="1"/>
  <c r="H112" i="1" s="1"/>
  <c r="G113" i="1"/>
  <c r="H113" i="1" s="1"/>
  <c r="I113" i="1"/>
  <c r="G114" i="1"/>
  <c r="I114" i="1"/>
  <c r="H114" i="1" s="1"/>
  <c r="G115" i="1"/>
  <c r="I115" i="1"/>
  <c r="H115" i="1" s="1"/>
  <c r="F117" i="1"/>
  <c r="E120" i="1"/>
  <c r="I120" i="1"/>
  <c r="E126" i="1"/>
  <c r="G126" i="1"/>
  <c r="D25" i="4" s="1"/>
  <c r="H126" i="1"/>
  <c r="E25" i="4" s="1"/>
  <c r="I126" i="1"/>
  <c r="F25" i="4" s="1"/>
  <c r="E127" i="1"/>
  <c r="B26" i="4" s="1"/>
  <c r="D29" i="5" s="1"/>
  <c r="I127" i="1"/>
  <c r="F26" i="4" s="1"/>
  <c r="E128" i="1"/>
  <c r="B27" i="4" s="1"/>
  <c r="D30" i="5" s="1"/>
  <c r="G128" i="1"/>
  <c r="H128" i="1"/>
  <c r="E27" i="4" s="1"/>
  <c r="F30" i="5" s="1"/>
  <c r="I128" i="1"/>
  <c r="F27" i="4" s="1"/>
  <c r="E129" i="1"/>
  <c r="B28" i="4" s="1"/>
  <c r="G129" i="1"/>
  <c r="D28" i="4" s="1"/>
  <c r="H129" i="1"/>
  <c r="E28" i="4" s="1"/>
  <c r="F31" i="5" s="1"/>
  <c r="I129" i="1"/>
  <c r="F28" i="4" s="1"/>
  <c r="E130" i="1"/>
  <c r="B29" i="4" s="1"/>
  <c r="D32" i="5" s="1"/>
  <c r="G130" i="1"/>
  <c r="D29" i="4" s="1"/>
  <c r="H130" i="1"/>
  <c r="E29" i="4" s="1"/>
  <c r="F32" i="5" s="1"/>
  <c r="I130" i="1"/>
  <c r="E135" i="1"/>
  <c r="C6" i="7" s="1"/>
  <c r="I135" i="1"/>
  <c r="I138" i="1" s="1"/>
  <c r="J138" i="1" s="1"/>
  <c r="J135" i="1"/>
  <c r="C55" i="7" s="1"/>
  <c r="E136" i="1"/>
  <c r="G136" i="1"/>
  <c r="F136" i="1" s="1"/>
  <c r="K136" i="1" s="1"/>
  <c r="H136" i="1"/>
  <c r="I136" i="1"/>
  <c r="J136" i="1"/>
  <c r="E138" i="1"/>
  <c r="E12" i="3"/>
  <c r="E89" i="3" s="1"/>
  <c r="G12" i="3"/>
  <c r="H12" i="3"/>
  <c r="H95" i="3" s="1"/>
  <c r="I12" i="3"/>
  <c r="E20" i="3"/>
  <c r="J20" i="3" s="1"/>
  <c r="G20" i="3"/>
  <c r="H20" i="3"/>
  <c r="I20" i="3"/>
  <c r="E33" i="3"/>
  <c r="G33" i="3"/>
  <c r="F33" i="3" s="1"/>
  <c r="H33" i="3"/>
  <c r="H96" i="3" s="1"/>
  <c r="E41" i="4" s="1"/>
  <c r="F44" i="5" s="1"/>
  <c r="I33" i="3"/>
  <c r="J33" i="3" s="1"/>
  <c r="K33" i="3" s="1"/>
  <c r="E59" i="3"/>
  <c r="G59" i="3"/>
  <c r="F59" i="3" s="1"/>
  <c r="H59" i="3"/>
  <c r="H99" i="3" s="1"/>
  <c r="E44" i="4" s="1"/>
  <c r="F47" i="5" s="1"/>
  <c r="I59" i="3"/>
  <c r="E67" i="3"/>
  <c r="G67" i="3"/>
  <c r="F67" i="3" s="1"/>
  <c r="H67" i="3"/>
  <c r="H89" i="3" s="1"/>
  <c r="I67" i="3"/>
  <c r="I105" i="3" s="1"/>
  <c r="J105" i="3" s="1"/>
  <c r="J67" i="3"/>
  <c r="K67" i="3" s="1"/>
  <c r="E78" i="3"/>
  <c r="F78" i="3"/>
  <c r="G78" i="3"/>
  <c r="H78" i="3"/>
  <c r="I78" i="3"/>
  <c r="I97" i="3" s="1"/>
  <c r="J78" i="3"/>
  <c r="K78" i="3"/>
  <c r="E86" i="3"/>
  <c r="G86" i="3"/>
  <c r="F86" i="3" s="1"/>
  <c r="K86" i="3" s="1"/>
  <c r="H86" i="3"/>
  <c r="I86" i="3"/>
  <c r="J86" i="3"/>
  <c r="I95" i="3"/>
  <c r="F40" i="4" s="1"/>
  <c r="E96" i="3"/>
  <c r="B41" i="4" s="1"/>
  <c r="D44" i="5" s="1"/>
  <c r="G96" i="3"/>
  <c r="I96" i="3"/>
  <c r="F41" i="4" s="1"/>
  <c r="E97" i="3"/>
  <c r="B42" i="4" s="1"/>
  <c r="D45" i="5" s="1"/>
  <c r="G97" i="3"/>
  <c r="D42" i="4" s="1"/>
  <c r="H97" i="3"/>
  <c r="E42" i="4" s="1"/>
  <c r="F45" i="5" s="1"/>
  <c r="E98" i="3"/>
  <c r="B43" i="4" s="1"/>
  <c r="G98" i="3"/>
  <c r="D43" i="4" s="1"/>
  <c r="H98" i="3"/>
  <c r="E43" i="4" s="1"/>
  <c r="F46" i="5" s="1"/>
  <c r="I98" i="3"/>
  <c r="E99" i="3"/>
  <c r="B44" i="4" s="1"/>
  <c r="D47" i="5" s="1"/>
  <c r="E105" i="3"/>
  <c r="D7" i="7" s="1"/>
  <c r="G105" i="3"/>
  <c r="F105" i="3" s="1"/>
  <c r="D19" i="14"/>
  <c r="G19" i="14" s="1"/>
  <c r="J19" i="14" s="1"/>
  <c r="M19" i="14" s="1"/>
  <c r="F10" i="4" l="1"/>
  <c r="F55" i="4" s="1"/>
  <c r="I138" i="2"/>
  <c r="J132" i="2"/>
  <c r="I104" i="3"/>
  <c r="I99" i="3"/>
  <c r="I101" i="3" s="1"/>
  <c r="J59" i="3"/>
  <c r="K59" i="3" s="1"/>
  <c r="K30" i="1"/>
  <c r="H127" i="1"/>
  <c r="H120" i="1"/>
  <c r="K120" i="1" s="1"/>
  <c r="H135" i="1"/>
  <c r="H138" i="1" s="1"/>
  <c r="F43" i="4"/>
  <c r="J98" i="3"/>
  <c r="D41" i="4"/>
  <c r="F96" i="3"/>
  <c r="C41" i="4" s="1"/>
  <c r="E44" i="5" s="1"/>
  <c r="F20" i="3"/>
  <c r="K20" i="3" s="1"/>
  <c r="G95" i="3"/>
  <c r="G104" i="3"/>
  <c r="F14" i="4"/>
  <c r="J136" i="2"/>
  <c r="K41" i="6"/>
  <c r="L41" i="6"/>
  <c r="O30" i="8"/>
  <c r="T27" i="8" s="1"/>
  <c r="L30" i="8"/>
  <c r="V30" i="8" s="1"/>
  <c r="I135" i="2"/>
  <c r="J68" i="2"/>
  <c r="K68" i="2" s="1"/>
  <c r="K21" i="6"/>
  <c r="L21" i="6"/>
  <c r="F29" i="4"/>
  <c r="J130" i="1"/>
  <c r="I132" i="1"/>
  <c r="E40" i="4"/>
  <c r="F43" i="5" s="1"/>
  <c r="H101" i="3"/>
  <c r="E46" i="4" s="1"/>
  <c r="F49" i="5" s="1"/>
  <c r="K45" i="6"/>
  <c r="L45" i="6"/>
  <c r="L26" i="8"/>
  <c r="V26" i="8" s="1"/>
  <c r="O26" i="8"/>
  <c r="T22" i="8" s="1"/>
  <c r="B25" i="4"/>
  <c r="D28" i="5" s="1"/>
  <c r="E132" i="1"/>
  <c r="J126" i="1"/>
  <c r="F126" i="1"/>
  <c r="C25" i="4" s="1"/>
  <c r="E28" i="5" s="1"/>
  <c r="D69" i="7"/>
  <c r="D60" i="7"/>
  <c r="F42" i="4"/>
  <c r="J97" i="3"/>
  <c r="F12" i="3"/>
  <c r="K83" i="2"/>
  <c r="I133" i="2"/>
  <c r="J41" i="2"/>
  <c r="K41" i="2" s="1"/>
  <c r="K25" i="6"/>
  <c r="L25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D73" i="7"/>
  <c r="K105" i="3"/>
  <c r="D27" i="4"/>
  <c r="D57" i="4" s="1"/>
  <c r="C57" i="4" s="1"/>
  <c r="E60" i="5" s="1"/>
  <c r="F128" i="1"/>
  <c r="C27" i="4" s="1"/>
  <c r="E30" i="5" s="1"/>
  <c r="E95" i="3"/>
  <c r="J12" i="3"/>
  <c r="E104" i="3"/>
  <c r="B59" i="13"/>
  <c r="I134" i="2"/>
  <c r="K37" i="6"/>
  <c r="L37" i="6"/>
  <c r="F141" i="2"/>
  <c r="G144" i="2"/>
  <c r="I89" i="3"/>
  <c r="J89" i="3" s="1"/>
  <c r="I141" i="2"/>
  <c r="J20" i="2"/>
  <c r="K20" i="2" s="1"/>
  <c r="K33" i="6"/>
  <c r="L33" i="6"/>
  <c r="B14" i="4"/>
  <c r="E138" i="2"/>
  <c r="F136" i="2"/>
  <c r="C14" i="4" s="1"/>
  <c r="E16" i="5" s="1"/>
  <c r="C73" i="7"/>
  <c r="D34" i="14" s="1"/>
  <c r="G34" i="14" s="1"/>
  <c r="J34" i="14" s="1"/>
  <c r="M34" i="14" s="1"/>
  <c r="B73" i="7"/>
  <c r="C34" i="14" s="1"/>
  <c r="F34" i="14" s="1"/>
  <c r="I34" i="14" s="1"/>
  <c r="L34" i="14" s="1"/>
  <c r="K142" i="2"/>
  <c r="K29" i="6"/>
  <c r="L29" i="6"/>
  <c r="F129" i="1"/>
  <c r="C28" i="4" s="1"/>
  <c r="E31" i="5" s="1"/>
  <c r="G127" i="1"/>
  <c r="G138" i="2"/>
  <c r="B58" i="4"/>
  <c r="D61" i="5" s="1"/>
  <c r="I125" i="2"/>
  <c r="J125" i="2" s="1"/>
  <c r="K125" i="2" s="1"/>
  <c r="K17" i="6"/>
  <c r="L17" i="6"/>
  <c r="E55" i="4"/>
  <c r="E58" i="6"/>
  <c r="E62" i="6"/>
  <c r="E54" i="6"/>
  <c r="F30" i="1"/>
  <c r="B47" i="7"/>
  <c r="F47" i="7" s="1"/>
  <c r="F42" i="7"/>
  <c r="B51" i="7"/>
  <c r="B14" i="7"/>
  <c r="K44" i="6"/>
  <c r="L44" i="6"/>
  <c r="K40" i="6"/>
  <c r="L40" i="6"/>
  <c r="K36" i="6"/>
  <c r="L36" i="6"/>
  <c r="K32" i="6"/>
  <c r="L32" i="6"/>
  <c r="L29" i="8"/>
  <c r="V29" i="8" s="1"/>
  <c r="F97" i="3"/>
  <c r="C42" i="4" s="1"/>
  <c r="E45" i="5" s="1"/>
  <c r="G99" i="3"/>
  <c r="F98" i="3"/>
  <c r="C43" i="4" s="1"/>
  <c r="E46" i="5" s="1"/>
  <c r="F130" i="1"/>
  <c r="C29" i="4" s="1"/>
  <c r="E32" i="5" s="1"/>
  <c r="F13" i="5"/>
  <c r="E57" i="4"/>
  <c r="F132" i="2"/>
  <c r="C10" i="4" s="1"/>
  <c r="E12" i="5" s="1"/>
  <c r="K92" i="2"/>
  <c r="K44" i="2"/>
  <c r="L28" i="6"/>
  <c r="L24" i="6"/>
  <c r="L20" i="6"/>
  <c r="H104" i="3"/>
  <c r="G135" i="1"/>
  <c r="J127" i="1"/>
  <c r="B8" i="13"/>
  <c r="C8" i="13" s="1"/>
  <c r="D8" i="13" s="1"/>
  <c r="E8" i="13" s="1"/>
  <c r="F8" i="13" s="1"/>
  <c r="G8" i="13" s="1"/>
  <c r="H8" i="13" s="1"/>
  <c r="I8" i="13" s="1"/>
  <c r="J8" i="13" s="1"/>
  <c r="K8" i="13" s="1"/>
  <c r="E144" i="2"/>
  <c r="E145" i="2" s="1"/>
  <c r="E58" i="4"/>
  <c r="F133" i="2"/>
  <c r="C11" i="4" s="1"/>
  <c r="E13" i="5" s="1"/>
  <c r="H105" i="3"/>
  <c r="J128" i="1"/>
  <c r="E59" i="4"/>
  <c r="D58" i="4"/>
  <c r="C58" i="4" s="1"/>
  <c r="E61" i="5" s="1"/>
  <c r="B56" i="4"/>
  <c r="D59" i="5" s="1"/>
  <c r="K9" i="6"/>
  <c r="L9" i="6"/>
  <c r="J96" i="3"/>
  <c r="G89" i="3"/>
  <c r="F89" i="3" s="1"/>
  <c r="C14" i="7"/>
  <c r="C47" i="7"/>
  <c r="G47" i="7" s="1"/>
  <c r="C51" i="7"/>
  <c r="J129" i="1"/>
  <c r="H138" i="2"/>
  <c r="E16" i="4" s="1"/>
  <c r="F135" i="2"/>
  <c r="C13" i="4" s="1"/>
  <c r="E15" i="5" s="1"/>
  <c r="B57" i="4"/>
  <c r="D60" i="5" s="1"/>
  <c r="K13" i="6"/>
  <c r="L13" i="6"/>
  <c r="Q10" i="8"/>
  <c r="B86" i="7"/>
  <c r="L43" i="6"/>
  <c r="L39" i="6"/>
  <c r="L35" i="6"/>
  <c r="L31" i="6"/>
  <c r="L27" i="6"/>
  <c r="L23" i="6"/>
  <c r="L19" i="6"/>
  <c r="L15" i="6"/>
  <c r="L11" i="6"/>
  <c r="O45" i="8"/>
  <c r="T44" i="8" s="1"/>
  <c r="O41" i="8"/>
  <c r="O37" i="8"/>
  <c r="T31" i="8" s="1"/>
  <c r="O19" i="8"/>
  <c r="O18" i="8"/>
  <c r="O17" i="8"/>
  <c r="O11" i="8"/>
  <c r="T10" i="8" s="1"/>
  <c r="AO10" i="8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L8" i="6"/>
  <c r="AQ6" i="8"/>
  <c r="G42" i="7"/>
  <c r="T35" i="8"/>
  <c r="V14" i="8"/>
  <c r="V5" i="8" s="1"/>
  <c r="AU9" i="8"/>
  <c r="AS10" i="8"/>
  <c r="AN6" i="8"/>
  <c r="AJ10" i="8"/>
  <c r="AN10" i="8" s="1"/>
  <c r="AI33" i="8"/>
  <c r="AI29" i="8"/>
  <c r="AI25" i="8"/>
  <c r="AI21" i="8"/>
  <c r="AI17" i="8"/>
  <c r="AI13" i="8"/>
  <c r="AI9" i="8"/>
  <c r="F46" i="4" l="1"/>
  <c r="W8" i="8"/>
  <c r="W9" i="8"/>
  <c r="W11" i="8"/>
  <c r="W7" i="8"/>
  <c r="W21" i="8"/>
  <c r="W24" i="8"/>
  <c r="W26" i="8"/>
  <c r="W27" i="8"/>
  <c r="W25" i="8"/>
  <c r="W28" i="8"/>
  <c r="W30" i="8"/>
  <c r="W31" i="8"/>
  <c r="W38" i="8"/>
  <c r="W42" i="8"/>
  <c r="W29" i="8"/>
  <c r="W32" i="8"/>
  <c r="W34" i="8"/>
  <c r="W33" i="8"/>
  <c r="W35" i="8"/>
  <c r="W39" i="8"/>
  <c r="W43" i="8"/>
  <c r="W13" i="8"/>
  <c r="W16" i="8"/>
  <c r="W18" i="8"/>
  <c r="W19" i="8"/>
  <c r="W10" i="8"/>
  <c r="W17" i="8"/>
  <c r="W20" i="8"/>
  <c r="W22" i="8"/>
  <c r="W23" i="8"/>
  <c r="W37" i="8"/>
  <c r="W41" i="8"/>
  <c r="W45" i="8"/>
  <c r="W15" i="8"/>
  <c r="W12" i="8"/>
  <c r="W36" i="8"/>
  <c r="W40" i="8"/>
  <c r="W44" i="8"/>
  <c r="W14" i="8"/>
  <c r="M39" i="6"/>
  <c r="M40" i="6" s="1"/>
  <c r="M41" i="6" s="1"/>
  <c r="M42" i="6" s="1"/>
  <c r="M43" i="6" s="1"/>
  <c r="M44" i="6" s="1"/>
  <c r="M45" i="6" s="1"/>
  <c r="T20" i="8"/>
  <c r="T34" i="8"/>
  <c r="T41" i="8"/>
  <c r="H58" i="4"/>
  <c r="H61" i="5" s="1"/>
  <c r="F61" i="5"/>
  <c r="T28" i="8"/>
  <c r="F58" i="5"/>
  <c r="D26" i="4"/>
  <c r="D56" i="4" s="1"/>
  <c r="C56" i="4" s="1"/>
  <c r="E59" i="5" s="1"/>
  <c r="G132" i="1"/>
  <c r="F127" i="1"/>
  <c r="C26" i="4" s="1"/>
  <c r="E29" i="5" s="1"/>
  <c r="K89" i="3"/>
  <c r="F13" i="4"/>
  <c r="F58" i="4" s="1"/>
  <c r="G58" i="4" s="1"/>
  <c r="G61" i="5" s="1"/>
  <c r="J135" i="2"/>
  <c r="D40" i="4"/>
  <c r="D55" i="4" s="1"/>
  <c r="G101" i="3"/>
  <c r="F95" i="3"/>
  <c r="C40" i="4" s="1"/>
  <c r="E43" i="5" s="1"/>
  <c r="E26" i="4"/>
  <c r="H132" i="1"/>
  <c r="E31" i="4" s="1"/>
  <c r="F34" i="5" s="1"/>
  <c r="C41" i="7"/>
  <c r="G41" i="7" s="1"/>
  <c r="C40" i="7"/>
  <c r="G40" i="7" s="1"/>
  <c r="F62" i="5"/>
  <c r="T8" i="8"/>
  <c r="G28" i="4"/>
  <c r="G31" i="5" s="1"/>
  <c r="K129" i="1"/>
  <c r="H28" i="4" s="1"/>
  <c r="H31" i="5" s="1"/>
  <c r="G41" i="4"/>
  <c r="G44" i="5" s="1"/>
  <c r="K96" i="3"/>
  <c r="H41" i="4" s="1"/>
  <c r="H44" i="5" s="1"/>
  <c r="G26" i="4"/>
  <c r="G29" i="5" s="1"/>
  <c r="T42" i="8"/>
  <c r="T26" i="8"/>
  <c r="F44" i="4"/>
  <c r="F59" i="4" s="1"/>
  <c r="G59" i="4" s="1"/>
  <c r="G62" i="5" s="1"/>
  <c r="J99" i="3"/>
  <c r="T15" i="8"/>
  <c r="B40" i="4"/>
  <c r="E101" i="3"/>
  <c r="G42" i="4"/>
  <c r="G45" i="5" s="1"/>
  <c r="K97" i="3"/>
  <c r="H42" i="4" s="1"/>
  <c r="H45" i="5" s="1"/>
  <c r="T32" i="8"/>
  <c r="Q11" i="8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T11" i="8"/>
  <c r="AS11" i="8"/>
  <c r="AU10" i="8"/>
  <c r="T13" i="8"/>
  <c r="T14" i="8"/>
  <c r="T16" i="8"/>
  <c r="T17" i="8"/>
  <c r="T21" i="8"/>
  <c r="G138" i="1"/>
  <c r="F138" i="1" s="1"/>
  <c r="K138" i="1" s="1"/>
  <c r="F135" i="1"/>
  <c r="K135" i="1" s="1"/>
  <c r="T23" i="8"/>
  <c r="T7" i="8"/>
  <c r="G43" i="4"/>
  <c r="G46" i="5" s="1"/>
  <c r="K98" i="3"/>
  <c r="H43" i="4" s="1"/>
  <c r="H46" i="5" s="1"/>
  <c r="I107" i="3"/>
  <c r="J107" i="3" s="1"/>
  <c r="K107" i="3" s="1"/>
  <c r="J104" i="3"/>
  <c r="T45" i="8"/>
  <c r="T38" i="8"/>
  <c r="B8" i="7"/>
  <c r="B16" i="4"/>
  <c r="F31" i="4"/>
  <c r="J132" i="1"/>
  <c r="G29" i="4"/>
  <c r="G32" i="5" s="1"/>
  <c r="K130" i="1"/>
  <c r="H29" i="4" s="1"/>
  <c r="H32" i="5" s="1"/>
  <c r="T43" i="8"/>
  <c r="T18" i="8"/>
  <c r="T9" i="8"/>
  <c r="J95" i="3"/>
  <c r="B41" i="7"/>
  <c r="F41" i="7" s="1"/>
  <c r="B40" i="7"/>
  <c r="F40" i="7" s="1"/>
  <c r="B18" i="13"/>
  <c r="F12" i="4"/>
  <c r="F57" i="4" s="1"/>
  <c r="G57" i="4" s="1"/>
  <c r="G60" i="5" s="1"/>
  <c r="J134" i="2"/>
  <c r="T25" i="8"/>
  <c r="F11" i="4"/>
  <c r="F56" i="4" s="1"/>
  <c r="G56" i="4" s="1"/>
  <c r="G59" i="5" s="1"/>
  <c r="J133" i="2"/>
  <c r="G14" i="4"/>
  <c r="G16" i="5" s="1"/>
  <c r="K136" i="2"/>
  <c r="H14" i="4" s="1"/>
  <c r="H16" i="5" s="1"/>
  <c r="G10" i="4"/>
  <c r="G12" i="5" s="1"/>
  <c r="K132" i="2"/>
  <c r="H10" i="4" s="1"/>
  <c r="H12" i="5" s="1"/>
  <c r="T40" i="8"/>
  <c r="F144" i="2"/>
  <c r="T39" i="8"/>
  <c r="G27" i="4"/>
  <c r="G30" i="5" s="1"/>
  <c r="K128" i="1"/>
  <c r="H27" i="4" s="1"/>
  <c r="H30" i="5" s="1"/>
  <c r="B59" i="4"/>
  <c r="D62" i="5" s="1"/>
  <c r="D16" i="5"/>
  <c r="T30" i="8"/>
  <c r="AO6" i="8"/>
  <c r="H107" i="3"/>
  <c r="D44" i="4"/>
  <c r="D59" i="4" s="1"/>
  <c r="F99" i="3"/>
  <c r="C44" i="4" s="1"/>
  <c r="E47" i="5" s="1"/>
  <c r="D16" i="4"/>
  <c r="F138" i="2"/>
  <c r="C16" i="4" s="1"/>
  <c r="E18" i="5" s="1"/>
  <c r="G25" i="4"/>
  <c r="G28" i="5" s="1"/>
  <c r="K126" i="1"/>
  <c r="H25" i="4" s="1"/>
  <c r="H28" i="5" s="1"/>
  <c r="F16" i="4"/>
  <c r="F61" i="4" s="1"/>
  <c r="J138" i="2"/>
  <c r="T24" i="8"/>
  <c r="F18" i="5"/>
  <c r="H57" i="4"/>
  <c r="H60" i="5" s="1"/>
  <c r="F60" i="5"/>
  <c r="T12" i="8"/>
  <c r="T19" i="8"/>
  <c r="T33" i="8"/>
  <c r="T37" i="8"/>
  <c r="T36" i="8"/>
  <c r="T29" i="8"/>
  <c r="J141" i="2"/>
  <c r="I144" i="2"/>
  <c r="J144" i="2" s="1"/>
  <c r="K144" i="2" s="1"/>
  <c r="D6" i="7"/>
  <c r="E107" i="3"/>
  <c r="B31" i="4"/>
  <c r="D34" i="5" s="1"/>
  <c r="C8" i="7"/>
  <c r="E140" i="1"/>
  <c r="F104" i="3"/>
  <c r="G107" i="3"/>
  <c r="F107" i="3" s="1"/>
  <c r="G31" i="4" l="1"/>
  <c r="G34" i="5" s="1"/>
  <c r="K132" i="1"/>
  <c r="H31" i="4" s="1"/>
  <c r="H34" i="5" s="1"/>
  <c r="G12" i="4"/>
  <c r="G14" i="5" s="1"/>
  <c r="K134" i="2"/>
  <c r="H12" i="4" s="1"/>
  <c r="H14" i="5" s="1"/>
  <c r="AS12" i="8"/>
  <c r="AU11" i="8"/>
  <c r="D14" i="7"/>
  <c r="D47" i="7"/>
  <c r="H47" i="7" s="1"/>
  <c r="D51" i="7"/>
  <c r="H42" i="7"/>
  <c r="G16" i="4"/>
  <c r="G18" i="5" s="1"/>
  <c r="K138" i="2"/>
  <c r="H16" i="4" s="1"/>
  <c r="H18" i="5" s="1"/>
  <c r="D55" i="7"/>
  <c r="K104" i="3"/>
  <c r="G44" i="4"/>
  <c r="G47" i="5" s="1"/>
  <c r="K99" i="3"/>
  <c r="H44" i="4" s="1"/>
  <c r="H47" i="5" s="1"/>
  <c r="B55" i="7"/>
  <c r="C19" i="14" s="1"/>
  <c r="F19" i="14" s="1"/>
  <c r="I19" i="14" s="1"/>
  <c r="L19" i="14" s="1"/>
  <c r="K141" i="2"/>
  <c r="C59" i="4"/>
  <c r="E62" i="5" s="1"/>
  <c r="G11" i="4"/>
  <c r="G13" i="5" s="1"/>
  <c r="K133" i="2"/>
  <c r="H11" i="4" s="1"/>
  <c r="H13" i="5" s="1"/>
  <c r="G40" i="4"/>
  <c r="G43" i="5" s="1"/>
  <c r="K95" i="3"/>
  <c r="H40" i="4" s="1"/>
  <c r="H43" i="5" s="1"/>
  <c r="F29" i="5"/>
  <c r="E56" i="4"/>
  <c r="D31" i="4"/>
  <c r="D61" i="4" s="1"/>
  <c r="F132" i="1"/>
  <c r="C31" i="4" s="1"/>
  <c r="E34" i="5" s="1"/>
  <c r="D18" i="5"/>
  <c r="D46" i="4"/>
  <c r="F101" i="3"/>
  <c r="C46" i="4" s="1"/>
  <c r="E49" i="5" s="1"/>
  <c r="D8" i="7"/>
  <c r="B46" i="4"/>
  <c r="D49" i="5" s="1"/>
  <c r="C55" i="4"/>
  <c r="E58" i="5" s="1"/>
  <c r="H55" i="4"/>
  <c r="H58" i="5" s="1"/>
  <c r="J101" i="3"/>
  <c r="B7" i="7"/>
  <c r="B30" i="7"/>
  <c r="B10" i="13"/>
  <c r="B39" i="7"/>
  <c r="B43" i="7"/>
  <c r="F43" i="7" s="1"/>
  <c r="B13" i="7"/>
  <c r="B17" i="13" s="1"/>
  <c r="C7" i="7"/>
  <c r="C30" i="7"/>
  <c r="C39" i="7"/>
  <c r="C43" i="7"/>
  <c r="G43" i="7" s="1"/>
  <c r="C13" i="7"/>
  <c r="E61" i="4"/>
  <c r="D43" i="5"/>
  <c r="B55" i="4"/>
  <c r="K127" i="1"/>
  <c r="H26" i="4" s="1"/>
  <c r="H29" i="5" s="1"/>
  <c r="H59" i="4"/>
  <c r="H62" i="5" s="1"/>
  <c r="G13" i="4"/>
  <c r="G15" i="5" s="1"/>
  <c r="K135" i="2"/>
  <c r="H13" i="4" s="1"/>
  <c r="H15" i="5" s="1"/>
  <c r="G39" i="7" l="1"/>
  <c r="C45" i="7"/>
  <c r="C59" i="7"/>
  <c r="B61" i="7"/>
  <c r="B69" i="7"/>
  <c r="B60" i="7"/>
  <c r="B9" i="13"/>
  <c r="C32" i="7"/>
  <c r="C80" i="7"/>
  <c r="C85" i="7" s="1"/>
  <c r="C65" i="7"/>
  <c r="G46" i="4"/>
  <c r="G49" i="5" s="1"/>
  <c r="K101" i="3"/>
  <c r="H46" i="4" s="1"/>
  <c r="H49" i="5" s="1"/>
  <c r="B61" i="4"/>
  <c r="C61" i="4" s="1"/>
  <c r="E64" i="5" s="1"/>
  <c r="D58" i="5"/>
  <c r="G55" i="4"/>
  <c r="G58" i="5" s="1"/>
  <c r="C61" i="7"/>
  <c r="C69" i="7"/>
  <c r="C60" i="7"/>
  <c r="C82" i="7"/>
  <c r="D41" i="7"/>
  <c r="H41" i="7" s="1"/>
  <c r="D40" i="7"/>
  <c r="H40" i="7" s="1"/>
  <c r="H61" i="4"/>
  <c r="H64" i="5" s="1"/>
  <c r="F64" i="5"/>
  <c r="D13" i="7"/>
  <c r="D30" i="7"/>
  <c r="D61" i="7"/>
  <c r="D43" i="7"/>
  <c r="H43" i="7" s="1"/>
  <c r="B71" i="13"/>
  <c r="B68" i="13"/>
  <c r="B75" i="13" s="1"/>
  <c r="B79" i="13" s="1"/>
  <c r="B70" i="13"/>
  <c r="B72" i="13"/>
  <c r="B63" i="13"/>
  <c r="H56" i="4"/>
  <c r="H59" i="5" s="1"/>
  <c r="F59" i="5"/>
  <c r="B45" i="7"/>
  <c r="B59" i="7"/>
  <c r="F39" i="7"/>
  <c r="AS13" i="8"/>
  <c r="AU12" i="8"/>
  <c r="B80" i="7"/>
  <c r="B85" i="7" s="1"/>
  <c r="B65" i="7"/>
  <c r="B32" i="7"/>
  <c r="D39" i="7"/>
  <c r="B82" i="7" l="1"/>
  <c r="AU13" i="8"/>
  <c r="AS14" i="8"/>
  <c r="B63" i="7"/>
  <c r="B67" i="7" s="1"/>
  <c r="B71" i="7" s="1"/>
  <c r="D64" i="5"/>
  <c r="G61" i="4"/>
  <c r="G64" i="5" s="1"/>
  <c r="F45" i="7"/>
  <c r="B49" i="7"/>
  <c r="C63" i="7"/>
  <c r="C67" i="7" s="1"/>
  <c r="C71" i="7" s="1"/>
  <c r="F60" i="7"/>
  <c r="H39" i="7"/>
  <c r="D45" i="7"/>
  <c r="D59" i="7"/>
  <c r="D80" i="7"/>
  <c r="D65" i="7"/>
  <c r="D32" i="7"/>
  <c r="G45" i="7"/>
  <c r="C49" i="7"/>
  <c r="G59" i="7" l="1"/>
  <c r="C53" i="7"/>
  <c r="G49" i="7"/>
  <c r="F49" i="7"/>
  <c r="B53" i="7"/>
  <c r="F65" i="7"/>
  <c r="G60" i="7"/>
  <c r="F59" i="7"/>
  <c r="D63" i="7"/>
  <c r="D67" i="7" s="1"/>
  <c r="AS15" i="8"/>
  <c r="AU14" i="8"/>
  <c r="D85" i="7"/>
  <c r="D82" i="7"/>
  <c r="G65" i="7"/>
  <c r="G61" i="7"/>
  <c r="D49" i="7"/>
  <c r="H45" i="7"/>
  <c r="F61" i="7"/>
  <c r="AS16" i="8" l="1"/>
  <c r="AU15" i="8"/>
  <c r="D53" i="7"/>
  <c r="H49" i="7"/>
  <c r="D71" i="7"/>
  <c r="H65" i="7" s="1"/>
  <c r="H61" i="7"/>
  <c r="F63" i="7"/>
  <c r="F67" i="7" s="1"/>
  <c r="G63" i="7"/>
  <c r="G67" i="7" s="1"/>
  <c r="H60" i="7" l="1"/>
  <c r="AU16" i="8"/>
  <c r="AS17" i="8"/>
  <c r="H59" i="7"/>
  <c r="H63" i="7" s="1"/>
  <c r="H67" i="7" s="1"/>
  <c r="AU17" i="8" l="1"/>
  <c r="AS18" i="8"/>
  <c r="AS19" i="8" l="1"/>
  <c r="AU18" i="8"/>
  <c r="AU19" i="8" l="1"/>
  <c r="AS20" i="8"/>
  <c r="AS21" i="8" l="1"/>
  <c r="AU20" i="8"/>
  <c r="AU21" i="8" l="1"/>
  <c r="AS22" i="8"/>
  <c r="AU22" i="8" l="1"/>
  <c r="AS23" i="8"/>
  <c r="AS24" i="8" l="1"/>
  <c r="AU23" i="8"/>
  <c r="AU24" i="8" l="1"/>
  <c r="AS25" i="8"/>
  <c r="AU25" i="8" l="1"/>
  <c r="AS26" i="8"/>
  <c r="AU26" i="8" l="1"/>
  <c r="AS27" i="8"/>
  <c r="AU27" i="8" l="1"/>
  <c r="AS28" i="8"/>
  <c r="AS29" i="8" l="1"/>
  <c r="AU28" i="8"/>
  <c r="AU29" i="8" l="1"/>
  <c r="AS30" i="8"/>
  <c r="AU30" i="8" l="1"/>
  <c r="AS31" i="8"/>
  <c r="AS32" i="8" l="1"/>
  <c r="AU31" i="8"/>
  <c r="AS33" i="8" l="1"/>
  <c r="AU32" i="8"/>
  <c r="AU33" i="8" l="1"/>
  <c r="AS34" i="8"/>
  <c r="AU34" i="8" l="1"/>
  <c r="AS35" i="8"/>
  <c r="AU35" i="8" l="1"/>
  <c r="AS36" i="8"/>
  <c r="AU36" i="8" l="1"/>
  <c r="AS37" i="8"/>
  <c r="AU37" i="8" l="1"/>
  <c r="AS38" i="8"/>
  <c r="AU38" i="8" l="1"/>
  <c r="AS39" i="8"/>
  <c r="AU39" i="8" l="1"/>
  <c r="AS40" i="8"/>
  <c r="AU40" i="8" l="1"/>
  <c r="AS41" i="8"/>
  <c r="AU41" i="8" l="1"/>
  <c r="AS42" i="8"/>
  <c r="AU42" i="8" l="1"/>
  <c r="AS43" i="8"/>
  <c r="AU43" i="8" l="1"/>
  <c r="AS44" i="8"/>
  <c r="AU44" i="8" l="1"/>
  <c r="AS45" i="8"/>
  <c r="AU45" i="8" s="1"/>
  <c r="AU6" i="8" s="1"/>
</calcChain>
</file>

<file path=xl/sharedStrings.xml><?xml version="1.0" encoding="utf-8"?>
<sst xmlns="http://schemas.openxmlformats.org/spreadsheetml/2006/main" count="994" uniqueCount="307">
  <si>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</si>
  <si>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</si>
  <si>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</si>
  <si>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</si>
  <si>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</si>
  <si>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</si>
  <si>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</si>
  <si>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</si>
  <si>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</si>
  <si>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</si>
  <si>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</si>
  <si>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</si>
  <si>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</si>
  <si>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</si>
  <si>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</si>
  <si>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</si>
  <si>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</si>
  <si>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</si>
  <si>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</si>
  <si>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</si>
  <si>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</si>
  <si>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</si>
  <si>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</si>
  <si>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</si>
  <si>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</si>
  <si>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</si>
  <si>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</si>
  <si>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</si>
  <si>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</si>
  <si>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</si>
  <si>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</si>
  <si>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</si>
  <si>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</si>
  <si>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</si>
  <si>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</si>
  <si>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</si>
  <si>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</si>
  <si>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</si>
  <si>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</si>
  <si>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</si>
  <si>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</si>
  <si>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</si>
  <si>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</si>
  <si>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</si>
  <si>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</si>
  <si>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</si>
  <si>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</si>
  <si>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</si>
  <si>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</si>
  <si>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</si>
  <si>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</si>
  <si>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</si>
  <si>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</si>
  <si>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</si>
  <si>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</si>
  <si>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</si>
  <si>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</si>
  <si>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</si>
  <si>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</si>
  <si>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</si>
  <si>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</si>
  <si>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</si>
  <si>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</si>
  <si>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</si>
  <si>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</si>
  <si>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</si>
  <si>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</si>
  <si>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</si>
  <si>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</si>
  <si>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</si>
  <si>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</si>
  <si>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</si>
  <si>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</si>
  <si>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</si>
  <si>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</si>
  <si>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</si>
  <si>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</si>
  <si>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</si>
  <si>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</si>
  <si>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</si>
  <si>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</si>
  <si>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</si>
  <si>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</si>
  <si>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</si>
  <si>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</si>
  <si>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</si>
  <si>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</si>
  <si>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</si>
  <si>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</si>
  <si>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</si>
  <si>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</si>
  <si>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</si>
  <si>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</si>
  <si>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</si>
  <si>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</si>
  <si>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</si>
  <si>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</si>
  <si>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</si>
  <si>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</si>
  <si>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</si>
  <si>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</si>
  <si>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</si>
  <si>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</si>
  <si>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</si>
  <si>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</si>
  <si>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</si>
  <si>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</si>
  <si>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</si>
  <si>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</si>
  <si>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</si>
  <si>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</si>
  <si>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</si>
  <si>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</si>
  <si>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</si>
  <si>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</si>
  <si>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</si>
  <si>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</si>
  <si>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</si>
  <si>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</si>
  <si>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</si>
  <si>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</si>
  <si>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</si>
  <si>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</si>
  <si>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</si>
  <si>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</si>
  <si>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</si>
  <si>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</si>
  <si>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</si>
  <si>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</si>
  <si>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</si>
  <si>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</si>
  <si>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</si>
  <si>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</si>
  <si>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</si>
  <si>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</si>
  <si>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</si>
  <si>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</si>
  <si>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</si>
  <si>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</si>
  <si>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</si>
  <si>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</si>
  <si>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</si>
  <si>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</si>
  <si>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</si>
  <si>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</si>
  <si>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</si>
  <si>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</si>
  <si>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</si>
  <si>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</si>
  <si>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</si>
  <si>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</si>
  <si>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</si>
  <si>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</si>
  <si>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</si>
  <si>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</si>
  <si>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</si>
  <si>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</si>
  <si>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</si>
  <si>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</si>
  <si>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</si>
  <si>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</si>
  <si>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</si>
  <si>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</si>
  <si>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</si>
  <si>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</si>
  <si>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</si>
  <si>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</si>
  <si>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</si>
  <si>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</si>
  <si>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</si>
  <si>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</si>
  <si>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</si>
  <si>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</si>
  <si>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</si>
  <si>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</si>
  <si>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</si>
  <si>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</si>
  <si>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</si>
  <si>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</si>
  <si>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</si>
  <si>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</si>
  <si>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</si>
  <si>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</si>
  <si>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</si>
  <si>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</si>
  <si>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</si>
  <si>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</si>
  <si>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</si>
  <si>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</si>
  <si>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</si>
  <si>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</si>
  <si>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</si>
  <si>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</si>
  <si>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</si>
  <si>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</si>
  <si>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</si>
  <si>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</si>
  <si>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</si>
  <si>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</si>
  <si>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</si>
  <si>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</si>
  <si>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</si>
  <si>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</si>
  <si>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</si>
  <si>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</si>
  <si>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</si>
  <si>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</si>
  <si>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</si>
  <si>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</si>
  <si>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</si>
  <si>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</si>
  <si>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</si>
  <si>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</si>
  <si>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</si>
  <si>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</si>
  <si>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</si>
  <si>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</si>
  <si>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</si>
  <si>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</si>
  <si>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</si>
  <si>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</si>
  <si>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</si>
  <si>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</si>
  <si>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</si>
  <si>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</si>
  <si>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</si>
  <si>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</si>
  <si>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</si>
  <si>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</si>
  <si>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</si>
  <si>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</si>
  <si>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</si>
  <si>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</si>
  <si>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</si>
  <si>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</si>
  <si>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</si>
  <si>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</si>
  <si>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</si>
  <si>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</si>
  <si>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</si>
  <si>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</si>
  <si>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</si>
  <si>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</si>
  <si>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</si>
  <si>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</si>
  <si>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</si>
  <si>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</si>
  <si>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</si>
  <si>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</si>
  <si>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</si>
  <si>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</si>
  <si>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</si>
  <si>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</si>
  <si>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</si>
  <si>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</si>
  <si>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</si>
  <si>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</si>
  <si>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</si>
  <si>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</si>
  <si>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</si>
  <si>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</si>
  <si>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</si>
  <si>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</si>
  <si>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</si>
  <si>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</si>
  <si>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</si>
  <si>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</si>
  <si>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</si>
  <si>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</si>
  <si>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</si>
  <si>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</si>
  <si>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</si>
  <si>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</si>
  <si>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</si>
  <si>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</si>
  <si>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</si>
  <si>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</si>
  <si>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</si>
  <si>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</si>
  <si>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</si>
  <si>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</si>
  <si>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</si>
  <si>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</si>
  <si>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</si>
  <si>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</si>
  <si>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</si>
  <si>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</si>
  <si>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</si>
  <si>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</si>
  <si>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</si>
  <si>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</si>
  <si>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</si>
  <si>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</si>
  <si>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</si>
  <si>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1=Pro Rata</t>
  </si>
  <si>
    <t>0=Pro rata + 1/2 to nc</t>
  </si>
  <si>
    <t>Past Utility with 15 year amortization assumption</t>
  </si>
  <si>
    <t>Share of Past Utility with 20 year amortization</t>
  </si>
  <si>
    <t>Past Utility split (1=Pro rata,  0=Pro rata + 1/2 to nc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</si>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</sst>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122" zoomScale="80" workbookViewId="0">
      <selection activeCell="E141" sqref="E141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F1" workbookViewId="0">
      <selection activeCell="AS8" sqref="AS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306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304</v>
      </c>
      <c r="AT6" t="s">
        <v>305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-9331361.2597282734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J2" workbookViewId="0">
      <selection activeCell="I29" sqref="I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workbookViewId="0"/>
  </sheetViews>
  <sheetFormatPr defaultRowHeight="12.75"/>
  <cols>
    <col min="1" max="1" width="33" bestFit="1" customWidth="1"/>
    <col min="2" max="2" width="6.28515625" customWidth="1"/>
  </cols>
  <sheetData>
    <row r="2" spans="1:13">
      <c r="A2" s="58" t="s">
        <v>292</v>
      </c>
      <c r="D2" s="1">
        <v>1</v>
      </c>
      <c r="G2">
        <v>1</v>
      </c>
      <c r="J2">
        <v>0</v>
      </c>
      <c r="M2">
        <v>0</v>
      </c>
    </row>
    <row r="3" spans="1:13">
      <c r="A3" s="138" t="s">
        <v>298</v>
      </c>
      <c r="D3" s="1">
        <v>1</v>
      </c>
      <c r="G3">
        <v>0</v>
      </c>
      <c r="J3">
        <v>1</v>
      </c>
      <c r="M3">
        <v>0</v>
      </c>
    </row>
    <row r="4" spans="1:13">
      <c r="A4" s="58"/>
    </row>
    <row r="5" spans="1:13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</row>
    <row r="6" spans="1:13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</row>
    <row r="7" spans="1:13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</row>
    <row r="8" spans="1:13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</row>
    <row r="9" spans="1:13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</row>
    <row r="10" spans="1:13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</row>
    <row r="11" spans="1:13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</row>
    <row r="12" spans="1:13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</row>
    <row r="13" spans="1:13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</row>
    <row r="14" spans="1:13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</row>
    <row r="15" spans="1:13">
      <c r="A15" s="58" t="s">
        <v>303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</row>
    <row r="16" spans="1:13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</row>
    <row r="17" spans="1:13">
      <c r="A17" s="58" t="s">
        <v>299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</row>
    <row r="18" spans="1:13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</row>
    <row r="19" spans="1:13">
      <c r="A19" s="58" t="s">
        <v>301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</row>
    <row r="20" spans="1:13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</row>
    <row r="21" spans="1:13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</row>
    <row r="22" spans="1:13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</row>
    <row r="23" spans="1:13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</row>
    <row r="24" spans="1:13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</row>
    <row r="25" spans="1:13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</row>
    <row r="26" spans="1:13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</row>
    <row r="27" spans="1:13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</row>
    <row r="28" spans="1:13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</row>
    <row r="29" spans="1:13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</row>
    <row r="30" spans="1:13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</row>
    <row r="31" spans="1:13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</row>
    <row r="32" spans="1:13">
      <c r="A32" s="58" t="s">
        <v>300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</row>
    <row r="33" spans="1:13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</row>
    <row r="34" spans="1:13">
      <c r="A34" s="58" t="s">
        <v>302</v>
      </c>
      <c r="C34" s="103">
        <f>+'Core &amp; Non-core'!B73</f>
        <v>12.211011599080669</v>
      </c>
      <c r="D34" s="104">
        <f>+'Core &amp; Non-core'!C73</f>
        <v>12.211011599080669</v>
      </c>
      <c r="F34" s="136">
        <f>+C34</f>
        <v>12.211011599080669</v>
      </c>
      <c r="G34" s="137">
        <f>+D34</f>
        <v>12.211011599080669</v>
      </c>
      <c r="I34" s="136">
        <f>+F34</f>
        <v>12.211011599080669</v>
      </c>
      <c r="J34" s="137">
        <f>+G34</f>
        <v>12.211011599080669</v>
      </c>
      <c r="L34" s="136">
        <f>+I34</f>
        <v>12.211011599080669</v>
      </c>
      <c r="M34" s="137">
        <f>+J34</f>
        <v>12.211011599080669</v>
      </c>
    </row>
    <row r="35" spans="1:13">
      <c r="A35" s="58"/>
    </row>
    <row r="36" spans="1:13">
      <c r="A36" s="58"/>
    </row>
    <row r="37" spans="1:13">
      <c r="A37" s="58"/>
    </row>
    <row r="38" spans="1:13">
      <c r="A38" s="58"/>
    </row>
    <row r="39" spans="1:13">
      <c r="A39" s="58"/>
    </row>
    <row r="40" spans="1:13">
      <c r="A40" s="58"/>
    </row>
  </sheetData>
  <phoneticPr fontId="12" type="noConversion"/>
  <pageMargins left="0.75" right="0.75" top="1" bottom="1" header="0.5" footer="0.5"/>
  <pageSetup scale="86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opLeftCell="A48" workbookViewId="0">
      <selection activeCell="I50" sqref="I50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39">
        <v>2001</v>
      </c>
      <c r="C2" s="139"/>
      <c r="D2" s="139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23"/>
      <c r="H7" s="119" t="s">
        <v>218</v>
      </c>
      <c r="I7" s="122">
        <v>0</v>
      </c>
      <c r="J7" s="120" t="s">
        <v>294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295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1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21" spans="1:4">
      <c r="B21" s="46" t="s">
        <v>101</v>
      </c>
      <c r="C21" s="46" t="s">
        <v>102</v>
      </c>
      <c r="D21" s="46" t="s">
        <v>103</v>
      </c>
    </row>
    <row r="23" spans="1:4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4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4">
      <c r="A25" t="s">
        <v>296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4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4">
      <c r="B27" s="50"/>
      <c r="C27" s="50"/>
      <c r="D27" s="50"/>
    </row>
    <row r="28" spans="1:4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4">
      <c r="B29" s="50"/>
      <c r="C29" s="50"/>
      <c r="D29" s="50"/>
    </row>
    <row r="30" spans="1:4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4">
      <c r="B31" s="50"/>
      <c r="C31" s="50"/>
      <c r="D31" s="50"/>
    </row>
    <row r="32" spans="1:4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297</v>
      </c>
      <c r="B43" s="60">
        <f>IF($I$7=1,+B$25*0.8724*(B$6/B$8),+B$25*0.8724*(B$6*0.5/B$8))</f>
        <v>157.59802117563407</v>
      </c>
      <c r="C43" s="60">
        <f>IF($I$7=1,+C$25*0.8724*(C$6/C$8),+C$25*0.8724*(C$6*0.5/C$8))</f>
        <v>91.226820100262586</v>
      </c>
      <c r="D43" s="61">
        <f>IF($I$7=1,+D$25*0.8724*(D$6/D$8),+D$25*0.8724*(D$6*0.5/D$8))</f>
        <v>25.776722937750652</v>
      </c>
      <c r="F43" s="128">
        <f>+B43/B$6*100</f>
        <v>0.30291573961372953</v>
      </c>
      <c r="G43" s="65">
        <f t="shared" si="0"/>
        <v>0.15619479589400809</v>
      </c>
      <c r="H43" s="66">
        <f t="shared" si="0"/>
        <v>0.15576941586748036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4013.0580736305678</v>
      </c>
      <c r="C45" s="60">
        <f>SUM(C39:C44)</f>
        <v>4570.1149570183816</v>
      </c>
      <c r="D45" s="61">
        <f>SUM(D39:D44)</f>
        <v>1504.1251736788142</v>
      </c>
      <c r="F45" s="128">
        <f>+B45/B$6*100</f>
        <v>7.7134119160792896</v>
      </c>
      <c r="G45" s="65">
        <f>+C45/C$6*100</f>
        <v>7.8247621931698248</v>
      </c>
      <c r="H45" s="66">
        <f>+D45/D$6*100</f>
        <v>9.0894680546217916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8">
      <c r="A49" s="56" t="s">
        <v>47</v>
      </c>
      <c r="B49" s="60">
        <f>SUM(B45:B47)</f>
        <v>6555.8784945110674</v>
      </c>
      <c r="C49" s="60">
        <f>SUM(C45:C47)</f>
        <v>7636.4194570183818</v>
      </c>
      <c r="D49" s="61">
        <f>SUM(D45:D47)</f>
        <v>2559.7220936788144</v>
      </c>
      <c r="F49" s="129">
        <f>+B49/B$6*100</f>
        <v>12.600911916079289</v>
      </c>
      <c r="G49" s="130">
        <f>+C49/C$6*100</f>
        <v>13.074762193169825</v>
      </c>
      <c r="H49" s="131">
        <f>+D49/D$6*100</f>
        <v>15.468468054621793</v>
      </c>
    </row>
    <row r="50" spans="1:8">
      <c r="A50" s="56"/>
      <c r="B50" s="57"/>
      <c r="C50" s="57"/>
      <c r="D50" s="62"/>
    </row>
    <row r="51" spans="1:8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8">
      <c r="A52" s="56"/>
      <c r="B52" s="57"/>
      <c r="C52" s="57"/>
      <c r="D52" s="62"/>
    </row>
    <row r="53" spans="1:8">
      <c r="A53" s="56" t="s">
        <v>162</v>
      </c>
      <c r="B53" s="65">
        <f>+B49/B51*100</f>
        <v>12.600911916079289</v>
      </c>
      <c r="C53" s="65">
        <f>+C49/C51*100</f>
        <v>13.074762193169825</v>
      </c>
      <c r="D53" s="66">
        <f>+D49/D51*100</f>
        <v>15.468468054621793</v>
      </c>
    </row>
    <row r="54" spans="1:8">
      <c r="A54" s="56"/>
      <c r="B54" s="57"/>
      <c r="C54" s="58"/>
      <c r="D54" s="59"/>
    </row>
    <row r="55" spans="1:8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8">
      <c r="A56" s="58"/>
      <c r="B56" s="93"/>
      <c r="C56" s="93"/>
      <c r="D56" s="93"/>
    </row>
    <row r="57" spans="1:8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8">
      <c r="A58" s="56"/>
      <c r="B58" s="58"/>
      <c r="C58" s="58"/>
      <c r="D58" s="59"/>
      <c r="F58" s="56"/>
      <c r="G58" s="58"/>
      <c r="H58" s="59"/>
    </row>
    <row r="59" spans="1:8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0.99206045593020764</v>
      </c>
      <c r="G59" s="105">
        <f t="shared" si="1"/>
        <v>0.47744091668655991</v>
      </c>
      <c r="H59" s="102">
        <f t="shared" si="1"/>
        <v>1.071316477768093</v>
      </c>
    </row>
    <row r="60" spans="1:8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8">
      <c r="A61" s="56" t="s">
        <v>297</v>
      </c>
      <c r="B61" s="60">
        <f>IF($I$7=1,+B$25*0.8724*(B$7/B$8),+B$25*0.8724*((B$7/B$8)+(0.5*B$6/B$8)))</f>
        <v>339.1290908243659</v>
      </c>
      <c r="C61" s="60">
        <f>IF($I$7=1,+C$25*0.8724*(C$7/C$8),+C$25*0.8724*((C$7/C$8)+(0.5*C$6/C$8)))</f>
        <v>170.49317989973741</v>
      </c>
      <c r="D61" s="61">
        <f>IF($I$7=1,+D$25*0.8724*(D$7/D$8),+D$25*0.8724*((D$7/D$8)+(0.5*D$6/D$8)))</f>
        <v>27.823533062249339</v>
      </c>
      <c r="F61" s="101">
        <f t="shared" si="1"/>
        <v>1.1317901620959476</v>
      </c>
      <c r="G61" s="105">
        <f t="shared" si="1"/>
        <v>0.67191548856609251</v>
      </c>
      <c r="H61" s="102">
        <f t="shared" si="1"/>
        <v>4.234936539155151</v>
      </c>
    </row>
    <row r="62" spans="1:8">
      <c r="A62" s="56"/>
      <c r="B62" s="60"/>
      <c r="C62" s="60"/>
      <c r="D62" s="61"/>
      <c r="F62" s="101"/>
      <c r="G62" s="105"/>
      <c r="H62" s="102"/>
    </row>
    <row r="63" spans="1:8">
      <c r="A63" s="56" t="s">
        <v>154</v>
      </c>
      <c r="B63" s="60">
        <f>SUM(B59:B62)</f>
        <v>3115.9068825786831</v>
      </c>
      <c r="C63" s="60">
        <f>SUM(C59:C62)</f>
        <v>2391.3550429816182</v>
      </c>
      <c r="D63" s="61">
        <f>SUM(D59:D62)</f>
        <v>89.228832321185706</v>
      </c>
      <c r="F63" s="101">
        <f>SUM(F59:F62)</f>
        <v>10.398850618026158</v>
      </c>
      <c r="G63" s="105">
        <f>SUM(G59:G62)</f>
        <v>9.4243564052526523</v>
      </c>
      <c r="H63" s="102">
        <f>SUM(H59:H62)</f>
        <v>13.581253016923245</v>
      </c>
    </row>
    <row r="64" spans="1:8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2.2127471165428845</v>
      </c>
      <c r="G65" s="105">
        <f>C65/C$67*C$71</f>
        <v>1.7831320790409158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3778.9334249438834</v>
      </c>
      <c r="C67" s="60">
        <f>SUM(C63:C65)</f>
        <v>2843.8105429816183</v>
      </c>
      <c r="D67" s="61">
        <f>SUM(D63:D65)</f>
        <v>105.50341232118595</v>
      </c>
      <c r="F67" s="103">
        <f>SUM(F63:F65)</f>
        <v>12.611597734569042</v>
      </c>
      <c r="G67" s="106">
        <f>SUM(G63:G65)</f>
        <v>11.207488484293568</v>
      </c>
      <c r="H67" s="104">
        <f>SUM(H63:H65)</f>
        <v>16.058358039754332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12.611597734569042</v>
      </c>
      <c r="C71" s="65">
        <f>+C67/C69*100</f>
        <v>11.207488484293568</v>
      </c>
      <c r="D71" s="66">
        <f>+D67/D69*100</f>
        <v>16.058358039754332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+PGE!J142</f>
        <v>12.211011599080669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2001-05-18T23:26:18Z</cp:lastPrinted>
  <dcterms:created xsi:type="dcterms:W3CDTF">2001-05-08T18:12:48Z</dcterms:created>
  <dcterms:modified xsi:type="dcterms:W3CDTF">2014-09-05T10:46:08Z</dcterms:modified>
</cp:coreProperties>
</file>