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 s="1"/>
  <c r="I8" i="1"/>
  <c r="J8" i="1" s="1"/>
  <c r="I9" i="1"/>
  <c r="J9" i="1" s="1"/>
  <c r="I10" i="1"/>
  <c r="J10" i="1" s="1"/>
  <c r="H11" i="1"/>
  <c r="I11" i="1" s="1"/>
  <c r="J11" i="1" s="1"/>
  <c r="I12" i="1"/>
  <c r="J12" i="1"/>
  <c r="I14" i="1"/>
  <c r="J14" i="1"/>
  <c r="I15" i="1"/>
  <c r="J15" i="1"/>
  <c r="I21" i="1"/>
  <c r="J21" i="1"/>
  <c r="H22" i="1"/>
  <c r="I22" i="1"/>
  <c r="I26" i="1" s="1"/>
  <c r="I27" i="1" s="1"/>
  <c r="I23" i="1"/>
  <c r="I24" i="1"/>
  <c r="E29" i="2"/>
  <c r="J22" i="1" l="1"/>
  <c r="I16" i="1"/>
  <c r="I17" i="1" s="1"/>
</calcChain>
</file>

<file path=xl/sharedStrings.xml><?xml version="1.0" encoding="utf-8"?>
<sst xmlns="http://schemas.openxmlformats.org/spreadsheetml/2006/main" count="182" uniqueCount="113">
  <si>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</si>
  <si>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</si>
  <si>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</si>
  <si>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</si>
  <si>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</si>
  <si>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</si>
  <si>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</si>
  <si>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</si>
  <si>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</si>
  <si>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</si>
  <si>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</si>
  <si>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</si>
  <si>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</si>
  <si>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</si>
  <si>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</si>
  <si>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</si>
  <si>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</si>
  <si>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</si>
  <si>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</si>
  <si>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</si>
  <si>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</si>
  <si>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</si>
  <si>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</si>
  <si>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</si>
  <si>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</si>
  <si>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</si>
  <si>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</si>
  <si>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</si>
  <si>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</si>
  <si>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</si>
  <si>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</si>
  <si>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</si>
  <si>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</si>
  <si>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</si>
  <si>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</si>
  <si>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</si>
  <si>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</si>
  <si>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</si>
  <si>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</si>
  <si>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</si>
  <si>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</si>
  <si>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</si>
  <si>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</si>
  <si>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</si>
  <si>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</si>
  <si>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</si>
  <si>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</si>
  <si>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</si>
  <si>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</si>
  <si>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</si>
  <si>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</si>
  <si>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</si>
  <si>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</si>
  <si>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</si>
  <si>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</si>
  <si>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</si>
  <si>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</si>
  <si>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</si>
  <si>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</si>
  <si>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</si>
  <si>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</si>
  <si>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</si>
  <si>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</si>
  <si>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</si>
  <si>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</si>
  <si>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</si>
  <si>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</si>
  <si>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</si>
  <si>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</si>
  <si>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</si>
  <si>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</si>
  <si>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</si>
  <si>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</si>
  <si>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</si>
  <si>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</si>
  <si>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</si>
  <si>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</si>
  <si>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</si>
  <si>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</si>
  <si>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</si>
  <si>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</si>
  <si>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</si>
  <si>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</si>
  <si>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</si>
  <si>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</si>
  <si>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</si>
  <si>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</si>
  <si>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</si>
  <si>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</si>
  <si>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</si>
  <si>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</si>
  <si>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</si>
  <si>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</si>
  <si>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</si>
  <si>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</si>
  <si>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</si>
  <si>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</si>
  <si>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</si>
  <si>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</si>
  <si>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</si>
  <si>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</si>
  <si>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</si>
  <si>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as of 9/17/2001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</si>
  <si>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</si>
  <si>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</si>
  <si>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</si>
  <si>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</si>
  <si>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</si>
  <si>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</si>
  <si>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</si>
  <si>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</si>
  <si>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</si>
  <si>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Transaction exceeds credit line.  It has been place into the risk pool entirely.  We have outstandon receivables with this Couonterparty of $900K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</si>
</sst>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3" fillId="0" borderId="3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tabSelected="1" zoomScale="75" zoomScaleNormal="75" workbookViewId="0">
      <pane ySplit="6" topLeftCell="A7" activePane="bottomLeft" state="frozen"/>
      <selection pane="bottomLeft" activeCell="I26" sqref="I26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0" t="s">
        <v>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x14ac:dyDescent="0.2">
      <c r="A2" s="91" t="s">
        <v>102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9"/>
      <c r="F5" s="92" t="s">
        <v>22</v>
      </c>
      <c r="G5" s="93"/>
      <c r="H5" s="93"/>
      <c r="I5" s="94"/>
      <c r="J5" s="46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7" t="s">
        <v>39</v>
      </c>
      <c r="K6" s="14" t="s">
        <v>20</v>
      </c>
    </row>
    <row r="7" spans="1:11" ht="75" x14ac:dyDescent="0.2">
      <c r="A7" s="24"/>
      <c r="B7" s="84" t="s">
        <v>15</v>
      </c>
      <c r="C7" s="25" t="s">
        <v>17</v>
      </c>
      <c r="D7" s="40">
        <v>37078</v>
      </c>
      <c r="E7" s="41">
        <v>50000</v>
      </c>
      <c r="F7" s="41">
        <v>78115</v>
      </c>
      <c r="G7" s="41">
        <v>0</v>
      </c>
      <c r="H7" s="41">
        <v>0</v>
      </c>
      <c r="I7" s="42">
        <f>+F7-E7</f>
        <v>28115</v>
      </c>
      <c r="J7" s="42">
        <f t="shared" ref="J7:J15" si="0">+E7+I7</f>
        <v>78115</v>
      </c>
      <c r="K7" s="43" t="s">
        <v>85</v>
      </c>
    </row>
    <row r="8" spans="1:11" ht="75" x14ac:dyDescent="0.2">
      <c r="A8" s="79"/>
      <c r="B8" s="26" t="s">
        <v>68</v>
      </c>
      <c r="C8" s="27" t="s">
        <v>36</v>
      </c>
      <c r="D8" s="80">
        <v>37099</v>
      </c>
      <c r="E8" s="81">
        <v>100000</v>
      </c>
      <c r="F8" s="81">
        <v>84593</v>
      </c>
      <c r="G8" s="81">
        <v>0</v>
      </c>
      <c r="H8" s="81">
        <v>0</v>
      </c>
      <c r="I8" s="82">
        <f>+E8-F8</f>
        <v>15407</v>
      </c>
      <c r="J8" s="82">
        <f t="shared" si="0"/>
        <v>115407</v>
      </c>
      <c r="K8" s="43" t="s">
        <v>69</v>
      </c>
    </row>
    <row r="9" spans="1:11" ht="76.5" customHeight="1" x14ac:dyDescent="0.2">
      <c r="A9" s="79"/>
      <c r="B9" s="26" t="s">
        <v>33</v>
      </c>
      <c r="C9" s="27" t="s">
        <v>18</v>
      </c>
      <c r="D9" s="80">
        <v>37106</v>
      </c>
      <c r="E9" s="81">
        <v>100000</v>
      </c>
      <c r="F9" s="81">
        <v>393043</v>
      </c>
      <c r="G9" s="81">
        <v>0</v>
      </c>
      <c r="H9" s="81">
        <v>0</v>
      </c>
      <c r="I9" s="82">
        <f>+F9-E9</f>
        <v>293043</v>
      </c>
      <c r="J9" s="82">
        <f t="shared" si="0"/>
        <v>393043</v>
      </c>
      <c r="K9" s="83" t="s">
        <v>71</v>
      </c>
    </row>
    <row r="10" spans="1:11" ht="45" x14ac:dyDescent="0.2">
      <c r="A10" s="79"/>
      <c r="B10" s="26" t="s">
        <v>93</v>
      </c>
      <c r="C10" s="27" t="s">
        <v>66</v>
      </c>
      <c r="D10" s="80">
        <v>37125</v>
      </c>
      <c r="E10" s="81">
        <v>0</v>
      </c>
      <c r="F10" s="81">
        <v>0</v>
      </c>
      <c r="G10" s="81">
        <v>1360</v>
      </c>
      <c r="H10" s="81">
        <v>21000</v>
      </c>
      <c r="I10" s="82">
        <f>SUM(F10:H10)</f>
        <v>22360</v>
      </c>
      <c r="J10" s="82">
        <f t="shared" si="0"/>
        <v>22360</v>
      </c>
      <c r="K10" s="83" t="s">
        <v>94</v>
      </c>
    </row>
    <row r="11" spans="1:11" ht="60" x14ac:dyDescent="0.2">
      <c r="A11" s="79"/>
      <c r="B11" s="26" t="s">
        <v>98</v>
      </c>
      <c r="C11" s="27" t="s">
        <v>18</v>
      </c>
      <c r="D11" s="80">
        <v>37133</v>
      </c>
      <c r="E11" s="81">
        <v>400000</v>
      </c>
      <c r="F11" s="81">
        <v>132135</v>
      </c>
      <c r="G11" s="81">
        <v>485199</v>
      </c>
      <c r="H11" s="81">
        <f>1050700-F11</f>
        <v>918565</v>
      </c>
      <c r="I11" s="82">
        <f>SUM(F11:H11)</f>
        <v>1535899</v>
      </c>
      <c r="J11" s="82">
        <f t="shared" si="0"/>
        <v>1935899</v>
      </c>
      <c r="K11" s="83" t="s">
        <v>100</v>
      </c>
    </row>
    <row r="12" spans="1:11" ht="60" x14ac:dyDescent="0.2">
      <c r="A12" s="79"/>
      <c r="B12" s="26" t="s">
        <v>99</v>
      </c>
      <c r="C12" s="27" t="s">
        <v>18</v>
      </c>
      <c r="D12" s="80">
        <v>37141</v>
      </c>
      <c r="E12" s="81">
        <v>100000</v>
      </c>
      <c r="F12" s="81">
        <v>0</v>
      </c>
      <c r="G12" s="81">
        <v>0</v>
      </c>
      <c r="H12" s="81">
        <v>99000</v>
      </c>
      <c r="I12" s="82">
        <f>SUM(F12:H12)</f>
        <v>99000</v>
      </c>
      <c r="J12" s="82">
        <f t="shared" si="0"/>
        <v>199000</v>
      </c>
      <c r="K12" s="83" t="s">
        <v>30</v>
      </c>
    </row>
    <row r="13" spans="1:11" ht="30" customHeight="1" x14ac:dyDescent="0.2">
      <c r="A13" s="79"/>
      <c r="B13" s="89" t="s">
        <v>106</v>
      </c>
      <c r="C13" s="27" t="s">
        <v>107</v>
      </c>
      <c r="D13" s="80">
        <v>37146</v>
      </c>
      <c r="E13" s="81">
        <v>0</v>
      </c>
      <c r="F13" s="81">
        <v>0</v>
      </c>
      <c r="G13" s="81"/>
      <c r="H13" s="81"/>
      <c r="I13" s="82"/>
      <c r="J13" s="82"/>
      <c r="K13" s="83"/>
    </row>
    <row r="14" spans="1:11" ht="60" x14ac:dyDescent="0.2">
      <c r="A14" s="79"/>
      <c r="B14" s="89" t="s">
        <v>108</v>
      </c>
      <c r="C14" s="27" t="s">
        <v>109</v>
      </c>
      <c r="D14" s="80">
        <v>37148</v>
      </c>
      <c r="E14" s="81">
        <v>100000</v>
      </c>
      <c r="F14" s="81">
        <v>0</v>
      </c>
      <c r="G14" s="81">
        <v>0</v>
      </c>
      <c r="H14" s="81">
        <v>9380</v>
      </c>
      <c r="I14" s="82">
        <f>SUM(F14:H14)</f>
        <v>9380</v>
      </c>
      <c r="J14" s="82">
        <f t="shared" si="0"/>
        <v>109380</v>
      </c>
      <c r="K14" s="83" t="s">
        <v>30</v>
      </c>
    </row>
    <row r="15" spans="1:11" ht="60" x14ac:dyDescent="0.2">
      <c r="A15" s="79"/>
      <c r="B15" s="89" t="s">
        <v>110</v>
      </c>
      <c r="C15" s="27" t="s">
        <v>103</v>
      </c>
      <c r="D15" s="80">
        <v>37151</v>
      </c>
      <c r="E15" s="81">
        <v>100000</v>
      </c>
      <c r="F15" s="81">
        <v>0</v>
      </c>
      <c r="G15" s="81">
        <v>0</v>
      </c>
      <c r="H15" s="81">
        <v>22640</v>
      </c>
      <c r="I15" s="82">
        <f>SUM(F15:H15)</f>
        <v>22640</v>
      </c>
      <c r="J15" s="82">
        <f t="shared" si="0"/>
        <v>122640</v>
      </c>
      <c r="K15" s="83" t="s">
        <v>30</v>
      </c>
    </row>
    <row r="16" spans="1:11" ht="15" customHeight="1" thickBot="1" x14ac:dyDescent="0.25">
      <c r="A16" s="45" t="s">
        <v>3</v>
      </c>
      <c r="B16" s="26"/>
      <c r="C16" s="27"/>
      <c r="D16" s="28"/>
      <c r="E16" s="28"/>
      <c r="F16" s="27"/>
      <c r="G16" s="27"/>
      <c r="H16" s="29"/>
      <c r="I16" s="29">
        <f>SUM(I7:I15)</f>
        <v>2025844</v>
      </c>
      <c r="J16" s="29"/>
      <c r="K16" s="30"/>
    </row>
    <row r="17" spans="1:11" ht="16.5" thickBot="1" x14ac:dyDescent="0.3">
      <c r="A17" s="31" t="s">
        <v>25</v>
      </c>
      <c r="B17" s="32"/>
      <c r="C17" s="33"/>
      <c r="D17" s="33"/>
      <c r="E17" s="33"/>
      <c r="F17" s="33"/>
      <c r="G17" s="33"/>
      <c r="H17" s="34"/>
      <c r="I17" s="34">
        <f>5000000-I16</f>
        <v>2974156</v>
      </c>
      <c r="J17" s="34"/>
      <c r="K17" s="35"/>
    </row>
    <row r="18" spans="1:11" ht="15" x14ac:dyDescent="0.2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4"/>
    </row>
    <row r="19" spans="1:11" ht="15.75" x14ac:dyDescent="0.25">
      <c r="A19" s="36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75" x14ac:dyDescent="0.2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105" x14ac:dyDescent="0.2">
      <c r="A21" s="53"/>
      <c r="B21" s="54" t="s">
        <v>57</v>
      </c>
      <c r="C21" s="25" t="s">
        <v>58</v>
      </c>
      <c r="D21" s="55">
        <v>37088</v>
      </c>
      <c r="E21" s="41">
        <v>0</v>
      </c>
      <c r="F21" s="41">
        <v>258235</v>
      </c>
      <c r="G21" s="41">
        <v>5310</v>
      </c>
      <c r="H21" s="56">
        <v>0</v>
      </c>
      <c r="I21" s="56">
        <f>SUM(F21:H21)</f>
        <v>263545</v>
      </c>
      <c r="J21" s="57">
        <f>+E21+I21</f>
        <v>263545</v>
      </c>
      <c r="K21" s="23" t="s">
        <v>59</v>
      </c>
    </row>
    <row r="22" spans="1:11" ht="45" x14ac:dyDescent="0.2">
      <c r="A22" s="53"/>
      <c r="B22" s="54" t="s">
        <v>72</v>
      </c>
      <c r="C22" s="25" t="s">
        <v>14</v>
      </c>
      <c r="D22" s="55">
        <v>37103</v>
      </c>
      <c r="E22" s="41">
        <v>25000</v>
      </c>
      <c r="F22" s="41">
        <v>0</v>
      </c>
      <c r="G22" s="41"/>
      <c r="H22" s="56">
        <f>45000+32600</f>
        <v>77600</v>
      </c>
      <c r="I22" s="56">
        <f>SUM(F22:H22)</f>
        <v>77600</v>
      </c>
      <c r="J22" s="57">
        <f>+I22+E22</f>
        <v>102600</v>
      </c>
      <c r="K22" s="23" t="s">
        <v>78</v>
      </c>
    </row>
    <row r="23" spans="1:11" ht="75" x14ac:dyDescent="0.2">
      <c r="A23" s="53"/>
      <c r="B23" s="54" t="s">
        <v>73</v>
      </c>
      <c r="C23" s="25" t="s">
        <v>74</v>
      </c>
      <c r="D23" s="55" t="s">
        <v>75</v>
      </c>
      <c r="E23" s="41">
        <v>0</v>
      </c>
      <c r="F23" s="41"/>
      <c r="G23" s="41"/>
      <c r="H23" s="56">
        <v>1100000</v>
      </c>
      <c r="I23" s="56">
        <f>SUM(F23:H23)</f>
        <v>1100000</v>
      </c>
      <c r="J23" s="57"/>
      <c r="K23" s="23" t="s">
        <v>79</v>
      </c>
    </row>
    <row r="24" spans="1:11" ht="75" x14ac:dyDescent="0.2">
      <c r="A24" s="53"/>
      <c r="B24" s="54" t="s">
        <v>86</v>
      </c>
      <c r="C24" s="25" t="s">
        <v>14</v>
      </c>
      <c r="D24" s="55">
        <v>37116</v>
      </c>
      <c r="E24" s="41">
        <v>2000000</v>
      </c>
      <c r="F24" s="41">
        <v>952742</v>
      </c>
      <c r="G24" s="41">
        <v>12566</v>
      </c>
      <c r="H24" s="56">
        <v>0</v>
      </c>
      <c r="I24" s="56">
        <f>SUM(F24:H24)</f>
        <v>965308</v>
      </c>
      <c r="J24" s="57"/>
      <c r="K24" s="23" t="s">
        <v>112</v>
      </c>
    </row>
    <row r="25" spans="1:11" ht="45" x14ac:dyDescent="0.2">
      <c r="A25" s="53"/>
      <c r="B25" s="54" t="s">
        <v>95</v>
      </c>
      <c r="C25" s="25" t="s">
        <v>96</v>
      </c>
      <c r="D25" s="55">
        <v>37130</v>
      </c>
      <c r="E25" s="41">
        <v>100000</v>
      </c>
      <c r="F25" s="41">
        <v>0</v>
      </c>
      <c r="G25" s="41">
        <v>0</v>
      </c>
      <c r="H25" s="56"/>
      <c r="I25" s="56">
        <v>143750</v>
      </c>
      <c r="J25" s="57"/>
      <c r="K25" s="23" t="s">
        <v>97</v>
      </c>
    </row>
    <row r="26" spans="1:11" ht="16.5" thickBot="1" x14ac:dyDescent="0.3">
      <c r="A26" s="48" t="s">
        <v>5</v>
      </c>
      <c r="B26" s="49"/>
      <c r="C26" s="50"/>
      <c r="D26" s="50"/>
      <c r="E26" s="50"/>
      <c r="F26" s="49"/>
      <c r="G26" s="49"/>
      <c r="H26" s="51"/>
      <c r="I26" s="51">
        <f>SUM(I21:I25)</f>
        <v>2550203</v>
      </c>
      <c r="J26" s="51"/>
      <c r="K26" s="52"/>
    </row>
    <row r="27" spans="1:11" ht="16.5" thickBot="1" x14ac:dyDescent="0.3">
      <c r="A27" s="31" t="s">
        <v>24</v>
      </c>
      <c r="B27" s="32"/>
      <c r="C27" s="33"/>
      <c r="D27" s="33"/>
      <c r="E27" s="33"/>
      <c r="F27" s="32"/>
      <c r="G27" s="32"/>
      <c r="H27" s="37"/>
      <c r="I27" s="37">
        <f>5000000-I26</f>
        <v>2449797</v>
      </c>
      <c r="J27" s="37"/>
      <c r="K27" s="35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showGridLines="0" zoomScale="75" zoomScaleNormal="100" workbookViewId="0">
      <pane ySplit="6" topLeftCell="A7" activePane="bottomLeft" state="frozen"/>
      <selection pane="bottomLeft" activeCell="B48" sqref="B48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0" t="s">
        <v>6</v>
      </c>
      <c r="B1" s="90"/>
      <c r="C1" s="90"/>
      <c r="D1" s="90"/>
      <c r="E1" s="90"/>
      <c r="F1" s="90"/>
    </row>
    <row r="2" spans="1:6" x14ac:dyDescent="0.2">
      <c r="A2" s="91" t="s">
        <v>102</v>
      </c>
      <c r="B2" s="91"/>
      <c r="C2" s="91"/>
      <c r="D2" s="91"/>
      <c r="E2" s="91"/>
      <c r="F2" s="91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8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9"/>
      <c r="B8" s="62" t="s">
        <v>43</v>
      </c>
      <c r="C8" s="63" t="s">
        <v>44</v>
      </c>
      <c r="D8" s="64">
        <v>37004</v>
      </c>
      <c r="E8" s="65">
        <v>48000</v>
      </c>
      <c r="F8" s="66" t="s">
        <v>45</v>
      </c>
    </row>
    <row r="9" spans="1:6" ht="38.25" x14ac:dyDescent="0.2">
      <c r="A9" s="59"/>
      <c r="B9" s="62" t="s">
        <v>43</v>
      </c>
      <c r="C9" s="63" t="s">
        <v>44</v>
      </c>
      <c r="D9" s="64">
        <v>37004</v>
      </c>
      <c r="E9" s="65">
        <v>48000</v>
      </c>
      <c r="F9" s="66" t="s">
        <v>45</v>
      </c>
    </row>
    <row r="10" spans="1:6" ht="38.25" x14ac:dyDescent="0.2">
      <c r="A10" s="59"/>
      <c r="B10" s="62" t="s">
        <v>46</v>
      </c>
      <c r="C10" s="63" t="s">
        <v>47</v>
      </c>
      <c r="D10" s="64">
        <v>37004</v>
      </c>
      <c r="E10" s="65">
        <v>49200</v>
      </c>
      <c r="F10" s="66" t="s">
        <v>48</v>
      </c>
    </row>
    <row r="11" spans="1:6" ht="38.25" x14ac:dyDescent="0.2">
      <c r="A11" s="59"/>
      <c r="B11" s="62" t="s">
        <v>46</v>
      </c>
      <c r="C11" s="63" t="s">
        <v>47</v>
      </c>
      <c r="D11" s="64">
        <v>37004</v>
      </c>
      <c r="E11" s="65">
        <v>49200</v>
      </c>
      <c r="F11" s="66" t="s">
        <v>48</v>
      </c>
    </row>
    <row r="12" spans="1:6" ht="38.25" x14ac:dyDescent="0.2">
      <c r="A12" s="59"/>
      <c r="B12" s="62" t="s">
        <v>49</v>
      </c>
      <c r="C12" s="63" t="s">
        <v>47</v>
      </c>
      <c r="D12" s="64">
        <v>37004</v>
      </c>
      <c r="E12" s="65">
        <v>148800</v>
      </c>
      <c r="F12" s="66" t="s">
        <v>50</v>
      </c>
    </row>
    <row r="13" spans="1:6" ht="51" x14ac:dyDescent="0.2">
      <c r="A13" s="59"/>
      <c r="B13" s="62" t="s">
        <v>51</v>
      </c>
      <c r="C13" s="63" t="s">
        <v>47</v>
      </c>
      <c r="D13" s="64">
        <v>37004</v>
      </c>
      <c r="E13" s="65">
        <v>143760</v>
      </c>
      <c r="F13" s="66" t="s">
        <v>52</v>
      </c>
    </row>
    <row r="14" spans="1:6" ht="51" x14ac:dyDescent="0.2">
      <c r="A14" s="59"/>
      <c r="B14" s="62" t="s">
        <v>15</v>
      </c>
      <c r="C14" s="63" t="s">
        <v>17</v>
      </c>
      <c r="D14" s="64">
        <v>37049</v>
      </c>
      <c r="E14" s="65">
        <v>35000</v>
      </c>
      <c r="F14" s="67" t="s">
        <v>53</v>
      </c>
    </row>
    <row r="15" spans="1:6" ht="38.25" x14ac:dyDescent="0.2">
      <c r="A15" s="59"/>
      <c r="B15" s="62" t="s">
        <v>54</v>
      </c>
      <c r="C15" s="63" t="s">
        <v>18</v>
      </c>
      <c r="D15" s="64">
        <v>37050</v>
      </c>
      <c r="E15" s="65">
        <v>102600</v>
      </c>
      <c r="F15" s="67" t="s">
        <v>55</v>
      </c>
    </row>
    <row r="16" spans="1:6" ht="38.25" x14ac:dyDescent="0.2">
      <c r="A16" s="59"/>
      <c r="B16" s="62" t="s">
        <v>16</v>
      </c>
      <c r="C16" s="63" t="s">
        <v>66</v>
      </c>
      <c r="D16" s="64">
        <v>37049</v>
      </c>
      <c r="E16" s="65">
        <v>200000</v>
      </c>
      <c r="F16" s="67" t="s">
        <v>67</v>
      </c>
    </row>
    <row r="17" spans="1:7" ht="38.25" x14ac:dyDescent="0.2">
      <c r="A17" s="59"/>
      <c r="B17" s="62" t="s">
        <v>35</v>
      </c>
      <c r="C17" s="63" t="s">
        <v>36</v>
      </c>
      <c r="D17" s="64">
        <v>37081</v>
      </c>
      <c r="E17" s="65">
        <v>31000</v>
      </c>
      <c r="F17" s="67" t="s">
        <v>45</v>
      </c>
    </row>
    <row r="18" spans="1:7" ht="38.25" x14ac:dyDescent="0.2">
      <c r="A18" s="59"/>
      <c r="B18" s="62" t="s">
        <v>31</v>
      </c>
      <c r="C18" s="63" t="s">
        <v>17</v>
      </c>
      <c r="D18" s="64">
        <v>37069</v>
      </c>
      <c r="E18" s="65">
        <v>32200</v>
      </c>
      <c r="F18" s="67" t="s">
        <v>50</v>
      </c>
    </row>
    <row r="19" spans="1:7" ht="38.25" x14ac:dyDescent="0.2">
      <c r="A19" s="59"/>
      <c r="B19" s="62" t="s">
        <v>31</v>
      </c>
      <c r="C19" s="63" t="s">
        <v>17</v>
      </c>
      <c r="D19" s="64">
        <v>37069</v>
      </c>
      <c r="E19" s="65">
        <v>31740</v>
      </c>
      <c r="F19" s="67" t="s">
        <v>50</v>
      </c>
    </row>
    <row r="20" spans="1:7" ht="38.25" x14ac:dyDescent="0.2">
      <c r="A20" s="59"/>
      <c r="B20" s="62" t="s">
        <v>31</v>
      </c>
      <c r="C20" s="63" t="s">
        <v>17</v>
      </c>
      <c r="D20" s="64">
        <v>37082</v>
      </c>
      <c r="E20" s="65">
        <v>33580</v>
      </c>
      <c r="F20" s="67" t="s">
        <v>50</v>
      </c>
    </row>
    <row r="21" spans="1:7" ht="38.25" x14ac:dyDescent="0.2">
      <c r="A21" s="59"/>
      <c r="B21" s="62" t="s">
        <v>88</v>
      </c>
      <c r="C21" s="63" t="s">
        <v>18</v>
      </c>
      <c r="D21" s="64">
        <v>37083</v>
      </c>
      <c r="E21" s="65">
        <v>128000</v>
      </c>
      <c r="F21" s="67" t="s">
        <v>89</v>
      </c>
    </row>
    <row r="22" spans="1:7" ht="38.25" x14ac:dyDescent="0.2">
      <c r="A22" s="59"/>
      <c r="B22" s="62" t="s">
        <v>90</v>
      </c>
      <c r="C22" s="63" t="s">
        <v>32</v>
      </c>
      <c r="D22" s="64">
        <v>37071</v>
      </c>
      <c r="E22" s="65">
        <v>23440</v>
      </c>
      <c r="F22" s="67" t="s">
        <v>89</v>
      </c>
    </row>
    <row r="23" spans="1:7" ht="38.25" x14ac:dyDescent="0.2">
      <c r="A23" s="59"/>
      <c r="B23" s="62" t="s">
        <v>91</v>
      </c>
      <c r="C23" s="63" t="s">
        <v>32</v>
      </c>
      <c r="D23" s="64">
        <v>37071</v>
      </c>
      <c r="E23" s="65">
        <v>161700</v>
      </c>
      <c r="F23" s="67" t="s">
        <v>89</v>
      </c>
    </row>
    <row r="24" spans="1:7" ht="38.25" x14ac:dyDescent="0.2">
      <c r="A24" s="59"/>
      <c r="B24" s="62" t="s">
        <v>34</v>
      </c>
      <c r="C24" s="63" t="s">
        <v>17</v>
      </c>
      <c r="D24" s="64">
        <v>37077</v>
      </c>
      <c r="E24" s="65">
        <v>21980</v>
      </c>
      <c r="F24" s="67" t="s">
        <v>101</v>
      </c>
    </row>
    <row r="25" spans="1:7" ht="38.25" x14ac:dyDescent="0.2">
      <c r="A25" s="59"/>
      <c r="B25" s="62" t="s">
        <v>68</v>
      </c>
      <c r="C25" s="63" t="s">
        <v>17</v>
      </c>
      <c r="D25" s="64">
        <v>37106</v>
      </c>
      <c r="E25" s="65">
        <v>12625</v>
      </c>
      <c r="F25" s="67" t="s">
        <v>67</v>
      </c>
    </row>
    <row r="26" spans="1:7" ht="51" x14ac:dyDescent="0.2">
      <c r="A26" s="59"/>
      <c r="B26" s="62" t="s">
        <v>70</v>
      </c>
      <c r="C26" s="63" t="s">
        <v>103</v>
      </c>
      <c r="D26" s="64">
        <v>37089</v>
      </c>
      <c r="E26" s="65">
        <v>23047</v>
      </c>
      <c r="F26" s="67" t="s">
        <v>104</v>
      </c>
    </row>
    <row r="27" spans="1:7" ht="38.25" x14ac:dyDescent="0.2">
      <c r="A27" s="59"/>
      <c r="B27" s="62" t="s">
        <v>87</v>
      </c>
      <c r="C27" s="63" t="s">
        <v>17</v>
      </c>
      <c r="D27" s="64">
        <v>37117</v>
      </c>
      <c r="E27" s="65">
        <v>9395</v>
      </c>
      <c r="F27" s="67" t="s">
        <v>105</v>
      </c>
    </row>
    <row r="28" spans="1:7" ht="38.25" x14ac:dyDescent="0.2">
      <c r="A28" s="59"/>
      <c r="B28" s="62" t="s">
        <v>92</v>
      </c>
      <c r="C28" s="63" t="s">
        <v>103</v>
      </c>
      <c r="D28" s="64">
        <v>37126</v>
      </c>
      <c r="E28" s="65">
        <v>55000</v>
      </c>
      <c r="F28" s="67" t="s">
        <v>67</v>
      </c>
    </row>
    <row r="29" spans="1:7" x14ac:dyDescent="0.2">
      <c r="A29" s="1" t="s">
        <v>3</v>
      </c>
      <c r="B29" s="68"/>
      <c r="C29" s="69"/>
      <c r="D29" s="69"/>
      <c r="E29" s="78">
        <f>SUM(E8:E28)</f>
        <v>1388267</v>
      </c>
      <c r="F29" s="68"/>
    </row>
    <row r="30" spans="1:7" x14ac:dyDescent="0.2">
      <c r="A30" s="68"/>
      <c r="B30" s="68"/>
      <c r="C30" s="69"/>
      <c r="D30" s="69"/>
      <c r="E30" s="68"/>
      <c r="F30" s="68"/>
    </row>
    <row r="31" spans="1:7" x14ac:dyDescent="0.2">
      <c r="A31" s="1" t="s">
        <v>4</v>
      </c>
      <c r="B31" s="68"/>
      <c r="C31" s="69"/>
      <c r="D31" s="69"/>
      <c r="E31" s="68"/>
      <c r="F31" s="68"/>
    </row>
    <row r="32" spans="1:7" ht="38.25" x14ac:dyDescent="0.2">
      <c r="A32" s="70"/>
      <c r="B32" s="62" t="s">
        <v>8</v>
      </c>
      <c r="C32" s="62" t="s">
        <v>9</v>
      </c>
      <c r="D32" s="71">
        <v>37004</v>
      </c>
      <c r="E32" s="72">
        <v>389775</v>
      </c>
      <c r="F32" s="66" t="s">
        <v>28</v>
      </c>
      <c r="G32" s="6"/>
    </row>
    <row r="33" spans="1:7" ht="38.25" x14ac:dyDescent="0.2">
      <c r="A33" s="70"/>
      <c r="B33" s="62" t="s">
        <v>7</v>
      </c>
      <c r="C33" s="62" t="s">
        <v>9</v>
      </c>
      <c r="D33" s="71">
        <v>37000</v>
      </c>
      <c r="E33" s="72">
        <v>160300</v>
      </c>
      <c r="F33" s="66" t="s">
        <v>29</v>
      </c>
      <c r="G33" s="6"/>
    </row>
    <row r="34" spans="1:7" ht="38.25" x14ac:dyDescent="0.2">
      <c r="A34" s="70"/>
      <c r="B34" s="62" t="s">
        <v>7</v>
      </c>
      <c r="C34" s="62" t="s">
        <v>9</v>
      </c>
      <c r="D34" s="71">
        <v>37004</v>
      </c>
      <c r="E34" s="72">
        <v>84500</v>
      </c>
      <c r="F34" s="66" t="s">
        <v>29</v>
      </c>
      <c r="G34" s="6"/>
    </row>
    <row r="35" spans="1:7" ht="63.75" x14ac:dyDescent="0.2">
      <c r="A35" s="73"/>
      <c r="B35" s="74" t="s">
        <v>8</v>
      </c>
      <c r="C35" s="75" t="s">
        <v>9</v>
      </c>
      <c r="D35" s="76">
        <v>36997</v>
      </c>
      <c r="E35" s="77">
        <v>182496</v>
      </c>
      <c r="F35" s="60" t="s">
        <v>64</v>
      </c>
    </row>
    <row r="36" spans="1:7" ht="76.5" x14ac:dyDescent="0.2">
      <c r="A36" s="73"/>
      <c r="B36" s="74" t="s">
        <v>11</v>
      </c>
      <c r="C36" s="75" t="s">
        <v>13</v>
      </c>
      <c r="D36" s="76">
        <v>37057</v>
      </c>
      <c r="E36" s="77">
        <v>68802.64</v>
      </c>
      <c r="F36" s="61" t="s">
        <v>63</v>
      </c>
    </row>
    <row r="37" spans="1:7" ht="51" x14ac:dyDescent="0.2">
      <c r="A37" s="73"/>
      <c r="B37" s="74" t="s">
        <v>12</v>
      </c>
      <c r="C37" s="75" t="s">
        <v>14</v>
      </c>
      <c r="D37" s="76">
        <v>37057</v>
      </c>
      <c r="E37" s="77">
        <v>130400</v>
      </c>
      <c r="F37" s="61" t="s">
        <v>62</v>
      </c>
    </row>
    <row r="38" spans="1:7" ht="51" x14ac:dyDescent="0.2">
      <c r="A38" s="73"/>
      <c r="B38" s="74" t="s">
        <v>12</v>
      </c>
      <c r="C38" s="75" t="s">
        <v>14</v>
      </c>
      <c r="D38" s="76">
        <v>37055</v>
      </c>
      <c r="E38" s="77">
        <v>25500</v>
      </c>
      <c r="F38" s="61" t="s">
        <v>61</v>
      </c>
    </row>
    <row r="39" spans="1:7" ht="51" x14ac:dyDescent="0.2">
      <c r="A39" s="73"/>
      <c r="B39" s="74" t="s">
        <v>12</v>
      </c>
      <c r="C39" s="75" t="s">
        <v>14</v>
      </c>
      <c r="D39" s="76">
        <v>37070</v>
      </c>
      <c r="E39" s="77">
        <v>23600</v>
      </c>
      <c r="F39" s="61" t="s">
        <v>65</v>
      </c>
    </row>
    <row r="40" spans="1:7" ht="51" x14ac:dyDescent="0.2">
      <c r="A40" s="73"/>
      <c r="B40" s="74" t="s">
        <v>11</v>
      </c>
      <c r="C40" s="75" t="s">
        <v>13</v>
      </c>
      <c r="D40" s="76">
        <v>37088</v>
      </c>
      <c r="E40" s="77">
        <v>121500</v>
      </c>
      <c r="F40" s="61" t="s">
        <v>60</v>
      </c>
    </row>
    <row r="41" spans="1:7" ht="45" x14ac:dyDescent="0.2">
      <c r="A41" s="58"/>
      <c r="B41" s="54" t="s">
        <v>40</v>
      </c>
      <c r="C41" s="25" t="s">
        <v>13</v>
      </c>
      <c r="D41" s="55">
        <v>37071</v>
      </c>
      <c r="E41" s="41">
        <v>22850</v>
      </c>
      <c r="F41" s="23" t="s">
        <v>76</v>
      </c>
    </row>
    <row r="42" spans="1:7" ht="45" x14ac:dyDescent="0.2">
      <c r="A42" s="53"/>
      <c r="B42" s="54" t="s">
        <v>41</v>
      </c>
      <c r="C42" s="25" t="s">
        <v>14</v>
      </c>
      <c r="D42" s="55">
        <v>37088</v>
      </c>
      <c r="E42" s="57">
        <v>122850</v>
      </c>
      <c r="F42" s="23" t="s">
        <v>42</v>
      </c>
    </row>
    <row r="43" spans="1:7" ht="45" x14ac:dyDescent="0.2">
      <c r="A43" s="53"/>
      <c r="B43" s="54" t="s">
        <v>56</v>
      </c>
      <c r="C43" s="25" t="s">
        <v>14</v>
      </c>
      <c r="D43" s="55">
        <v>37088</v>
      </c>
      <c r="E43" s="57">
        <v>122850</v>
      </c>
      <c r="F43" s="23" t="s">
        <v>77</v>
      </c>
    </row>
    <row r="44" spans="1:7" ht="60" x14ac:dyDescent="0.2">
      <c r="B44" s="85" t="s">
        <v>80</v>
      </c>
      <c r="C44" s="27" t="s">
        <v>81</v>
      </c>
      <c r="D44" s="86">
        <v>37112</v>
      </c>
      <c r="E44" s="81">
        <v>33400</v>
      </c>
      <c r="F44" s="87" t="s">
        <v>82</v>
      </c>
    </row>
    <row r="45" spans="1:7" ht="60" x14ac:dyDescent="0.2">
      <c r="A45" s="88"/>
      <c r="B45" s="54" t="s">
        <v>83</v>
      </c>
      <c r="C45" s="25" t="s">
        <v>58</v>
      </c>
      <c r="D45" s="55">
        <v>37113</v>
      </c>
      <c r="E45" s="56">
        <v>19700</v>
      </c>
      <c r="F45" s="23" t="s">
        <v>84</v>
      </c>
    </row>
    <row r="46" spans="1:7" ht="75" x14ac:dyDescent="0.2">
      <c r="A46" s="88"/>
      <c r="B46" s="54" t="s">
        <v>8</v>
      </c>
      <c r="C46" s="25" t="s">
        <v>9</v>
      </c>
      <c r="D46" s="55">
        <v>37001</v>
      </c>
      <c r="E46" s="56">
        <v>1145038</v>
      </c>
      <c r="F46" s="23" t="s">
        <v>111</v>
      </c>
    </row>
    <row r="47" spans="1:7" ht="75" x14ac:dyDescent="0.2">
      <c r="A47" s="88"/>
      <c r="B47" s="54" t="s">
        <v>10</v>
      </c>
      <c r="C47" s="25" t="s">
        <v>13</v>
      </c>
      <c r="D47" s="55">
        <v>37026</v>
      </c>
      <c r="E47" s="56">
        <v>150000</v>
      </c>
      <c r="F47" s="23" t="s">
        <v>111</v>
      </c>
    </row>
    <row r="48" spans="1:7" x14ac:dyDescent="0.2">
      <c r="D48" s="6"/>
      <c r="E48" s="7"/>
      <c r="G48" s="6"/>
    </row>
    <row r="49" spans="1:7" x14ac:dyDescent="0.2">
      <c r="D49" s="6"/>
      <c r="E49" s="7"/>
      <c r="G49" s="6"/>
    </row>
    <row r="50" spans="1:7" x14ac:dyDescent="0.2">
      <c r="A50" s="1" t="s">
        <v>5</v>
      </c>
      <c r="E50" s="8"/>
    </row>
    <row r="51" spans="1:7" x14ac:dyDescent="0.2">
      <c r="E51" s="8"/>
    </row>
    <row r="52" spans="1:7" x14ac:dyDescent="0.2">
      <c r="A52" s="1"/>
      <c r="E52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2014-09-04T08:15:39Z</dcterms:modified>
</cp:coreProperties>
</file>