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56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2001" sheetId="21" r:id="rId6"/>
    <sheet name="Chart 2000" sheetId="20" state="hidden" r:id="rId7"/>
    <sheet name="Notes" sheetId="18" r:id="rId8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5">'2001'!$A$1:$U$39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L28" i="10" s="1"/>
  <c r="L37" i="10" s="1"/>
  <c r="O2" i="10"/>
  <c r="G3" i="10"/>
  <c r="I3" i="10"/>
  <c r="L3" i="10"/>
  <c r="O3" i="10"/>
  <c r="E4" i="10"/>
  <c r="I4" i="10"/>
  <c r="L4" i="10"/>
  <c r="O4" i="10"/>
  <c r="O28" i="10" s="1"/>
  <c r="O37" i="10" s="1"/>
  <c r="E5" i="10"/>
  <c r="I5" i="10"/>
  <c r="L5" i="10"/>
  <c r="O5" i="10"/>
  <c r="R5" i="10"/>
  <c r="H6" i="10"/>
  <c r="L6" i="10"/>
  <c r="O6" i="10"/>
  <c r="R6" i="10"/>
  <c r="K7" i="10"/>
  <c r="J7" i="10" s="1"/>
  <c r="L7" i="10"/>
  <c r="O7" i="10"/>
  <c r="R7" i="10"/>
  <c r="L8" i="10"/>
  <c r="O8" i="10"/>
  <c r="R8" i="10"/>
  <c r="E9" i="10"/>
  <c r="E11" i="10"/>
  <c r="E29" i="10" s="1"/>
  <c r="I11" i="10"/>
  <c r="L11" i="10"/>
  <c r="O11" i="10"/>
  <c r="E12" i="10"/>
  <c r="I12" i="10"/>
  <c r="L12" i="10"/>
  <c r="O12" i="10"/>
  <c r="O30" i="10" s="1"/>
  <c r="E14" i="10"/>
  <c r="E31" i="10" s="1"/>
  <c r="I14" i="10"/>
  <c r="L14" i="10"/>
  <c r="O14" i="10"/>
  <c r="R14" i="10"/>
  <c r="O15" i="10"/>
  <c r="R15" i="10"/>
  <c r="E16" i="10"/>
  <c r="I16" i="10"/>
  <c r="I31" i="10" s="1"/>
  <c r="L16" i="10"/>
  <c r="O16" i="10"/>
  <c r="E19" i="10"/>
  <c r="I19" i="10"/>
  <c r="L19" i="10"/>
  <c r="O19" i="10"/>
  <c r="E20" i="10"/>
  <c r="E32" i="10" s="1"/>
  <c r="G20" i="10"/>
  <c r="G32" i="10" s="1"/>
  <c r="I20" i="10"/>
  <c r="L20" i="10"/>
  <c r="J20" i="10" s="1"/>
  <c r="J32" i="10" s="1"/>
  <c r="O20" i="10"/>
  <c r="O32" i="10" s="1"/>
  <c r="E21" i="10"/>
  <c r="O21" i="10"/>
  <c r="E24" i="10"/>
  <c r="G24" i="10" s="1"/>
  <c r="G33" i="10" s="1"/>
  <c r="R24" i="10"/>
  <c r="E25" i="10"/>
  <c r="E34" i="10" s="1"/>
  <c r="G25" i="10"/>
  <c r="G34" i="10" s="1"/>
  <c r="R25" i="10"/>
  <c r="K28" i="10"/>
  <c r="M28" i="10"/>
  <c r="N28" i="10"/>
  <c r="P28" i="10"/>
  <c r="Q28" i="10"/>
  <c r="R28" i="10"/>
  <c r="C27" i="1" s="1"/>
  <c r="G29" i="10"/>
  <c r="H29" i="10"/>
  <c r="U29" i="10" s="1"/>
  <c r="I29" i="10"/>
  <c r="V29" i="10" s="1"/>
  <c r="J29" i="10"/>
  <c r="K29" i="10"/>
  <c r="L29" i="10"/>
  <c r="M29" i="10"/>
  <c r="N29" i="10"/>
  <c r="O29" i="10"/>
  <c r="P29" i="10"/>
  <c r="Q29" i="10"/>
  <c r="R29" i="10"/>
  <c r="C28" i="1" s="1"/>
  <c r="T29" i="10"/>
  <c r="E30" i="10"/>
  <c r="G30" i="10"/>
  <c r="H30" i="10"/>
  <c r="U30" i="10" s="1"/>
  <c r="I30" i="10"/>
  <c r="V30" i="10" s="1"/>
  <c r="J30" i="10"/>
  <c r="K30" i="10"/>
  <c r="L30" i="10"/>
  <c r="M30" i="10"/>
  <c r="N30" i="10"/>
  <c r="P30" i="10"/>
  <c r="Q30" i="10"/>
  <c r="R30" i="10"/>
  <c r="C29" i="1" s="1"/>
  <c r="G31" i="10"/>
  <c r="H31" i="10"/>
  <c r="J31" i="10"/>
  <c r="K31" i="10"/>
  <c r="L31" i="10"/>
  <c r="M31" i="10"/>
  <c r="N31" i="10"/>
  <c r="O31" i="10"/>
  <c r="P31" i="10"/>
  <c r="Q31" i="10"/>
  <c r="R31" i="10"/>
  <c r="C30" i="1" s="1"/>
  <c r="I32" i="10"/>
  <c r="N32" i="10"/>
  <c r="P32" i="10"/>
  <c r="Q32" i="10"/>
  <c r="R32" i="10"/>
  <c r="C31" i="1" s="1"/>
  <c r="E33" i="10"/>
  <c r="I33" i="10"/>
  <c r="J33" i="10"/>
  <c r="K33" i="10"/>
  <c r="L33" i="10"/>
  <c r="M33" i="10"/>
  <c r="N33" i="10"/>
  <c r="O33" i="10"/>
  <c r="P33" i="10"/>
  <c r="Q33" i="10"/>
  <c r="R33" i="10"/>
  <c r="C32" i="1" s="1"/>
  <c r="I34" i="10"/>
  <c r="J34" i="10"/>
  <c r="K34" i="10"/>
  <c r="L34" i="10"/>
  <c r="M34" i="10"/>
  <c r="N34" i="10"/>
  <c r="O34" i="10"/>
  <c r="P34" i="10"/>
  <c r="Q34" i="10"/>
  <c r="R34" i="10"/>
  <c r="C33" i="1" s="1"/>
  <c r="E35" i="10"/>
  <c r="G35" i="10"/>
  <c r="H35" i="10"/>
  <c r="V35" i="10" s="1"/>
  <c r="I35" i="10"/>
  <c r="J35" i="10"/>
  <c r="K35" i="10"/>
  <c r="T35" i="10" s="1"/>
  <c r="L35" i="10"/>
  <c r="M35" i="10"/>
  <c r="N35" i="10"/>
  <c r="O35" i="10"/>
  <c r="P35" i="10"/>
  <c r="Q35" i="10"/>
  <c r="R35" i="10"/>
  <c r="C34" i="1" s="1"/>
  <c r="N37" i="10"/>
  <c r="P37" i="10"/>
  <c r="Q37" i="10"/>
  <c r="R37" i="10"/>
  <c r="M2" i="1"/>
  <c r="M27" i="1" s="1"/>
  <c r="E4" i="1"/>
  <c r="F4" i="1"/>
  <c r="G4" i="1"/>
  <c r="H4" i="1"/>
  <c r="I4" i="1"/>
  <c r="J4" i="1"/>
  <c r="K4" i="1"/>
  <c r="K27" i="1" s="1"/>
  <c r="L4" i="1"/>
  <c r="L27" i="1" s="1"/>
  <c r="L36" i="1" s="1"/>
  <c r="M4" i="1"/>
  <c r="N4" i="1"/>
  <c r="O4" i="1"/>
  <c r="P4" i="1"/>
  <c r="F5" i="1"/>
  <c r="G5" i="1"/>
  <c r="H5" i="1"/>
  <c r="I5" i="1"/>
  <c r="I27" i="1" s="1"/>
  <c r="I36" i="1" s="1"/>
  <c r="J5" i="1"/>
  <c r="K5" i="1"/>
  <c r="L5" i="1"/>
  <c r="M5" i="1"/>
  <c r="N5" i="1"/>
  <c r="O5" i="1"/>
  <c r="P5" i="1"/>
  <c r="F6" i="1"/>
  <c r="F27" i="1" s="1"/>
  <c r="G6" i="1"/>
  <c r="H6" i="1"/>
  <c r="I6" i="1"/>
  <c r="J6" i="1"/>
  <c r="K6" i="1"/>
  <c r="L6" i="1"/>
  <c r="M6" i="1"/>
  <c r="N6" i="1"/>
  <c r="N27" i="1" s="1"/>
  <c r="N36" i="1" s="1"/>
  <c r="O6" i="1"/>
  <c r="P6" i="1"/>
  <c r="F7" i="1"/>
  <c r="G7" i="1"/>
  <c r="H7" i="1"/>
  <c r="I7" i="1"/>
  <c r="J7" i="1"/>
  <c r="J27" i="1" s="1"/>
  <c r="J36" i="1" s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K30" i="1" s="1"/>
  <c r="K45" i="1" s="1"/>
  <c r="L15" i="1"/>
  <c r="M15" i="1"/>
  <c r="N15" i="1"/>
  <c r="O15" i="1"/>
  <c r="P15" i="1"/>
  <c r="K16" i="1"/>
  <c r="L16" i="1"/>
  <c r="L30" i="1" s="1"/>
  <c r="L45" i="1" s="1"/>
  <c r="M16" i="1"/>
  <c r="M30" i="1" s="1"/>
  <c r="M45" i="1" s="1"/>
  <c r="N16" i="1"/>
  <c r="O16" i="1"/>
  <c r="P16" i="1"/>
  <c r="E27" i="1"/>
  <c r="S27" i="1" s="1"/>
  <c r="G27" i="1"/>
  <c r="H27" i="1"/>
  <c r="O27" i="1"/>
  <c r="P27" i="1"/>
  <c r="C27" i="21" s="1"/>
  <c r="E28" i="1"/>
  <c r="S28" i="1" s="1"/>
  <c r="F28" i="1"/>
  <c r="G28" i="1"/>
  <c r="T28" i="1" s="1"/>
  <c r="H28" i="1"/>
  <c r="I28" i="1"/>
  <c r="J28" i="1"/>
  <c r="K28" i="1"/>
  <c r="L28" i="1"/>
  <c r="M28" i="1"/>
  <c r="N28" i="1"/>
  <c r="O28" i="1"/>
  <c r="P28" i="1"/>
  <c r="C28" i="21" s="1"/>
  <c r="E29" i="1"/>
  <c r="S29" i="1" s="1"/>
  <c r="F29" i="1"/>
  <c r="R29" i="1" s="1"/>
  <c r="G29" i="1"/>
  <c r="T29" i="1" s="1"/>
  <c r="H29" i="1"/>
  <c r="I29" i="1"/>
  <c r="J29" i="1"/>
  <c r="K29" i="1"/>
  <c r="L29" i="1"/>
  <c r="M29" i="1"/>
  <c r="N29" i="1"/>
  <c r="O29" i="1"/>
  <c r="P29" i="1"/>
  <c r="C29" i="21" s="1"/>
  <c r="E30" i="1"/>
  <c r="S30" i="1" s="1"/>
  <c r="F30" i="1"/>
  <c r="G30" i="1"/>
  <c r="G45" i="1" s="1"/>
  <c r="H30" i="1"/>
  <c r="H45" i="1" s="1"/>
  <c r="I30" i="1"/>
  <c r="J30" i="1"/>
  <c r="N30" i="1"/>
  <c r="O30" i="1"/>
  <c r="O45" i="1" s="1"/>
  <c r="P30" i="1"/>
  <c r="P45" i="1" s="1"/>
  <c r="E31" i="1"/>
  <c r="S31" i="1" s="1"/>
  <c r="F31" i="1"/>
  <c r="G31" i="1"/>
  <c r="T31" i="1" s="1"/>
  <c r="H31" i="1"/>
  <c r="I31" i="1"/>
  <c r="J31" i="1"/>
  <c r="K31" i="1"/>
  <c r="L31" i="1"/>
  <c r="M31" i="1"/>
  <c r="N31" i="1"/>
  <c r="O31" i="1"/>
  <c r="P31" i="1"/>
  <c r="C31" i="21" s="1"/>
  <c r="E32" i="1"/>
  <c r="S32" i="1" s="1"/>
  <c r="F32" i="1"/>
  <c r="G32" i="1"/>
  <c r="T32" i="1" s="1"/>
  <c r="H32" i="1"/>
  <c r="I32" i="1"/>
  <c r="J32" i="1"/>
  <c r="K32" i="1"/>
  <c r="L32" i="1"/>
  <c r="M32" i="1"/>
  <c r="N32" i="1"/>
  <c r="O32" i="1"/>
  <c r="P32" i="1"/>
  <c r="C32" i="21" s="1"/>
  <c r="E33" i="1"/>
  <c r="S33" i="1" s="1"/>
  <c r="F33" i="1"/>
  <c r="G33" i="1"/>
  <c r="T33" i="1" s="1"/>
  <c r="H33" i="1"/>
  <c r="I33" i="1"/>
  <c r="J33" i="1"/>
  <c r="K33" i="1"/>
  <c r="L33" i="1"/>
  <c r="M33" i="1"/>
  <c r="N33" i="1"/>
  <c r="O33" i="1"/>
  <c r="P33" i="1"/>
  <c r="C33" i="21" s="1"/>
  <c r="E34" i="1"/>
  <c r="S34" i="1" s="1"/>
  <c r="F34" i="1"/>
  <c r="G34" i="1"/>
  <c r="T34" i="1" s="1"/>
  <c r="H34" i="1"/>
  <c r="I34" i="1"/>
  <c r="J34" i="1"/>
  <c r="K34" i="1"/>
  <c r="L34" i="1"/>
  <c r="M34" i="1"/>
  <c r="N34" i="1"/>
  <c r="O34" i="1"/>
  <c r="P34" i="1"/>
  <c r="C34" i="21" s="1"/>
  <c r="E36" i="1"/>
  <c r="G36" i="1"/>
  <c r="H36" i="1"/>
  <c r="O36" i="1"/>
  <c r="P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I45" i="1"/>
  <c r="J45" i="1"/>
  <c r="N45" i="1"/>
  <c r="E27" i="21"/>
  <c r="S27" i="21" s="1"/>
  <c r="F27" i="21"/>
  <c r="G27" i="21"/>
  <c r="T27" i="21" s="1"/>
  <c r="H27" i="21"/>
  <c r="I27" i="21"/>
  <c r="J27" i="21"/>
  <c r="K27" i="21"/>
  <c r="L27" i="21"/>
  <c r="M27" i="21"/>
  <c r="N27" i="21"/>
  <c r="O27" i="21"/>
  <c r="P27" i="21"/>
  <c r="E28" i="21"/>
  <c r="S28" i="21" s="1"/>
  <c r="F28" i="21"/>
  <c r="G28" i="21"/>
  <c r="T28" i="21" s="1"/>
  <c r="H28" i="21"/>
  <c r="I28" i="21"/>
  <c r="J28" i="21"/>
  <c r="K28" i="21"/>
  <c r="L28" i="21"/>
  <c r="M28" i="21"/>
  <c r="N28" i="21"/>
  <c r="O28" i="21"/>
  <c r="P28" i="21"/>
  <c r="E29" i="21"/>
  <c r="S29" i="21" s="1"/>
  <c r="F29" i="21"/>
  <c r="G29" i="21"/>
  <c r="T29" i="21" s="1"/>
  <c r="H29" i="21"/>
  <c r="I29" i="21"/>
  <c r="J29" i="21"/>
  <c r="K29" i="21"/>
  <c r="L29" i="21"/>
  <c r="M29" i="21"/>
  <c r="N29" i="21"/>
  <c r="O29" i="21"/>
  <c r="P29" i="21"/>
  <c r="E30" i="21"/>
  <c r="S30" i="21" s="1"/>
  <c r="F30" i="21"/>
  <c r="G30" i="21"/>
  <c r="G45" i="21" s="1"/>
  <c r="H30" i="21"/>
  <c r="H45" i="21" s="1"/>
  <c r="I30" i="21"/>
  <c r="J30" i="21"/>
  <c r="K30" i="21"/>
  <c r="L30" i="21"/>
  <c r="M30" i="21"/>
  <c r="N30" i="21"/>
  <c r="O30" i="21"/>
  <c r="O45" i="21" s="1"/>
  <c r="P30" i="21"/>
  <c r="P45" i="21" s="1"/>
  <c r="E31" i="21"/>
  <c r="S31" i="21" s="1"/>
  <c r="F31" i="21"/>
  <c r="G31" i="21"/>
  <c r="T31" i="21" s="1"/>
  <c r="H31" i="21"/>
  <c r="I31" i="21"/>
  <c r="J31" i="21"/>
  <c r="K31" i="21"/>
  <c r="L31" i="21"/>
  <c r="M31" i="21"/>
  <c r="N31" i="21"/>
  <c r="O31" i="21"/>
  <c r="P31" i="21"/>
  <c r="E32" i="21"/>
  <c r="S32" i="21" s="1"/>
  <c r="F32" i="21"/>
  <c r="G32" i="21"/>
  <c r="T32" i="21" s="1"/>
  <c r="H32" i="21"/>
  <c r="I32" i="21"/>
  <c r="J32" i="21"/>
  <c r="K32" i="21"/>
  <c r="L32" i="21"/>
  <c r="M32" i="21"/>
  <c r="N32" i="21"/>
  <c r="O32" i="21"/>
  <c r="P32" i="21"/>
  <c r="E33" i="21"/>
  <c r="S33" i="21" s="1"/>
  <c r="F33" i="21"/>
  <c r="G33" i="21"/>
  <c r="T33" i="21" s="1"/>
  <c r="H33" i="21"/>
  <c r="I33" i="21"/>
  <c r="J33" i="21"/>
  <c r="K33" i="21"/>
  <c r="L33" i="21"/>
  <c r="M33" i="21"/>
  <c r="N33" i="21"/>
  <c r="O33" i="21"/>
  <c r="P33" i="21"/>
  <c r="E34" i="21"/>
  <c r="S34" i="21" s="1"/>
  <c r="F34" i="21"/>
  <c r="G34" i="21"/>
  <c r="T34" i="21" s="1"/>
  <c r="H34" i="21"/>
  <c r="I34" i="21"/>
  <c r="J34" i="21"/>
  <c r="K34" i="21"/>
  <c r="L34" i="21"/>
  <c r="M34" i="21"/>
  <c r="N34" i="21"/>
  <c r="O34" i="21"/>
  <c r="P34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E45" i="21"/>
  <c r="F45" i="21"/>
  <c r="I45" i="21"/>
  <c r="J45" i="21"/>
  <c r="K45" i="21"/>
  <c r="L45" i="21"/>
  <c r="M45" i="21"/>
  <c r="N45" i="21"/>
  <c r="E10" i="5"/>
  <c r="E17" i="5"/>
  <c r="E26" i="5"/>
  <c r="E2" i="10" s="1"/>
  <c r="E27" i="5"/>
  <c r="E3" i="10" s="1"/>
  <c r="D47" i="5"/>
  <c r="E47" i="5"/>
  <c r="D48" i="5"/>
  <c r="E48" i="5"/>
  <c r="D49" i="5"/>
  <c r="E49" i="5"/>
  <c r="D50" i="5"/>
  <c r="N8" i="3"/>
  <c r="D8" i="3" s="1"/>
  <c r="C28" i="3" s="1"/>
  <c r="D10" i="3"/>
  <c r="L10" i="3"/>
  <c r="N10" i="3"/>
  <c r="D13" i="3"/>
  <c r="N16" i="3"/>
  <c r="D18" i="3"/>
  <c r="L21" i="10" s="1"/>
  <c r="L32" i="10" s="1"/>
  <c r="D28" i="3"/>
  <c r="D34" i="3" s="1"/>
  <c r="C29" i="3"/>
  <c r="C36" i="3" s="1"/>
  <c r="D29" i="3"/>
  <c r="C30" i="3"/>
  <c r="D30" i="3"/>
  <c r="C31" i="3"/>
  <c r="C35" i="3"/>
  <c r="D35" i="3"/>
  <c r="D36" i="3"/>
  <c r="C37" i="3"/>
  <c r="D37" i="3"/>
  <c r="L4" i="2"/>
  <c r="J4" i="2" s="1"/>
  <c r="O4" i="2"/>
  <c r="R4" i="2"/>
  <c r="L5" i="2"/>
  <c r="J5" i="2" s="1"/>
  <c r="L6" i="2"/>
  <c r="J6" i="2" s="1"/>
  <c r="O6" i="2"/>
  <c r="R6" i="2"/>
  <c r="L7" i="2"/>
  <c r="J7" i="2" s="1"/>
  <c r="R7" i="2"/>
  <c r="O7" i="2" s="1"/>
  <c r="L8" i="2"/>
  <c r="J8" i="2" s="1"/>
  <c r="O8" i="2"/>
  <c r="L9" i="2"/>
  <c r="J9" i="2" s="1"/>
  <c r="O9" i="2"/>
  <c r="L10" i="2"/>
  <c r="J10" i="2" s="1"/>
  <c r="O10" i="2"/>
  <c r="J11" i="2"/>
  <c r="L11" i="2"/>
  <c r="R11" i="2"/>
  <c r="O11" i="2" s="1"/>
  <c r="L12" i="2"/>
  <c r="J12" i="2" s="1"/>
  <c r="R12" i="2"/>
  <c r="O12" i="2" s="1"/>
  <c r="J13" i="2"/>
  <c r="L13" i="2"/>
  <c r="R13" i="2"/>
  <c r="O13" i="2" s="1"/>
  <c r="L14" i="2"/>
  <c r="J14" i="2" s="1"/>
  <c r="O14" i="2"/>
  <c r="L15" i="2"/>
  <c r="J15" i="2" s="1"/>
  <c r="O15" i="2"/>
  <c r="R15" i="2"/>
  <c r="O16" i="2"/>
  <c r="L17" i="2"/>
  <c r="J17" i="2" s="1"/>
  <c r="R17" i="2"/>
  <c r="O17" i="2" s="1"/>
  <c r="J19" i="2"/>
  <c r="L19" i="2"/>
  <c r="R19" i="2"/>
  <c r="O19" i="2" s="1"/>
  <c r="L20" i="2"/>
  <c r="J20" i="2" s="1"/>
  <c r="R20" i="2"/>
  <c r="O20" i="2" s="1"/>
  <c r="J21" i="2"/>
  <c r="L21" i="2"/>
  <c r="R21" i="2"/>
  <c r="O21" i="2" s="1"/>
  <c r="O22" i="2"/>
  <c r="L23" i="2"/>
  <c r="J23" i="2" s="1"/>
  <c r="R23" i="2"/>
  <c r="O23" i="2" s="1"/>
  <c r="J24" i="2"/>
  <c r="L24" i="2"/>
  <c r="O24" i="2"/>
  <c r="R24" i="2"/>
  <c r="M33" i="2"/>
  <c r="O33" i="2"/>
  <c r="Q33" i="2"/>
  <c r="R33" i="2"/>
  <c r="L34" i="2"/>
  <c r="M34" i="2"/>
  <c r="Q34" i="2"/>
  <c r="R34" i="2"/>
  <c r="B35" i="2"/>
  <c r="J33" i="2" s="1"/>
  <c r="C35" i="2"/>
  <c r="P33" i="2" s="1"/>
  <c r="J35" i="2"/>
  <c r="K35" i="2"/>
  <c r="L35" i="2"/>
  <c r="M35" i="2"/>
  <c r="Q35" i="2"/>
  <c r="R35" i="2"/>
  <c r="P35" i="2" s="1"/>
  <c r="B36" i="2"/>
  <c r="J34" i="2" s="1"/>
  <c r="C36" i="2"/>
  <c r="P34" i="2" s="1"/>
  <c r="J36" i="2"/>
  <c r="K36" i="2"/>
  <c r="L36" i="2"/>
  <c r="M36" i="2"/>
  <c r="Q36" i="2"/>
  <c r="R36" i="2"/>
  <c r="R38" i="2" s="1"/>
  <c r="B37" i="2"/>
  <c r="O35" i="2" s="1"/>
  <c r="C37" i="2"/>
  <c r="B38" i="2"/>
  <c r="O36" i="2" s="1"/>
  <c r="C40" i="2"/>
  <c r="T36" i="21" l="1"/>
  <c r="V34" i="10"/>
  <c r="T34" i="10"/>
  <c r="S36" i="21"/>
  <c r="T27" i="1"/>
  <c r="T36" i="1" s="1"/>
  <c r="F36" i="1"/>
  <c r="M36" i="1"/>
  <c r="C36" i="1"/>
  <c r="V31" i="10"/>
  <c r="T31" i="10"/>
  <c r="J28" i="10"/>
  <c r="J37" i="10" s="1"/>
  <c r="I7" i="10"/>
  <c r="K36" i="1"/>
  <c r="S36" i="1"/>
  <c r="C34" i="3"/>
  <c r="F31" i="3"/>
  <c r="M38" i="2" s="1"/>
  <c r="K38" i="2" s="1"/>
  <c r="L33" i="2"/>
  <c r="U31" i="10"/>
  <c r="T30" i="10"/>
  <c r="O34" i="2"/>
  <c r="R34" i="21"/>
  <c r="R33" i="21"/>
  <c r="R32" i="21"/>
  <c r="R31" i="21"/>
  <c r="R30" i="21"/>
  <c r="R29" i="21"/>
  <c r="R28" i="21"/>
  <c r="R27" i="21"/>
  <c r="R34" i="1"/>
  <c r="R33" i="1"/>
  <c r="R32" i="1"/>
  <c r="R31" i="1"/>
  <c r="R30" i="1"/>
  <c r="R28" i="1"/>
  <c r="R27" i="1"/>
  <c r="U35" i="10"/>
  <c r="H25" i="10"/>
  <c r="H34" i="10" s="1"/>
  <c r="U34" i="10" s="1"/>
  <c r="H20" i="10"/>
  <c r="H32" i="10" s="1"/>
  <c r="U32" i="10" s="1"/>
  <c r="P38" i="2"/>
  <c r="P36" i="2"/>
  <c r="K34" i="2"/>
  <c r="K33" i="2"/>
  <c r="R5" i="2"/>
  <c r="O5" i="2" s="1"/>
  <c r="M20" i="10"/>
  <c r="M32" i="10" s="1"/>
  <c r="M37" i="10" s="1"/>
  <c r="G6" i="10"/>
  <c r="E6" i="10" s="1"/>
  <c r="H24" i="10"/>
  <c r="H33" i="10" s="1"/>
  <c r="V33" i="10" s="1"/>
  <c r="C30" i="21"/>
  <c r="C36" i="21" s="1"/>
  <c r="K20" i="10"/>
  <c r="K32" i="10" s="1"/>
  <c r="K37" i="10" s="1"/>
  <c r="T30" i="21"/>
  <c r="T30" i="1"/>
  <c r="T33" i="10" l="1"/>
  <c r="R36" i="21"/>
  <c r="U33" i="10"/>
  <c r="R36" i="1"/>
  <c r="T32" i="10"/>
  <c r="V32" i="10"/>
  <c r="H7" i="10"/>
  <c r="I28" i="10"/>
  <c r="I37" i="10" s="1"/>
  <c r="G7" i="10" l="1"/>
  <c r="H28" i="10"/>
  <c r="H37" i="10" s="1"/>
  <c r="E7" i="10" l="1"/>
  <c r="E28" i="10" s="1"/>
  <c r="E37" i="10" s="1"/>
  <c r="G28" i="10"/>
  <c r="V28" i="10" l="1"/>
  <c r="T28" i="10"/>
  <c r="G37" i="10"/>
  <c r="U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4.xml><?xml version="1.0" encoding="utf-8"?>
<comments xmlns="http://schemas.openxmlformats.org/spreadsheetml/2006/main">
  <authors>
    <author>Eugenio Perez</author>
  </authors>
  <commentLis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<sst xmlns="http://schemas.openxmlformats.org/spreadsheetml/2006/main" count="736" uniqueCount="187">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</sst>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17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/>
    <xf numFmtId="17" fontId="18" fillId="9" borderId="0" xfId="0" applyNumberFormat="1" applyFont="1" applyFill="1" applyAlignment="1" applyProtection="1"/>
    <xf numFmtId="3" fontId="26" fillId="9" borderId="0" xfId="0" applyNumberFormat="1" applyFont="1" applyFill="1" applyAlignment="1" applyProtection="1"/>
    <xf numFmtId="17" fontId="18" fillId="9" borderId="13" xfId="0" applyNumberFormat="1" applyFont="1" applyFill="1" applyBorder="1" applyAlignment="1" applyProtection="1"/>
    <xf numFmtId="17" fontId="18" fillId="9" borderId="0" xfId="0" applyNumberFormat="1" applyFont="1" applyFill="1" applyBorder="1" applyAlignment="1" applyProtection="1"/>
    <xf numFmtId="17" fontId="18" fillId="9" borderId="18" xfId="0" applyNumberFormat="1" applyFont="1" applyFill="1" applyBorder="1" applyAlignment="1" applyProtection="1"/>
    <xf numFmtId="17" fontId="18" fillId="9" borderId="21" xfId="0" applyNumberFormat="1" applyFont="1" applyFill="1" applyBorder="1" applyAlignment="1" applyProtection="1"/>
    <xf numFmtId="17" fontId="3" fillId="9" borderId="0" xfId="0" applyNumberFormat="1" applyFont="1" applyFill="1" applyAlignment="1" applyProtection="1"/>
    <xf numFmtId="182" fontId="18" fillId="9" borderId="0" xfId="0" applyNumberFormat="1" applyFont="1" applyFill="1" applyAlignment="1" applyProtection="1"/>
    <xf numFmtId="3" fontId="6" fillId="9" borderId="12" xfId="0" applyNumberFormat="1" applyFont="1" applyFill="1" applyBorder="1" applyAlignment="1" applyProtection="1">
      <alignment horizontal="right"/>
    </xf>
    <xf numFmtId="3" fontId="6" fillId="9" borderId="13" xfId="0" applyNumberFormat="1" applyFont="1" applyFill="1" applyBorder="1" applyAlignment="1" applyProtection="1"/>
    <xf numFmtId="3" fontId="3" fillId="9" borderId="13" xfId="0" applyNumberFormat="1" applyFont="1" applyFill="1" applyBorder="1" applyAlignment="1" applyProtection="1"/>
    <xf numFmtId="3" fontId="6" fillId="9" borderId="15" xfId="0" applyNumberFormat="1" applyFont="1" applyFill="1" applyBorder="1" applyAlignment="1" applyProtection="1">
      <alignment horizontal="right"/>
    </xf>
    <xf numFmtId="3" fontId="6" fillId="9" borderId="0" xfId="0" applyNumberFormat="1" applyFont="1" applyFill="1" applyBorder="1" applyAlignment="1" applyProtection="1"/>
    <xf numFmtId="3" fontId="3" fillId="9" borderId="0" xfId="0" applyNumberFormat="1" applyFont="1" applyFill="1" applyBorder="1" applyAlignment="1" applyProtection="1"/>
    <xf numFmtId="3" fontId="6" fillId="9" borderId="17" xfId="0" applyNumberFormat="1" applyFont="1" applyFill="1" applyBorder="1" applyAlignment="1" applyProtection="1">
      <alignment horizontal="right"/>
    </xf>
    <xf numFmtId="3" fontId="6" fillId="9" borderId="18" xfId="0" applyNumberFormat="1" applyFont="1" applyFill="1" applyBorder="1" applyAlignment="1" applyProtection="1"/>
    <xf numFmtId="3" fontId="3" fillId="9" borderId="18" xfId="0" applyNumberFormat="1" applyFont="1" applyFill="1" applyBorder="1" applyAlignment="1" applyProtection="1"/>
    <xf numFmtId="3" fontId="6" fillId="9" borderId="20" xfId="0" applyNumberFormat="1" applyFont="1" applyFill="1" applyBorder="1" applyAlignment="1" applyProtection="1">
      <alignment horizontal="right"/>
    </xf>
    <xf numFmtId="3" fontId="6" fillId="9" borderId="21" xfId="0" applyNumberFormat="1" applyFont="1" applyFill="1" applyBorder="1" applyAlignment="1" applyProtection="1"/>
    <xf numFmtId="3" fontId="3" fillId="9" borderId="21" xfId="0" applyNumberFormat="1" applyFont="1" applyFill="1" applyBorder="1" applyAlignment="1" applyProtection="1"/>
    <xf numFmtId="3" fontId="6" fillId="9" borderId="0" xfId="0" applyNumberFormat="1" applyFont="1" applyFill="1" applyAlignment="1" applyProtection="1">
      <alignment horizontal="right"/>
    </xf>
    <xf numFmtId="3" fontId="6" fillId="9" borderId="0" xfId="0" applyNumberFormat="1" applyFont="1" applyFill="1" applyAlignment="1" applyProtection="1"/>
    <xf numFmtId="0" fontId="6" fillId="0" borderId="0" xfId="0" applyFont="1" applyAlignment="1">
      <alignment horizontal="center"/>
    </xf>
    <xf numFmtId="15" fontId="12" fillId="10" borderId="23" xfId="0" applyNumberFormat="1" applyFont="1" applyFill="1" applyBorder="1" applyAlignment="1">
      <alignment horizontal="center" vertical="center"/>
    </xf>
    <xf numFmtId="15" fontId="12" fillId="10" borderId="24" xfId="0" applyNumberFormat="1" applyFont="1" applyFill="1" applyBorder="1" applyAlignment="1">
      <alignment horizontal="center" vertical="center"/>
    </xf>
    <xf numFmtId="15" fontId="12" fillId="10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4416"/>
        <c:axId val="142554976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90142203.273992553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5536"/>
        <c:axId val="142556096"/>
      </c:lineChart>
      <c:dateAx>
        <c:axId val="14255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4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5497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4416"/>
        <c:crosses val="autoZero"/>
        <c:crossBetween val="between"/>
      </c:valAx>
      <c:dateAx>
        <c:axId val="14255553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2556096"/>
        <c:crosses val="autoZero"/>
        <c:auto val="1"/>
        <c:lblOffset val="100"/>
        <c:baseTimeUnit val="months"/>
      </c:dateAx>
      <c:valAx>
        <c:axId val="142556096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555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0.0125</cdr:y>
    </cdr:from>
    <cdr:to>
      <cdr:x>0.932</cdr:x>
      <cdr:y>0.0925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298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N2" activePane="bottomRight" state="frozen"/>
      <selection activeCell="C35" sqref="C35"/>
      <selection pane="topRight" activeCell="C35" sqref="C35"/>
      <selection pane="bottomLeft" activeCell="C35" sqref="C35"/>
      <selection pane="bottomRight" activeCell="R16" sqref="R16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K2" activePane="bottomRight" state="frozen"/>
      <selection activeCell="Q29" sqref="Q29"/>
      <selection pane="topRight" activeCell="Q29" sqref="Q29"/>
      <selection pane="bottomLeft" activeCell="Q29" sqref="Q29"/>
      <selection pane="bottomRight" activeCell="N48" sqref="N48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0.8554687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53573157.522568986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90142203.273992553</v>
      </c>
      <c r="Q30" s="136"/>
      <c r="R30" s="142">
        <f t="shared" si="2"/>
        <v>69178498.457601279</v>
      </c>
      <c r="S30" s="142">
        <f t="shared" si="3"/>
        <v>90142203.273992553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112102021.69005361</v>
      </c>
      <c r="Q36" s="136"/>
      <c r="R36" s="135">
        <f>SQRT(SUMSQ(R27:R34))</f>
        <v>85880591.035883859</v>
      </c>
      <c r="S36" s="135">
        <f>SQRT(SUMSQ(S27:S34))</f>
        <v>121983662.34702891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22277132.262460351</v>
      </c>
    </row>
    <row r="46" spans="1:21" ht="12" hidden="1" customHeight="1"/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210" t="s">
        <v>23</v>
      </c>
      <c r="C2" s="210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211">
        <v>36250</v>
      </c>
      <c r="C3" s="212"/>
      <c r="D3" s="212"/>
      <c r="E3" s="212"/>
      <c r="F3" s="212"/>
      <c r="G3" s="212"/>
      <c r="H3" s="212"/>
      <c r="I3" s="212"/>
      <c r="J3" s="212"/>
      <c r="K3" s="213"/>
    </row>
    <row r="4" spans="1:11" ht="22.5">
      <c r="A4" s="2"/>
      <c r="B4" s="64" t="s">
        <v>15</v>
      </c>
      <c r="C4" s="214" t="s">
        <v>23</v>
      </c>
      <c r="D4" s="214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211">
        <v>36160</v>
      </c>
      <c r="C23" s="212"/>
      <c r="D23" s="212"/>
      <c r="E23" s="212"/>
      <c r="F23" s="212"/>
      <c r="G23" s="212"/>
      <c r="H23" s="212"/>
      <c r="I23" s="212"/>
      <c r="J23" s="212"/>
      <c r="K23" s="213"/>
    </row>
    <row r="24" spans="1:11" ht="22.5">
      <c r="A24" s="2"/>
      <c r="B24" s="64" t="s">
        <v>15</v>
      </c>
      <c r="C24" s="214" t="s">
        <v>23</v>
      </c>
      <c r="D24" s="214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pageSetUpPr fitToPage="1"/>
  </sheetPr>
  <dimension ref="A1:U46"/>
  <sheetViews>
    <sheetView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F8" sqref="F8"/>
    </sheetView>
  </sheetViews>
  <sheetFormatPr defaultRowHeight="12" customHeight="1"/>
  <cols>
    <col min="1" max="1" width="54.42578125" style="144" customWidth="1"/>
    <col min="2" max="2" width="3.85546875" style="145" customWidth="1"/>
    <col min="3" max="3" width="11.5703125" style="145" customWidth="1"/>
    <col min="4" max="4" width="2.5703125" style="145" customWidth="1"/>
    <col min="5" max="16" width="12.140625" style="137" customWidth="1"/>
    <col min="17" max="17" width="2.140625" style="141" customWidth="1"/>
    <col min="18" max="20" width="12.140625" style="146" customWidth="1"/>
    <col min="21" max="21" width="3.7109375" style="141" customWidth="1"/>
    <col min="22" max="16384" width="9.140625" style="141"/>
  </cols>
  <sheetData>
    <row r="1" spans="1:21" ht="12" customHeight="1">
      <c r="A1" s="185"/>
      <c r="B1" s="194"/>
      <c r="C1" s="195">
        <v>36861</v>
      </c>
      <c r="D1" s="188"/>
      <c r="E1" s="195">
        <v>36892</v>
      </c>
      <c r="F1" s="195">
        <v>36923</v>
      </c>
      <c r="G1" s="195">
        <v>36951</v>
      </c>
      <c r="H1" s="195">
        <v>36982</v>
      </c>
      <c r="I1" s="195">
        <v>37012</v>
      </c>
      <c r="J1" s="195">
        <v>37043</v>
      </c>
      <c r="K1" s="195">
        <v>37073</v>
      </c>
      <c r="L1" s="195">
        <v>37104</v>
      </c>
      <c r="M1" s="195">
        <v>37135</v>
      </c>
      <c r="N1" s="195">
        <v>37165</v>
      </c>
      <c r="O1" s="195">
        <v>37196</v>
      </c>
      <c r="P1" s="195">
        <v>37226</v>
      </c>
      <c r="Q1" s="185"/>
      <c r="R1" s="185" t="s">
        <v>156</v>
      </c>
      <c r="S1" s="185" t="s">
        <v>157</v>
      </c>
      <c r="T1" s="185" t="s">
        <v>158</v>
      </c>
      <c r="U1" s="185"/>
    </row>
    <row r="2" spans="1:21" ht="12" customHeight="1">
      <c r="A2" s="196" t="s">
        <v>19</v>
      </c>
      <c r="B2" s="197" t="s">
        <v>172</v>
      </c>
      <c r="C2" s="198"/>
      <c r="D2" s="190"/>
      <c r="E2" s="178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85"/>
      <c r="R2" s="185"/>
      <c r="S2" s="185"/>
      <c r="T2" s="185"/>
      <c r="U2" s="185"/>
    </row>
    <row r="3" spans="1:21" ht="12" customHeight="1">
      <c r="A3" s="199" t="s">
        <v>20</v>
      </c>
      <c r="B3" s="200" t="s">
        <v>172</v>
      </c>
      <c r="C3" s="201"/>
      <c r="D3" s="191"/>
      <c r="E3" s="179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6"/>
      <c r="Q3" s="185"/>
      <c r="R3" s="185"/>
      <c r="S3" s="185"/>
      <c r="T3" s="185"/>
      <c r="U3" s="185"/>
    </row>
    <row r="4" spans="1:21" ht="12" customHeight="1">
      <c r="A4" s="199" t="s">
        <v>21</v>
      </c>
      <c r="B4" s="200" t="s">
        <v>172</v>
      </c>
      <c r="C4" s="201"/>
      <c r="D4" s="191"/>
      <c r="E4" s="179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6"/>
      <c r="Q4" s="185"/>
      <c r="R4" s="185"/>
      <c r="S4" s="185"/>
      <c r="T4" s="185"/>
      <c r="U4" s="185"/>
    </row>
    <row r="5" spans="1:21" ht="12" customHeight="1">
      <c r="A5" s="199" t="s">
        <v>82</v>
      </c>
      <c r="B5" s="200" t="s">
        <v>172</v>
      </c>
      <c r="C5" s="201"/>
      <c r="D5" s="191"/>
      <c r="E5" s="179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6"/>
      <c r="Q5" s="185"/>
      <c r="R5" s="185"/>
      <c r="S5" s="185"/>
      <c r="T5" s="185"/>
      <c r="U5" s="185"/>
    </row>
    <row r="6" spans="1:21" ht="12" customHeight="1">
      <c r="A6" s="199" t="s">
        <v>83</v>
      </c>
      <c r="B6" s="200" t="s">
        <v>172</v>
      </c>
      <c r="C6" s="201"/>
      <c r="D6" s="191"/>
      <c r="E6" s="179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85"/>
      <c r="R6" s="185"/>
      <c r="S6" s="185"/>
      <c r="T6" s="185"/>
      <c r="U6" s="185"/>
    </row>
    <row r="7" spans="1:21" ht="12" customHeight="1">
      <c r="A7" s="199" t="s">
        <v>84</v>
      </c>
      <c r="B7" s="200" t="s">
        <v>172</v>
      </c>
      <c r="C7" s="201"/>
      <c r="D7" s="191"/>
      <c r="E7" s="179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  <c r="Q7" s="185"/>
      <c r="R7" s="185"/>
      <c r="S7" s="185"/>
      <c r="T7" s="185"/>
      <c r="U7" s="185"/>
    </row>
    <row r="8" spans="1:21" ht="12" customHeight="1">
      <c r="A8" s="199" t="s">
        <v>92</v>
      </c>
      <c r="B8" s="200" t="s">
        <v>172</v>
      </c>
      <c r="C8" s="201"/>
      <c r="D8" s="191"/>
      <c r="E8" s="179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6"/>
      <c r="Q8" s="185"/>
      <c r="R8" s="185"/>
      <c r="S8" s="185"/>
      <c r="T8" s="185"/>
      <c r="U8" s="185"/>
    </row>
    <row r="9" spans="1:21" ht="12" customHeight="1">
      <c r="A9" s="199" t="s">
        <v>148</v>
      </c>
      <c r="B9" s="200" t="s">
        <v>172</v>
      </c>
      <c r="C9" s="201"/>
      <c r="D9" s="191"/>
      <c r="E9" s="179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185"/>
      <c r="R9" s="185"/>
      <c r="S9" s="185"/>
      <c r="T9" s="185"/>
      <c r="U9" s="185"/>
    </row>
    <row r="10" spans="1:21" ht="12" customHeight="1">
      <c r="A10" s="199" t="s">
        <v>169</v>
      </c>
      <c r="B10" s="200" t="s">
        <v>172</v>
      </c>
      <c r="C10" s="201"/>
      <c r="D10" s="191"/>
      <c r="E10" s="179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6"/>
      <c r="Q10" s="185"/>
      <c r="R10" s="185"/>
      <c r="S10" s="185"/>
      <c r="T10" s="185"/>
      <c r="U10" s="185"/>
    </row>
    <row r="11" spans="1:21" ht="12" customHeight="1">
      <c r="A11" s="199" t="s">
        <v>180</v>
      </c>
      <c r="B11" s="200" t="s">
        <v>172</v>
      </c>
      <c r="C11" s="201"/>
      <c r="D11" s="191"/>
      <c r="E11" s="179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185"/>
      <c r="R11" s="185"/>
      <c r="S11" s="185"/>
      <c r="T11" s="185"/>
      <c r="U11" s="185"/>
    </row>
    <row r="12" spans="1:21" ht="12" customHeight="1">
      <c r="A12" s="202" t="s">
        <v>170</v>
      </c>
      <c r="B12" s="203" t="s">
        <v>172</v>
      </c>
      <c r="C12" s="204"/>
      <c r="D12" s="192"/>
      <c r="E12" s="18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  <c r="Q12" s="185"/>
      <c r="R12" s="185"/>
      <c r="S12" s="185"/>
      <c r="T12" s="185"/>
      <c r="U12" s="185"/>
    </row>
    <row r="13" spans="1:21" ht="12" customHeight="1">
      <c r="A13" s="205" t="s">
        <v>1</v>
      </c>
      <c r="B13" s="206" t="s">
        <v>173</v>
      </c>
      <c r="C13" s="207"/>
      <c r="D13" s="193"/>
      <c r="E13" s="181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6"/>
      <c r="Q13" s="185"/>
      <c r="R13" s="185"/>
      <c r="S13" s="185"/>
      <c r="T13" s="185"/>
      <c r="U13" s="185"/>
    </row>
    <row r="14" spans="1:21" ht="12" customHeight="1">
      <c r="A14" s="205" t="s">
        <v>4</v>
      </c>
      <c r="B14" s="206" t="s">
        <v>174</v>
      </c>
      <c r="C14" s="207"/>
      <c r="D14" s="193"/>
      <c r="E14" s="181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6"/>
      <c r="Q14" s="185"/>
      <c r="R14" s="185"/>
      <c r="S14" s="185"/>
      <c r="T14" s="185"/>
      <c r="U14" s="185"/>
    </row>
    <row r="15" spans="1:21" ht="12" customHeight="1">
      <c r="A15" s="196" t="s">
        <v>88</v>
      </c>
      <c r="B15" s="197" t="s">
        <v>175</v>
      </c>
      <c r="C15" s="198"/>
      <c r="D15" s="190"/>
      <c r="E15" s="178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85"/>
      <c r="R15" s="185"/>
      <c r="S15" s="185"/>
      <c r="T15" s="185"/>
      <c r="U15" s="185"/>
    </row>
    <row r="16" spans="1:21" ht="12" customHeight="1">
      <c r="A16" s="199" t="s">
        <v>89</v>
      </c>
      <c r="B16" s="200" t="s">
        <v>175</v>
      </c>
      <c r="C16" s="201"/>
      <c r="D16" s="191"/>
      <c r="E16" s="179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6"/>
      <c r="Q16" s="185"/>
      <c r="R16" s="185"/>
      <c r="S16" s="185"/>
      <c r="T16" s="185"/>
      <c r="U16" s="185"/>
    </row>
    <row r="17" spans="1:21" ht="12" customHeight="1">
      <c r="A17" s="199" t="s">
        <v>90</v>
      </c>
      <c r="B17" s="200" t="s">
        <v>175</v>
      </c>
      <c r="C17" s="201"/>
      <c r="D17" s="191"/>
      <c r="E17" s="179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  <c r="Q17" s="185">
        <v>-66746089</v>
      </c>
      <c r="R17" s="185"/>
      <c r="S17" s="185"/>
      <c r="T17" s="185"/>
      <c r="U17" s="185"/>
    </row>
    <row r="18" spans="1:21" ht="12" customHeight="1">
      <c r="A18" s="199" t="s">
        <v>91</v>
      </c>
      <c r="B18" s="200" t="s">
        <v>175</v>
      </c>
      <c r="C18" s="201"/>
      <c r="D18" s="191"/>
      <c r="E18" s="179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6"/>
      <c r="Q18" s="185"/>
      <c r="R18" s="185"/>
      <c r="S18" s="185"/>
      <c r="T18" s="185"/>
      <c r="U18" s="185"/>
    </row>
    <row r="19" spans="1:21" ht="12" customHeight="1">
      <c r="A19" s="202" t="s">
        <v>186</v>
      </c>
      <c r="B19" s="203" t="s">
        <v>175</v>
      </c>
      <c r="C19" s="204"/>
      <c r="D19" s="192"/>
      <c r="E19" s="18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1"/>
      <c r="Q19" s="185"/>
      <c r="R19" s="185"/>
      <c r="S19" s="185"/>
      <c r="T19" s="185"/>
      <c r="U19" s="185"/>
    </row>
    <row r="20" spans="1:21" ht="12" customHeight="1">
      <c r="A20" s="196" t="s">
        <v>171</v>
      </c>
      <c r="B20" s="197" t="s">
        <v>176</v>
      </c>
      <c r="C20" s="198"/>
      <c r="D20" s="190"/>
      <c r="E20" s="178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85"/>
      <c r="R20" s="185"/>
      <c r="S20" s="185"/>
      <c r="T20" s="185"/>
      <c r="U20" s="185"/>
    </row>
    <row r="21" spans="1:21" ht="12" customHeight="1">
      <c r="A21" s="199" t="s">
        <v>168</v>
      </c>
      <c r="B21" s="200" t="s">
        <v>176</v>
      </c>
      <c r="C21" s="201"/>
      <c r="D21" s="191"/>
      <c r="E21" s="179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82"/>
      <c r="Q21" s="185"/>
      <c r="R21" s="185"/>
      <c r="S21" s="185"/>
      <c r="T21" s="185"/>
      <c r="U21" s="185"/>
    </row>
    <row r="22" spans="1:21" ht="12" customHeight="1">
      <c r="A22" s="202" t="s">
        <v>107</v>
      </c>
      <c r="B22" s="203" t="s">
        <v>176</v>
      </c>
      <c r="C22" s="204"/>
      <c r="D22" s="192"/>
      <c r="E22" s="18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1"/>
      <c r="Q22" s="185"/>
      <c r="R22" s="185"/>
      <c r="S22" s="185"/>
      <c r="T22" s="185"/>
      <c r="U22" s="185"/>
    </row>
    <row r="23" spans="1:21" ht="12" customHeight="1">
      <c r="A23" s="205" t="s">
        <v>97</v>
      </c>
      <c r="B23" s="206" t="s">
        <v>177</v>
      </c>
      <c r="C23" s="207"/>
      <c r="D23" s="193"/>
      <c r="E23" s="181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6"/>
      <c r="Q23" s="185"/>
      <c r="R23" s="185"/>
      <c r="S23" s="185"/>
      <c r="T23" s="185"/>
      <c r="U23" s="185"/>
    </row>
    <row r="24" spans="1:21" ht="12" customHeight="1">
      <c r="A24" s="205" t="s">
        <v>96</v>
      </c>
      <c r="B24" s="206" t="s">
        <v>178</v>
      </c>
      <c r="C24" s="207"/>
      <c r="D24" s="193"/>
      <c r="E24" s="181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6"/>
      <c r="Q24" s="185"/>
      <c r="R24" s="185"/>
      <c r="S24" s="185"/>
      <c r="T24" s="185"/>
      <c r="U24" s="185"/>
    </row>
    <row r="25" spans="1:21" ht="12" customHeight="1">
      <c r="A25" s="205" t="s">
        <v>185</v>
      </c>
      <c r="B25" s="206" t="s">
        <v>179</v>
      </c>
      <c r="C25" s="207"/>
      <c r="D25" s="193"/>
      <c r="E25" s="181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6"/>
      <c r="Q25" s="185"/>
      <c r="R25" s="185"/>
      <c r="S25" s="185"/>
      <c r="T25" s="185"/>
      <c r="U25" s="185"/>
    </row>
    <row r="26" spans="1:21" ht="12" customHeight="1">
      <c r="A26" s="208"/>
      <c r="B26" s="209"/>
      <c r="C26" s="187"/>
      <c r="D26" s="188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6"/>
      <c r="R26" s="185" t="s">
        <v>156</v>
      </c>
      <c r="S26" s="185" t="s">
        <v>157</v>
      </c>
      <c r="T26" s="185" t="s">
        <v>158</v>
      </c>
      <c r="U26" s="186"/>
    </row>
    <row r="27" spans="1:21" ht="12" customHeight="1">
      <c r="A27" s="208" t="s">
        <v>137</v>
      </c>
      <c r="B27" s="209"/>
      <c r="C27" s="175">
        <f>'2000'!P27</f>
        <v>65821030.466011576</v>
      </c>
      <c r="D27" s="188"/>
      <c r="E27" s="134">
        <f t="shared" ref="E27:P27" si="0">SQRT(SUMSQ(SUM(E2:E3),E4:E12))</f>
        <v>0</v>
      </c>
      <c r="F27" s="134">
        <f t="shared" si="0"/>
        <v>0</v>
      </c>
      <c r="G27" s="175">
        <f t="shared" si="0"/>
        <v>0</v>
      </c>
      <c r="H27" s="134">
        <f t="shared" si="0"/>
        <v>0</v>
      </c>
      <c r="I27" s="134">
        <f t="shared" si="0"/>
        <v>0</v>
      </c>
      <c r="J27" s="175">
        <f t="shared" si="0"/>
        <v>0</v>
      </c>
      <c r="K27" s="134">
        <f t="shared" si="0"/>
        <v>0</v>
      </c>
      <c r="L27" s="134">
        <f t="shared" si="0"/>
        <v>0</v>
      </c>
      <c r="M27" s="175">
        <f t="shared" si="0"/>
        <v>0</v>
      </c>
      <c r="N27" s="134">
        <f t="shared" si="0"/>
        <v>0</v>
      </c>
      <c r="O27" s="134">
        <f t="shared" si="0"/>
        <v>0</v>
      </c>
      <c r="P27" s="175">
        <f t="shared" si="0"/>
        <v>0</v>
      </c>
      <c r="Q27" s="186"/>
      <c r="R27" s="142">
        <f t="shared" ref="R27:R34" si="1">AVERAGE($E27:$P27)</f>
        <v>0</v>
      </c>
      <c r="S27" s="142">
        <f t="shared" ref="S27:S34" si="2">MAX($E27:$P27)</f>
        <v>0</v>
      </c>
      <c r="T27" s="142">
        <f t="shared" ref="T27:T34" si="3">MIN($E27:$P27)</f>
        <v>0</v>
      </c>
      <c r="U27" s="186"/>
    </row>
    <row r="28" spans="1:21" ht="12" customHeight="1">
      <c r="A28" s="208" t="s">
        <v>138</v>
      </c>
      <c r="B28" s="209"/>
      <c r="C28" s="175">
        <f>'2000'!P28</f>
        <v>252688.76</v>
      </c>
      <c r="D28" s="188"/>
      <c r="E28" s="134">
        <f t="shared" ref="E28:P28" si="4">E13</f>
        <v>0</v>
      </c>
      <c r="F28" s="134">
        <f t="shared" si="4"/>
        <v>0</v>
      </c>
      <c r="G28" s="175">
        <f t="shared" si="4"/>
        <v>0</v>
      </c>
      <c r="H28" s="134">
        <f t="shared" si="4"/>
        <v>0</v>
      </c>
      <c r="I28" s="134">
        <f t="shared" si="4"/>
        <v>0</v>
      </c>
      <c r="J28" s="175">
        <f t="shared" si="4"/>
        <v>0</v>
      </c>
      <c r="K28" s="134">
        <f t="shared" si="4"/>
        <v>0</v>
      </c>
      <c r="L28" s="134">
        <f t="shared" si="4"/>
        <v>0</v>
      </c>
      <c r="M28" s="175">
        <f t="shared" si="4"/>
        <v>0</v>
      </c>
      <c r="N28" s="134">
        <f t="shared" si="4"/>
        <v>0</v>
      </c>
      <c r="O28" s="134">
        <f t="shared" si="4"/>
        <v>0</v>
      </c>
      <c r="P28" s="175">
        <f t="shared" si="4"/>
        <v>0</v>
      </c>
      <c r="Q28" s="186"/>
      <c r="R28" s="142">
        <f t="shared" si="1"/>
        <v>0</v>
      </c>
      <c r="S28" s="142">
        <f t="shared" si="2"/>
        <v>0</v>
      </c>
      <c r="T28" s="142">
        <f t="shared" si="3"/>
        <v>0</v>
      </c>
      <c r="U28" s="186"/>
    </row>
    <row r="29" spans="1:21" ht="12" customHeight="1">
      <c r="A29" s="208" t="s">
        <v>140</v>
      </c>
      <c r="B29" s="209"/>
      <c r="C29" s="175">
        <f>'2000'!P29</f>
        <v>236780.04</v>
      </c>
      <c r="D29" s="188"/>
      <c r="E29" s="134">
        <f t="shared" ref="E29:P29" si="5">E14</f>
        <v>0</v>
      </c>
      <c r="F29" s="134">
        <f t="shared" si="5"/>
        <v>0</v>
      </c>
      <c r="G29" s="175">
        <f t="shared" si="5"/>
        <v>0</v>
      </c>
      <c r="H29" s="134">
        <f t="shared" si="5"/>
        <v>0</v>
      </c>
      <c r="I29" s="134">
        <f t="shared" si="5"/>
        <v>0</v>
      </c>
      <c r="J29" s="175">
        <f t="shared" si="5"/>
        <v>0</v>
      </c>
      <c r="K29" s="134">
        <f t="shared" si="5"/>
        <v>0</v>
      </c>
      <c r="L29" s="134">
        <f t="shared" si="5"/>
        <v>0</v>
      </c>
      <c r="M29" s="175">
        <f t="shared" si="5"/>
        <v>0</v>
      </c>
      <c r="N29" s="134">
        <f t="shared" si="5"/>
        <v>0</v>
      </c>
      <c r="O29" s="134">
        <f t="shared" si="5"/>
        <v>0</v>
      </c>
      <c r="P29" s="175">
        <f t="shared" si="5"/>
        <v>0</v>
      </c>
      <c r="Q29" s="186"/>
      <c r="R29" s="142">
        <f t="shared" si="1"/>
        <v>0</v>
      </c>
      <c r="S29" s="142">
        <f t="shared" si="2"/>
        <v>0</v>
      </c>
      <c r="T29" s="142">
        <f t="shared" si="3"/>
        <v>0</v>
      </c>
      <c r="U29" s="186"/>
    </row>
    <row r="30" spans="1:21" ht="12" customHeight="1">
      <c r="A30" s="208" t="s">
        <v>139</v>
      </c>
      <c r="B30" s="209"/>
      <c r="C30" s="175">
        <f>'2000'!P30</f>
        <v>90142203.273992553</v>
      </c>
      <c r="D30" s="188"/>
      <c r="E30" s="134">
        <f t="shared" ref="E30:P30" si="6">SQRT(SUMSQ(E15:E19))</f>
        <v>0</v>
      </c>
      <c r="F30" s="134">
        <f t="shared" si="6"/>
        <v>0</v>
      </c>
      <c r="G30" s="175">
        <f t="shared" si="6"/>
        <v>0</v>
      </c>
      <c r="H30" s="134">
        <f t="shared" si="6"/>
        <v>0</v>
      </c>
      <c r="I30" s="134">
        <f t="shared" si="6"/>
        <v>0</v>
      </c>
      <c r="J30" s="175">
        <f t="shared" si="6"/>
        <v>0</v>
      </c>
      <c r="K30" s="134">
        <f t="shared" si="6"/>
        <v>0</v>
      </c>
      <c r="L30" s="134">
        <f t="shared" si="6"/>
        <v>0</v>
      </c>
      <c r="M30" s="175">
        <f t="shared" si="6"/>
        <v>0</v>
      </c>
      <c r="N30" s="134">
        <f t="shared" si="6"/>
        <v>0</v>
      </c>
      <c r="O30" s="134">
        <f t="shared" si="6"/>
        <v>0</v>
      </c>
      <c r="P30" s="175">
        <f t="shared" si="6"/>
        <v>0</v>
      </c>
      <c r="Q30" s="186"/>
      <c r="R30" s="142">
        <f t="shared" si="1"/>
        <v>0</v>
      </c>
      <c r="S30" s="142">
        <f t="shared" si="2"/>
        <v>0</v>
      </c>
      <c r="T30" s="142">
        <f t="shared" si="3"/>
        <v>0</v>
      </c>
      <c r="U30" s="186"/>
    </row>
    <row r="31" spans="1:21" ht="12" customHeight="1">
      <c r="A31" s="208" t="s">
        <v>163</v>
      </c>
      <c r="B31" s="209"/>
      <c r="C31" s="175">
        <f>'2000'!P31</f>
        <v>2442919.8549191286</v>
      </c>
      <c r="D31" s="188"/>
      <c r="E31" s="134">
        <f t="shared" ref="E31:P31" si="7">SQRT(SUMSQ(E20:E22))</f>
        <v>0</v>
      </c>
      <c r="F31" s="134">
        <f t="shared" si="7"/>
        <v>0</v>
      </c>
      <c r="G31" s="175">
        <f t="shared" si="7"/>
        <v>0</v>
      </c>
      <c r="H31" s="134">
        <f t="shared" si="7"/>
        <v>0</v>
      </c>
      <c r="I31" s="134">
        <f t="shared" si="7"/>
        <v>0</v>
      </c>
      <c r="J31" s="175">
        <f t="shared" si="7"/>
        <v>0</v>
      </c>
      <c r="K31" s="134">
        <f t="shared" si="7"/>
        <v>0</v>
      </c>
      <c r="L31" s="134">
        <f t="shared" si="7"/>
        <v>0</v>
      </c>
      <c r="M31" s="175">
        <f t="shared" si="7"/>
        <v>0</v>
      </c>
      <c r="N31" s="134">
        <f t="shared" si="7"/>
        <v>0</v>
      </c>
      <c r="O31" s="134">
        <f t="shared" si="7"/>
        <v>0</v>
      </c>
      <c r="P31" s="175">
        <f t="shared" si="7"/>
        <v>0</v>
      </c>
      <c r="Q31" s="186"/>
      <c r="R31" s="142">
        <f t="shared" si="1"/>
        <v>0</v>
      </c>
      <c r="S31" s="142">
        <f t="shared" si="2"/>
        <v>0</v>
      </c>
      <c r="T31" s="142">
        <f t="shared" si="3"/>
        <v>0</v>
      </c>
      <c r="U31" s="186"/>
    </row>
    <row r="32" spans="1:21" ht="12" customHeight="1">
      <c r="A32" s="208" t="s">
        <v>160</v>
      </c>
      <c r="B32" s="209"/>
      <c r="C32" s="175">
        <f>'2000'!P32</f>
        <v>853.04</v>
      </c>
      <c r="D32" s="188"/>
      <c r="E32" s="134">
        <f t="shared" ref="E32:P32" si="8">E23</f>
        <v>0</v>
      </c>
      <c r="F32" s="134">
        <f t="shared" si="8"/>
        <v>0</v>
      </c>
      <c r="G32" s="175">
        <f t="shared" si="8"/>
        <v>0</v>
      </c>
      <c r="H32" s="134">
        <f t="shared" si="8"/>
        <v>0</v>
      </c>
      <c r="I32" s="134">
        <f t="shared" si="8"/>
        <v>0</v>
      </c>
      <c r="J32" s="175">
        <f t="shared" si="8"/>
        <v>0</v>
      </c>
      <c r="K32" s="134">
        <f t="shared" si="8"/>
        <v>0</v>
      </c>
      <c r="L32" s="134">
        <f t="shared" si="8"/>
        <v>0</v>
      </c>
      <c r="M32" s="175">
        <f t="shared" si="8"/>
        <v>0</v>
      </c>
      <c r="N32" s="134">
        <f t="shared" si="8"/>
        <v>0</v>
      </c>
      <c r="O32" s="134">
        <f t="shared" si="8"/>
        <v>0</v>
      </c>
      <c r="P32" s="175">
        <f t="shared" si="8"/>
        <v>0</v>
      </c>
      <c r="Q32" s="186"/>
      <c r="R32" s="142">
        <f t="shared" si="1"/>
        <v>0</v>
      </c>
      <c r="S32" s="142">
        <f t="shared" si="2"/>
        <v>0</v>
      </c>
      <c r="T32" s="142">
        <f t="shared" si="3"/>
        <v>0</v>
      </c>
      <c r="U32" s="186"/>
    </row>
    <row r="33" spans="1:21" ht="12" customHeight="1">
      <c r="A33" s="208" t="s">
        <v>161</v>
      </c>
      <c r="B33" s="209"/>
      <c r="C33" s="175">
        <f>'2000'!P33</f>
        <v>7545462.5700000003</v>
      </c>
      <c r="D33" s="188"/>
      <c r="E33" s="134">
        <f t="shared" ref="E33:P33" si="9">E24</f>
        <v>0</v>
      </c>
      <c r="F33" s="134">
        <f t="shared" si="9"/>
        <v>0</v>
      </c>
      <c r="G33" s="175">
        <f t="shared" si="9"/>
        <v>0</v>
      </c>
      <c r="H33" s="134">
        <f t="shared" si="9"/>
        <v>0</v>
      </c>
      <c r="I33" s="134">
        <f t="shared" si="9"/>
        <v>0</v>
      </c>
      <c r="J33" s="175">
        <f t="shared" si="9"/>
        <v>0</v>
      </c>
      <c r="K33" s="134">
        <f t="shared" si="9"/>
        <v>0</v>
      </c>
      <c r="L33" s="134">
        <f t="shared" si="9"/>
        <v>0</v>
      </c>
      <c r="M33" s="175">
        <f t="shared" si="9"/>
        <v>0</v>
      </c>
      <c r="N33" s="134">
        <f t="shared" si="9"/>
        <v>0</v>
      </c>
      <c r="O33" s="134">
        <f t="shared" si="9"/>
        <v>0</v>
      </c>
      <c r="P33" s="175">
        <f t="shared" si="9"/>
        <v>0</v>
      </c>
      <c r="Q33" s="186"/>
      <c r="R33" s="142">
        <f t="shared" si="1"/>
        <v>0</v>
      </c>
      <c r="S33" s="142">
        <f t="shared" si="2"/>
        <v>0</v>
      </c>
      <c r="T33" s="142">
        <f t="shared" si="3"/>
        <v>0</v>
      </c>
      <c r="U33" s="186"/>
    </row>
    <row r="34" spans="1:21" ht="12" customHeight="1">
      <c r="A34" s="208" t="s">
        <v>162</v>
      </c>
      <c r="B34" s="209"/>
      <c r="C34" s="175">
        <f>'2000'!P34</f>
        <v>6768797.8520967122</v>
      </c>
      <c r="D34" s="188"/>
      <c r="E34" s="134">
        <f t="shared" ref="E34:P34" si="10">E25</f>
        <v>0</v>
      </c>
      <c r="F34" s="134">
        <f t="shared" si="10"/>
        <v>0</v>
      </c>
      <c r="G34" s="175">
        <f t="shared" si="10"/>
        <v>0</v>
      </c>
      <c r="H34" s="134">
        <f t="shared" si="10"/>
        <v>0</v>
      </c>
      <c r="I34" s="134">
        <f t="shared" si="10"/>
        <v>0</v>
      </c>
      <c r="J34" s="175">
        <f t="shared" si="10"/>
        <v>0</v>
      </c>
      <c r="K34" s="134">
        <f t="shared" si="10"/>
        <v>0</v>
      </c>
      <c r="L34" s="134">
        <f t="shared" si="10"/>
        <v>0</v>
      </c>
      <c r="M34" s="175">
        <f t="shared" si="10"/>
        <v>0</v>
      </c>
      <c r="N34" s="134">
        <f t="shared" si="10"/>
        <v>0</v>
      </c>
      <c r="O34" s="134">
        <f t="shared" si="10"/>
        <v>0</v>
      </c>
      <c r="P34" s="175">
        <f t="shared" si="10"/>
        <v>0</v>
      </c>
      <c r="Q34" s="186"/>
      <c r="R34" s="142">
        <f t="shared" si="1"/>
        <v>0</v>
      </c>
      <c r="S34" s="142">
        <f t="shared" si="2"/>
        <v>0</v>
      </c>
      <c r="T34" s="142">
        <f t="shared" si="3"/>
        <v>0</v>
      </c>
      <c r="U34" s="186"/>
    </row>
    <row r="35" spans="1:21" ht="12" customHeight="1">
      <c r="A35" s="186"/>
      <c r="B35" s="187"/>
      <c r="C35" s="189"/>
      <c r="D35" s="188"/>
      <c r="E35" s="187"/>
      <c r="F35" s="187"/>
      <c r="G35" s="189"/>
      <c r="H35" s="187"/>
      <c r="I35" s="187"/>
      <c r="J35" s="189"/>
      <c r="K35" s="187"/>
      <c r="L35" s="187"/>
      <c r="M35" s="189"/>
      <c r="N35" s="187"/>
      <c r="O35" s="187"/>
      <c r="P35" s="189"/>
      <c r="Q35" s="186"/>
      <c r="R35" s="186"/>
      <c r="S35" s="186"/>
      <c r="T35" s="186"/>
      <c r="U35" s="186"/>
    </row>
    <row r="36" spans="1:21" s="143" customFormat="1" ht="12" customHeight="1">
      <c r="A36" s="186" t="s">
        <v>106</v>
      </c>
      <c r="B36" s="187"/>
      <c r="C36" s="177">
        <f>SQRT(SUMSQ(C27:C34))</f>
        <v>112102021.69005361</v>
      </c>
      <c r="D36" s="188"/>
      <c r="E36" s="135">
        <f t="shared" ref="E36:P36" si="11">SQRT(SUMSQ(E27:E34))</f>
        <v>0</v>
      </c>
      <c r="F36" s="135">
        <f t="shared" si="11"/>
        <v>0</v>
      </c>
      <c r="G36" s="177">
        <f t="shared" si="11"/>
        <v>0</v>
      </c>
      <c r="H36" s="135">
        <f t="shared" si="11"/>
        <v>0</v>
      </c>
      <c r="I36" s="135">
        <f t="shared" si="11"/>
        <v>0</v>
      </c>
      <c r="J36" s="177">
        <f t="shared" si="11"/>
        <v>0</v>
      </c>
      <c r="K36" s="135">
        <f t="shared" si="11"/>
        <v>0</v>
      </c>
      <c r="L36" s="135">
        <f t="shared" si="11"/>
        <v>0</v>
      </c>
      <c r="M36" s="177">
        <f t="shared" si="11"/>
        <v>0</v>
      </c>
      <c r="N36" s="135">
        <f t="shared" si="11"/>
        <v>0</v>
      </c>
      <c r="O36" s="135">
        <f t="shared" si="11"/>
        <v>0</v>
      </c>
      <c r="P36" s="177">
        <f t="shared" si="11"/>
        <v>0</v>
      </c>
      <c r="Q36" s="186"/>
      <c r="R36" s="135">
        <f>SQRT(SUMSQ(R27:R34))</f>
        <v>0</v>
      </c>
      <c r="S36" s="135">
        <f>SQRT(SUMSQ(S27:S34))</f>
        <v>0</v>
      </c>
      <c r="T36" s="135">
        <f>SQRT(SUMSQ(T27:T34))</f>
        <v>0</v>
      </c>
      <c r="U36" s="186"/>
    </row>
    <row r="37" spans="1:21" ht="12" customHeight="1">
      <c r="A37" s="186"/>
      <c r="B37" s="187"/>
      <c r="C37" s="187"/>
      <c r="D37" s="188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6"/>
      <c r="R37" s="186"/>
      <c r="S37" s="186"/>
      <c r="T37" s="186"/>
      <c r="U37" s="186"/>
    </row>
    <row r="38" spans="1:21" ht="12" customHeight="1">
      <c r="A38" s="186"/>
      <c r="B38" s="187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</row>
    <row r="39" spans="1:21" ht="12.75" customHeight="1">
      <c r="A39" s="186"/>
      <c r="B39" s="187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P44" si="12">E17-E41</f>
        <v>-119911136.19040079</v>
      </c>
      <c r="F44" s="184">
        <f t="shared" si="12"/>
        <v>-139445086.63917992</v>
      </c>
      <c r="G44" s="184">
        <f t="shared" si="12"/>
        <v>-80231710.804782763</v>
      </c>
      <c r="H44" s="184">
        <f t="shared" si="12"/>
        <v>-66391245.084697865</v>
      </c>
      <c r="I44" s="184">
        <f t="shared" si="12"/>
        <v>-69632080.421878234</v>
      </c>
      <c r="J44" s="184">
        <f t="shared" si="12"/>
        <v>-77867611.547012046</v>
      </c>
      <c r="K44" s="184">
        <f t="shared" si="12"/>
        <v>-73541114.451100364</v>
      </c>
      <c r="L44" s="184">
        <f t="shared" si="12"/>
        <v>-85909099.604766086</v>
      </c>
      <c r="M44" s="184">
        <f t="shared" si="12"/>
        <v>-66983312.534666263</v>
      </c>
      <c r="N44" s="184">
        <f t="shared" si="12"/>
        <v>-62341523.636207126</v>
      </c>
      <c r="O44" s="184">
        <f t="shared" si="12"/>
        <v>-62553992.85278862</v>
      </c>
      <c r="P44" s="184">
        <f t="shared" si="12"/>
        <v>-61548814.779901341</v>
      </c>
    </row>
    <row r="45" spans="1:21" ht="12" hidden="1" customHeight="1">
      <c r="E45" s="184">
        <f t="shared" ref="E45:P45" si="13">E30-E42</f>
        <v>-121011676.47161373</v>
      </c>
      <c r="F45" s="184">
        <f t="shared" si="13"/>
        <v>-140185311.2075246</v>
      </c>
      <c r="G45" s="184">
        <f t="shared" si="13"/>
        <v>-82538859.593154341</v>
      </c>
      <c r="H45" s="184">
        <f t="shared" si="13"/>
        <v>-67771407.251738399</v>
      </c>
      <c r="I45" s="184">
        <f t="shared" si="13"/>
        <v>-70269205.912017882</v>
      </c>
      <c r="J45" s="184">
        <f t="shared" si="13"/>
        <v>-78226546.966787159</v>
      </c>
      <c r="K45" s="184">
        <f t="shared" si="13"/>
        <v>-74463146.197903141</v>
      </c>
      <c r="L45" s="184">
        <f t="shared" si="13"/>
        <v>-86681874.814902097</v>
      </c>
      <c r="M45" s="184">
        <f t="shared" si="13"/>
        <v>-68777667.517321214</v>
      </c>
      <c r="N45" s="184">
        <f t="shared" si="13"/>
        <v>-66451919.998970397</v>
      </c>
      <c r="O45" s="184">
        <f t="shared" si="13"/>
        <v>-66839432.481097527</v>
      </c>
      <c r="P45" s="184">
        <f t="shared" si="13"/>
        <v>-67865071.011532202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9" sqref="A9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73" t="s">
        <v>181</v>
      </c>
    </row>
    <row r="5" spans="1:1" ht="25.5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1999</vt:lpstr>
      <vt:lpstr>2000</vt:lpstr>
      <vt:lpstr>9-30-99</vt:lpstr>
      <vt:lpstr>6-30-99</vt:lpstr>
      <vt:lpstr>3-31-99 and 98 end</vt:lpstr>
      <vt:lpstr>2001</vt:lpstr>
      <vt:lpstr>Notes</vt:lpstr>
      <vt:lpstr>Chart 2000</vt:lpstr>
      <vt:lpstr>'1999'!Print_Area</vt:lpstr>
      <vt:lpstr>'2000'!Print_Area</vt:lpstr>
      <vt:lpstr>'2001'!Print_Area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Felienne</cp:lastModifiedBy>
  <cp:lastPrinted>2001-02-05T21:11:42Z</cp:lastPrinted>
  <dcterms:created xsi:type="dcterms:W3CDTF">1998-04-20T23:59:16Z</dcterms:created>
  <dcterms:modified xsi:type="dcterms:W3CDTF">2014-09-05T10:49:41Z</dcterms:modified>
</cp:coreProperties>
</file>