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3.xml" ContentType="application/vnd.openxmlformats-officedocument.spreadsheetml.comment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45" windowWidth="12120" windowHeight="8415" tabRatio="926" firstSheet="1" activeTab="1"/>
  </bookViews>
  <sheets>
    <sheet name="YTD Mgmt Summary" sheetId="36" state="hidden" r:id="rId1"/>
    <sheet name="QTD Mgmt Summary" sheetId="37" r:id="rId2"/>
    <sheet name="Mgmt Summary" sheetId="1" r:id="rId3"/>
    <sheet name="GM-WklyChnge" sheetId="9" r:id="rId4"/>
    <sheet name="GrossMargin" sheetId="2" r:id="rId5"/>
    <sheet name="Expenses" sheetId="3" r:id="rId6"/>
    <sheet name="Expense Weekly Change" sheetId="19" r:id="rId7"/>
    <sheet name="CapChrg-AllocExp" sheetId="4" r:id="rId8"/>
    <sheet name="Headcount" sheetId="8" state="hidden" r:id="rId9"/>
  </sheets>
  <externalReferences>
    <externalReference r:id="rId10"/>
    <externalReference r:id="rId11"/>
    <externalReference r:id="rId12"/>
  </externalReferences>
  <definedNames>
    <definedName name="_xlnm.Criteria">'[1]Equity Position'!$A$5:$A$6</definedName>
    <definedName name="CriteriaAll">'[1]Equity Position'!$A$11:$A$13</definedName>
    <definedName name="CriteriaForUK">'[1]Equity Position'!$A$16:$A$17</definedName>
    <definedName name="DealMakerTable">'[1]Commercial Groups'!$B$2:$C$105</definedName>
    <definedName name="Hedge_Beta">'[1]Equity Position'!$AS$388:$AT$740</definedName>
    <definedName name="Hedge_Daily_P_L">'[1]Pricing Sheet'!$I$92:$I$129</definedName>
    <definedName name="Hedge_QTD_P_L">'[1]Pricing Sheet'!$J$92:$J$129</definedName>
    <definedName name="HedgeNames">'[1]Pricing Sheet'!$E$92:$E$129</definedName>
    <definedName name="HedgeUsedMarketValue">'[1]Pricing Sheet'!$G$92:$G$129</definedName>
    <definedName name="IndexLivePercentChange">'[1]Pricing Sheet'!$S$60:$S$87</definedName>
    <definedName name="IndexSummaryTable">'[1]Index Summary'!$A$1:$I$26</definedName>
    <definedName name="IndexTags">'[1]Pricing Sheet'!$F$60:$F$87</definedName>
    <definedName name="IndexValues">'[1]Pricing Sheet'!$E$58:$S$87</definedName>
    <definedName name="NAMEECM_Non_SLP_Total">[1]TabCriteria!$H$4:$H$18</definedName>
    <definedName name="NAMEECM_SLP_Total">[1]TabCriteria!$G$4:$G$18</definedName>
    <definedName name="NAMEEnron_Asia_Pacific_Total">[1]TabCriteria!$K$4:$K$18</definedName>
    <definedName name="NAMEEnron_Broadband_Svcs._Total">[1]TabCriteria!$O$4:$O$18</definedName>
    <definedName name="NAMEEnron_CALME_Total">[1]TabCriteria!$J$4:$J$18</definedName>
    <definedName name="NAMEEnron_Corp._Total">[1]TabCriteria!$I$4:$I$18</definedName>
    <definedName name="NAMEEnron_Europe_Total">[1]TabCriteria!$N$4:$N$18</definedName>
    <definedName name="NAMEEnron_NA_Accrual_Income">[1]TabCriteria!$F$4:$F$18</definedName>
    <definedName name="NAMEEnron_NA_Funding_Cost">[1]TabCriteria!$E$4:$E$18</definedName>
    <definedName name="NAMEEnron_NA_Int_l_Total">[1]TabCriteria!$M$4:$M$18</definedName>
    <definedName name="NAMEEnron_NA_Total">[1]TabCriteria!$C$4:$C$18</definedName>
    <definedName name="NAMEEnron_Networks_Total">[1]TabCriteria!$P$4:$P$18</definedName>
    <definedName name="NAMEEnron_South_America_Total">[1]TabCriteria!$L$4:$L$18</definedName>
    <definedName name="NAMEGrand_Total">[1]TabCriteria!$Q$4:$Q$18</definedName>
    <definedName name="NAMEPortfolio_Insurance">[1]TabCriteria!$D$4:$D$18</definedName>
    <definedName name="nr_Mgmt_Summary">'QTD Mgmt Summary'!$A$1:$M$28</definedName>
    <definedName name="PL_Date">'[1]Equity Position'!$V$53</definedName>
    <definedName name="Position">'[1]Equity Position'!$A$1:$AE$346</definedName>
    <definedName name="Pricing_Type_Options">'[1]Pricing Sheet'!$A$5:$B$9</definedName>
    <definedName name="PricingTypeOptions">'[1]Pricing Sheet'!$B$6:$B$10</definedName>
    <definedName name="_xlnm.Print_Area" localSheetId="7">'CapChrg-AllocExp'!$B$2:$P$24</definedName>
    <definedName name="_xlnm.Print_Area" localSheetId="6">'Expense Weekly Change'!$A$2:$J$30</definedName>
    <definedName name="_xlnm.Print_Area" localSheetId="5">Expenses!$B$2:$K$29</definedName>
    <definedName name="_xlnm.Print_Area" localSheetId="3">'GM-WklyChnge'!$A$1:$K$29</definedName>
    <definedName name="_xlnm.Print_Area" localSheetId="4">GrossMargin!$B$2:$N$31</definedName>
    <definedName name="_xlnm.Print_Area" localSheetId="8">Headcount!$B$1:$N$19</definedName>
    <definedName name="_xlnm.Print_Area" localSheetId="2">'Mgmt Summary'!$A$1:$V$32</definedName>
    <definedName name="_xlnm.Print_Area" localSheetId="1">'QTD Mgmt Summary'!$A$1:$M$28</definedName>
    <definedName name="_xlnm.Print_Area" localSheetId="0">'YTD Mgmt Summary'!$A$1:$V$32</definedName>
    <definedName name="StockPriceTable">'[1]Pricing Sheet'!$F$18:$N$55</definedName>
    <definedName name="SummaryPivotPoint">'[1]ALL by Asset Class-Sector'!$A$452</definedName>
    <definedName name="Z_83874C97_8BB7_11D2_9732_00104B678AA7_.wvu.Cols" hidden="1">'[1]Equity Position'!$A$1:$A$65536,'[1]Equity Position'!$I$1:$R$65536,'[1]Equity Position'!$W$1:$Y$65536,'[1]Equity Position'!$AM$1:$AO$65536</definedName>
    <definedName name="Z_83874C97_8BB7_11D2_9732_00104B678AA7_.wvu.PrintArea" hidden="1">'[1]Equity Position'!$B$1:$BE$346</definedName>
    <definedName name="Z_83874C97_8BB7_11D2_9732_00104B678AA7_.wvu.PrintTitles" hidden="1">'[1]Equity Position'!$A$51:$IV$53</definedName>
  </definedNames>
  <calcPr calcId="152511" fullCalcOnLoad="1"/>
</workbook>
</file>

<file path=xl/calcChain.xml><?xml version="1.0" encoding="utf-8"?>
<calcChain xmlns="http://schemas.openxmlformats.org/spreadsheetml/2006/main">
  <c r="F9" i="8" l="1"/>
  <c r="J9" i="8"/>
  <c r="L9" i="8"/>
  <c r="M9" i="8"/>
  <c r="N9" i="8"/>
  <c r="F15" i="8"/>
  <c r="J15" i="8"/>
  <c r="L15" i="8"/>
  <c r="M15" i="8"/>
  <c r="N15" i="8"/>
  <c r="F16" i="8"/>
  <c r="J16" i="8"/>
  <c r="L16" i="8"/>
  <c r="N16" i="8" s="1"/>
  <c r="M16" i="8"/>
  <c r="C9" i="36"/>
  <c r="C18" i="36" s="1"/>
  <c r="D9" i="36"/>
  <c r="D18" i="36" s="1"/>
  <c r="D24" i="36" s="1"/>
  <c r="D28" i="36" s="1"/>
  <c r="E9" i="36"/>
  <c r="G9" i="36"/>
  <c r="J9" i="36" s="1"/>
  <c r="H9" i="36"/>
  <c r="I9" i="36"/>
  <c r="L9" i="36"/>
  <c r="L18" i="36" s="1"/>
  <c r="L24" i="36" s="1"/>
  <c r="L28" i="36" s="1"/>
  <c r="M9" i="36"/>
  <c r="M18" i="36" s="1"/>
  <c r="M24" i="36" s="1"/>
  <c r="M28" i="36" s="1"/>
  <c r="N9" i="36"/>
  <c r="N18" i="36" s="1"/>
  <c r="N24" i="36" s="1"/>
  <c r="N28" i="36" s="1"/>
  <c r="S9" i="36"/>
  <c r="T9" i="36"/>
  <c r="U9" i="36"/>
  <c r="C10" i="36"/>
  <c r="D10" i="36"/>
  <c r="E10" i="36"/>
  <c r="G10" i="36"/>
  <c r="J10" i="36" s="1"/>
  <c r="H10" i="36"/>
  <c r="I10" i="36"/>
  <c r="L10" i="36"/>
  <c r="M10" i="36"/>
  <c r="N10" i="36"/>
  <c r="S10" i="36"/>
  <c r="T10" i="36"/>
  <c r="U10" i="36"/>
  <c r="C11" i="36"/>
  <c r="D11" i="36"/>
  <c r="E11" i="36"/>
  <c r="G11" i="36"/>
  <c r="J11" i="36" s="1"/>
  <c r="H11" i="36"/>
  <c r="I11" i="36"/>
  <c r="L11" i="36"/>
  <c r="M11" i="36"/>
  <c r="N11" i="36"/>
  <c r="S11" i="36"/>
  <c r="T11" i="36"/>
  <c r="U11" i="36"/>
  <c r="C12" i="36"/>
  <c r="D12" i="36"/>
  <c r="E12" i="36"/>
  <c r="G12" i="36"/>
  <c r="J12" i="36" s="1"/>
  <c r="H12" i="36"/>
  <c r="I12" i="36"/>
  <c r="L12" i="36"/>
  <c r="M12" i="36"/>
  <c r="N12" i="36"/>
  <c r="S12" i="36"/>
  <c r="T12" i="36"/>
  <c r="U12" i="36"/>
  <c r="C13" i="36"/>
  <c r="D13" i="36"/>
  <c r="E13" i="36"/>
  <c r="G13" i="36"/>
  <c r="J13" i="36" s="1"/>
  <c r="H13" i="36"/>
  <c r="I13" i="36"/>
  <c r="L13" i="36"/>
  <c r="M13" i="36"/>
  <c r="N13" i="36"/>
  <c r="S13" i="36"/>
  <c r="T13" i="36"/>
  <c r="U13" i="36"/>
  <c r="C14" i="36"/>
  <c r="D14" i="36"/>
  <c r="E14" i="36"/>
  <c r="G14" i="36"/>
  <c r="J14" i="36" s="1"/>
  <c r="H14" i="36"/>
  <c r="I14" i="36"/>
  <c r="L14" i="36"/>
  <c r="M14" i="36"/>
  <c r="N14" i="36"/>
  <c r="S14" i="36"/>
  <c r="T14" i="36"/>
  <c r="U14" i="36"/>
  <c r="C15" i="36"/>
  <c r="D15" i="36"/>
  <c r="E15" i="36"/>
  <c r="G15" i="36"/>
  <c r="J15" i="36" s="1"/>
  <c r="H15" i="36"/>
  <c r="I15" i="36"/>
  <c r="L15" i="36"/>
  <c r="M15" i="36"/>
  <c r="N15" i="36"/>
  <c r="C16" i="36"/>
  <c r="D16" i="36"/>
  <c r="E16" i="36"/>
  <c r="G16" i="36"/>
  <c r="J16" i="36" s="1"/>
  <c r="H16" i="36"/>
  <c r="H18" i="36" s="1"/>
  <c r="H24" i="36" s="1"/>
  <c r="H28" i="36" s="1"/>
  <c r="I16" i="36"/>
  <c r="L16" i="36"/>
  <c r="M16" i="36"/>
  <c r="N16" i="36"/>
  <c r="S16" i="36"/>
  <c r="S18" i="36" s="1"/>
  <c r="S24" i="36" s="1"/>
  <c r="S28" i="36" s="1"/>
  <c r="T16" i="36"/>
  <c r="T18" i="36" s="1"/>
  <c r="T24" i="36" s="1"/>
  <c r="T28" i="36" s="1"/>
  <c r="U16" i="36"/>
  <c r="U18" i="36" s="1"/>
  <c r="U24" i="36" s="1"/>
  <c r="U28" i="36" s="1"/>
  <c r="I18" i="36"/>
  <c r="I24" i="36" s="1"/>
  <c r="I28" i="36" s="1"/>
  <c r="K18" i="36"/>
  <c r="P18" i="36"/>
  <c r="R18" i="36"/>
  <c r="C20" i="36"/>
  <c r="D20" i="36"/>
  <c r="E20" i="36"/>
  <c r="G20" i="36"/>
  <c r="J20" i="36" s="1"/>
  <c r="H20" i="36"/>
  <c r="I20" i="36"/>
  <c r="L20" i="36"/>
  <c r="M20" i="36"/>
  <c r="N20" i="36"/>
  <c r="T20" i="36"/>
  <c r="C21" i="36"/>
  <c r="D21" i="36"/>
  <c r="E21" i="36"/>
  <c r="G21" i="36"/>
  <c r="J21" i="36" s="1"/>
  <c r="H21" i="36"/>
  <c r="I21" i="36"/>
  <c r="L21" i="36"/>
  <c r="M21" i="36"/>
  <c r="N21" i="36"/>
  <c r="T21" i="36"/>
  <c r="C22" i="36"/>
  <c r="E22" i="36" s="1"/>
  <c r="D22" i="36"/>
  <c r="G22" i="36"/>
  <c r="H22" i="36"/>
  <c r="I22" i="36"/>
  <c r="J22" i="36"/>
  <c r="Q22" i="36" s="1"/>
  <c r="V22" i="36" s="1"/>
  <c r="L22" i="36"/>
  <c r="M22" i="36"/>
  <c r="N22" i="36"/>
  <c r="S22" i="36"/>
  <c r="V23" i="36"/>
  <c r="K24" i="36"/>
  <c r="R24" i="36"/>
  <c r="C26" i="36"/>
  <c r="D26" i="36"/>
  <c r="E26" i="36"/>
  <c r="G26" i="36"/>
  <c r="J26" i="36" s="1"/>
  <c r="H26" i="36"/>
  <c r="I26" i="36"/>
  <c r="L26" i="36"/>
  <c r="M26" i="36"/>
  <c r="N26" i="36"/>
  <c r="T26" i="36"/>
  <c r="K28" i="36"/>
  <c r="R28" i="36"/>
  <c r="G30" i="36"/>
  <c r="H10" i="8"/>
  <c r="E12" i="8"/>
  <c r="D13" i="8"/>
  <c r="I10" i="8"/>
  <c r="H11" i="8"/>
  <c r="E13" i="8"/>
  <c r="D14" i="8"/>
  <c r="D11" i="8"/>
  <c r="I11" i="8"/>
  <c r="H12" i="8"/>
  <c r="E14" i="8"/>
  <c r="I14" i="8"/>
  <c r="E10" i="8"/>
  <c r="D12" i="8"/>
  <c r="I12" i="8"/>
  <c r="H13" i="8"/>
  <c r="I13" i="8"/>
  <c r="H14" i="8"/>
  <c r="D10" i="8"/>
  <c r="E11" i="8"/>
  <c r="M11" i="8" l="1"/>
  <c r="F10" i="8"/>
  <c r="F18" i="8" s="1"/>
  <c r="L10" i="8"/>
  <c r="D18" i="8"/>
  <c r="J14" i="8"/>
  <c r="J13" i="8"/>
  <c r="F12" i="8"/>
  <c r="L12" i="8"/>
  <c r="N12" i="8" s="1"/>
  <c r="E18" i="8"/>
  <c r="M10" i="8"/>
  <c r="M18" i="8" s="1"/>
  <c r="M14" i="8"/>
  <c r="J12" i="8"/>
  <c r="F11" i="8"/>
  <c r="L11" i="8"/>
  <c r="N11" i="8" s="1"/>
  <c r="L14" i="8"/>
  <c r="F14" i="8"/>
  <c r="M13" i="8"/>
  <c r="J11" i="8"/>
  <c r="I18" i="8"/>
  <c r="L13" i="8"/>
  <c r="N13" i="8" s="1"/>
  <c r="F13" i="8"/>
  <c r="M12" i="8"/>
  <c r="J10" i="8"/>
  <c r="J18" i="8" s="1"/>
  <c r="H18" i="8"/>
  <c r="Q20" i="36"/>
  <c r="V20" i="36" s="1"/>
  <c r="O20" i="36"/>
  <c r="O16" i="36"/>
  <c r="Q16" i="36"/>
  <c r="V16" i="36" s="1"/>
  <c r="Q15" i="36"/>
  <c r="V15" i="36" s="1"/>
  <c r="O15" i="36"/>
  <c r="Q13" i="36"/>
  <c r="V13" i="36" s="1"/>
  <c r="O13" i="36"/>
  <c r="Q11" i="36"/>
  <c r="V11" i="36" s="1"/>
  <c r="O11" i="36"/>
  <c r="Q9" i="36"/>
  <c r="J18" i="36"/>
  <c r="J24" i="36" s="1"/>
  <c r="O9" i="36"/>
  <c r="C24" i="36"/>
  <c r="C28" i="36" s="1"/>
  <c r="E18" i="36"/>
  <c r="E24" i="36" s="1"/>
  <c r="E28" i="36" s="1"/>
  <c r="Q14" i="36"/>
  <c r="V14" i="36" s="1"/>
  <c r="O14" i="36"/>
  <c r="Q12" i="36"/>
  <c r="V12" i="36" s="1"/>
  <c r="O12" i="36"/>
  <c r="Q10" i="36"/>
  <c r="V10" i="36" s="1"/>
  <c r="O10" i="36"/>
  <c r="Q21" i="36"/>
  <c r="V21" i="36" s="1"/>
  <c r="O21" i="36"/>
  <c r="Q26" i="36"/>
  <c r="V26" i="36" s="1"/>
  <c r="O26" i="36"/>
  <c r="G18" i="36"/>
  <c r="G24" i="36" s="1"/>
  <c r="G28" i="36" s="1"/>
  <c r="O22" i="36"/>
  <c r="N14" i="8" l="1"/>
  <c r="O18" i="36"/>
  <c r="J28" i="36"/>
  <c r="O28" i="36" s="1"/>
  <c r="O24" i="36"/>
  <c r="V9" i="36"/>
  <c r="V18" i="36" s="1"/>
  <c r="V24" i="36" s="1"/>
  <c r="V28" i="36" s="1"/>
  <c r="Q18" i="36"/>
  <c r="Q24" i="36" s="1"/>
  <c r="Q28" i="36" s="1"/>
  <c r="L18" i="8"/>
  <c r="N10" i="8"/>
  <c r="N18" i="8" s="1"/>
</calcChain>
</file>

<file path=xl/comments1.xml><?xml version="1.0" encoding="utf-8"?>
<comments xmlns="http://schemas.openxmlformats.org/spreadsheetml/2006/main">
  <authors>
    <author>Trey Hardy</author>
  </authors>
  <commentList>
    <comment ref="G30" authorId="0" shapeId="0">
      <text>
        <r>
          <rPr>
            <b/>
            <sz val="8"/>
            <color indexed="81"/>
            <rFont val="Tahoma"/>
          </rPr>
          <t>Trey Hardy:</t>
        </r>
        <r>
          <rPr>
            <sz val="8"/>
            <color indexed="81"/>
            <rFont val="Tahoma"/>
          </rPr>
          <t xml:space="preserve">
Add formula next week
</t>
        </r>
      </text>
    </comment>
  </commentList>
</comments>
</file>

<file path=xl/comments2.xml><?xml version="1.0" encoding="utf-8"?>
<comments xmlns="http://schemas.openxmlformats.org/spreadsheetml/2006/main">
  <authors>
    <author>Trey Hardy</author>
  </authors>
  <commentList>
    <comment ref="G30" authorId="0" shapeId="0">
      <text>
        <r>
          <rPr>
            <b/>
            <sz val="8"/>
            <color indexed="81"/>
            <rFont val="Tahoma"/>
          </rPr>
          <t>Trey Hardy:</t>
        </r>
        <r>
          <rPr>
            <sz val="8"/>
            <color indexed="81"/>
            <rFont val="Tahoma"/>
          </rPr>
          <t xml:space="preserve">
Add formula next week
</t>
        </r>
      </text>
    </comment>
  </commentList>
</comments>
</file>

<file path=xl/comments3.xml><?xml version="1.0" encoding="utf-8"?>
<comments xmlns="http://schemas.openxmlformats.org/spreadsheetml/2006/main">
  <authors>
    <author>Patricia Anderson</author>
  </authors>
  <commentList>
    <comment ref="G27" authorId="0" shapeId="0">
      <text>
        <r>
          <rPr>
            <b/>
            <sz val="8"/>
            <color indexed="81"/>
            <rFont val="Tahoma"/>
          </rPr>
          <t>Patricia Anderson:</t>
        </r>
        <r>
          <rPr>
            <sz val="8"/>
            <color indexed="81"/>
            <rFont val="Tahoma"/>
          </rPr>
          <t xml:space="preserve">
Jedi Facility Fee</t>
        </r>
      </text>
    </comment>
    <comment ref="M27" authorId="0" shapeId="0">
      <text>
        <r>
          <rPr>
            <b/>
            <sz val="8"/>
            <color indexed="81"/>
            <rFont val="Tahoma"/>
          </rPr>
          <t>Patricia Anderson:</t>
        </r>
        <r>
          <rPr>
            <sz val="8"/>
            <color indexed="81"/>
            <rFont val="Tahoma"/>
          </rPr>
          <t xml:space="preserve">
Jedi Facility Fee</t>
        </r>
      </text>
    </comment>
  </commentList>
</comments>
</file>

<file path=xl/comments4.xml><?xml version="1.0" encoding="utf-8"?>
<comments xmlns="http://schemas.openxmlformats.org/spreadsheetml/2006/main">
  <authors>
    <author>Patricia Anderson</author>
  </authors>
  <commentList>
    <comment ref="B14" authorId="0" shapeId="0">
      <text>
        <r>
          <rPr>
            <b/>
            <sz val="8"/>
            <color indexed="81"/>
            <rFont val="Tahoma"/>
          </rPr>
          <t>Patricia Anderson:</t>
        </r>
        <r>
          <rPr>
            <sz val="8"/>
            <color indexed="81"/>
            <rFont val="Tahoma"/>
          </rPr>
          <t xml:space="preserve">
Equity Trading</t>
        </r>
      </text>
    </comment>
  </commentList>
</comments>
</file>

<file path=xl/sharedStrings.xml><?xml version="1.0" encoding="utf-8"?>
<sst xmlns="http://schemas.openxmlformats.org/spreadsheetml/2006/main" count="377" uniqueCount="109">
  <si>
    <t>SO2</t>
  </si>
  <si>
    <t>Coal</t>
  </si>
  <si>
    <t>Office of the Chairman</t>
  </si>
  <si>
    <t>Total Commercial</t>
  </si>
  <si>
    <t>Deals</t>
  </si>
  <si>
    <t>Identified</t>
  </si>
  <si>
    <t>Forecast</t>
  </si>
  <si>
    <t>Total</t>
  </si>
  <si>
    <t>Plan</t>
  </si>
  <si>
    <t>Business Team</t>
  </si>
  <si>
    <t>Other Interest Related Charges</t>
  </si>
  <si>
    <t>Overview</t>
  </si>
  <si>
    <t>Variance</t>
  </si>
  <si>
    <t>Margin</t>
  </si>
  <si>
    <t>Direct</t>
  </si>
  <si>
    <t>Capital</t>
  </si>
  <si>
    <t>Charge</t>
  </si>
  <si>
    <t>Allocated</t>
  </si>
  <si>
    <t>COAL</t>
  </si>
  <si>
    <t>EQU_TRD</t>
  </si>
  <si>
    <t>WEATHER</t>
  </si>
  <si>
    <t>GROUP</t>
  </si>
  <si>
    <t>M.QTD</t>
  </si>
  <si>
    <t>Group</t>
  </si>
  <si>
    <t>FTA</t>
  </si>
  <si>
    <t>GROSS_MARGIN</t>
  </si>
  <si>
    <t>Direct Expenses</t>
  </si>
  <si>
    <t>Commercial</t>
  </si>
  <si>
    <t>Other</t>
  </si>
  <si>
    <t>TOT_OPS_EXPENSES</t>
  </si>
  <si>
    <t>CAP_CHRG</t>
  </si>
  <si>
    <t>TOT_ALLOCATION</t>
  </si>
  <si>
    <t>Capital Charge</t>
  </si>
  <si>
    <t>Explanation</t>
  </si>
  <si>
    <t>Expenses</t>
  </si>
  <si>
    <t>Capital Charge Offset</t>
  </si>
  <si>
    <t>Variances from Plan</t>
  </si>
  <si>
    <t>ACTUAL</t>
  </si>
  <si>
    <t>Variance to Plan</t>
  </si>
  <si>
    <t>Variance Explanation</t>
  </si>
  <si>
    <t>Actual</t>
  </si>
  <si>
    <t>Components of Earnings Before Tax</t>
  </si>
  <si>
    <t>INSURANCE</t>
  </si>
  <si>
    <t>PLAN2000</t>
  </si>
  <si>
    <t>Emissions</t>
  </si>
  <si>
    <t>TOT_COM_HC</t>
  </si>
  <si>
    <t>TOT_NC_HC</t>
  </si>
  <si>
    <t>ENA</t>
  </si>
  <si>
    <t>Operating</t>
  </si>
  <si>
    <t>Operating Expenses</t>
  </si>
  <si>
    <t>Financial Trading</t>
  </si>
  <si>
    <t>ECT_INV_IRFX</t>
  </si>
  <si>
    <t>Accruals</t>
  </si>
  <si>
    <t>MPR Change:</t>
  </si>
  <si>
    <t>Earnings Before Allocated Expenses</t>
  </si>
  <si>
    <t>Forecast Margin Calculation</t>
  </si>
  <si>
    <t>MPR</t>
  </si>
  <si>
    <t>Allocated Expenses</t>
  </si>
  <si>
    <t>EBT</t>
  </si>
  <si>
    <t>Interest Expense/(Income)</t>
  </si>
  <si>
    <t>GRM - New Products</t>
  </si>
  <si>
    <t>DEALS IDENTIFIED</t>
  </si>
  <si>
    <t>(1) Excludes Cap. Charge &amp; Operating Costs</t>
  </si>
  <si>
    <t xml:space="preserve">Other </t>
  </si>
  <si>
    <t>Other Expenses:</t>
  </si>
  <si>
    <t xml:space="preserve"> </t>
  </si>
  <si>
    <t>Weather</t>
  </si>
  <si>
    <t>Actuals - September Team Report</t>
  </si>
  <si>
    <t>Plan - September</t>
  </si>
  <si>
    <t>3RD QUARTER 2000 EARNINGS ESTIMATE</t>
  </si>
  <si>
    <t>3RD QUARTER 2000 DETAIL OF GROSS MARGIN</t>
  </si>
  <si>
    <t>3RD QUARTER 2000 EXPENSES</t>
  </si>
  <si>
    <t>3RD QUARTER 2000 CAPITAL CHARGE &amp; ALLOCATED EXPENSES</t>
  </si>
  <si>
    <t>3RD QUARTER 2000 HEADCOUNT</t>
  </si>
  <si>
    <t>Global Liquids</t>
  </si>
  <si>
    <t>Cap Charge Offset</t>
  </si>
  <si>
    <t>ENRON GLOBAL MARKETS</t>
  </si>
  <si>
    <t>3RD QUARTER 2000 DETAIL OF GROSS MARGIN - WEEKLY CHANGE</t>
  </si>
  <si>
    <t>3RD QUARTER 2000 EXPENSES - WEEKLY CHANGE</t>
  </si>
  <si>
    <t>Global Risk Markets</t>
  </si>
  <si>
    <t>Subtotal</t>
  </si>
  <si>
    <r>
      <t>Expenses</t>
    </r>
    <r>
      <rPr>
        <b/>
        <vertAlign val="superscript"/>
        <sz val="9"/>
        <rFont val="Arial Narrow"/>
        <family val="2"/>
      </rPr>
      <t>(1)</t>
    </r>
  </si>
  <si>
    <r>
      <t>DPR</t>
    </r>
    <r>
      <rPr>
        <b/>
        <vertAlign val="superscript"/>
        <sz val="9"/>
        <rFont val="Arial Narrow"/>
        <family val="2"/>
      </rPr>
      <t>(1)</t>
    </r>
  </si>
  <si>
    <t>Global Markets EBIT</t>
  </si>
  <si>
    <t>Global Markets Pre-tax Income</t>
  </si>
  <si>
    <t>Total Expenses</t>
  </si>
  <si>
    <t>Subtotal Commercial Expenses</t>
  </si>
  <si>
    <t>Subtotal Gross Margin</t>
  </si>
  <si>
    <t>EGM Gross Margin</t>
  </si>
  <si>
    <t>Total Headcount</t>
  </si>
  <si>
    <t>Liquids</t>
  </si>
  <si>
    <t>(1) Includes capital charge, direct, and allocated expenses</t>
  </si>
  <si>
    <t>Equity Trading</t>
  </si>
  <si>
    <t>Soft Commodities Trading</t>
  </si>
  <si>
    <t>Grain Trading</t>
  </si>
  <si>
    <t>FX / Int Rate Trading</t>
  </si>
  <si>
    <t>London plan shortfall</t>
  </si>
  <si>
    <t>Meat Trading</t>
  </si>
  <si>
    <t>3 FTE added</t>
  </si>
  <si>
    <t>YTD 2000 EARNINGS ESTIMATE</t>
  </si>
  <si>
    <t>London compensation, unplanned Australian office expense</t>
  </si>
  <si>
    <t>Enron Global Markets</t>
  </si>
  <si>
    <t>3RD QTR 2000 EARNINGS ESTIMATE</t>
  </si>
  <si>
    <t>EBIT</t>
  </si>
  <si>
    <t>(1) Includes Capital Charge &amp; Operating, Direct, and Allocated Expenses</t>
  </si>
  <si>
    <r>
      <t>Expenses</t>
    </r>
    <r>
      <rPr>
        <b/>
        <vertAlign val="superscript"/>
        <sz val="10"/>
        <color indexed="10"/>
        <rFont val="Arial Narrow"/>
        <family val="2"/>
      </rPr>
      <t xml:space="preserve"> (1)</t>
    </r>
  </si>
  <si>
    <t>Agricultural trading expenses not planned; Compensation</t>
  </si>
  <si>
    <t>Results based on activity through September 21, 2000</t>
  </si>
  <si>
    <t>Expat compensation, unplanned SAP cost, Singapore Originations team unplanned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</si>
</sst>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3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mmmm\ d\,\ yyyy"/>
    <numFmt numFmtId="169" formatCode="_(&quot;$&quot;* #,##0_);_(&quot;$&quot;* \(#,##0\);_(&quot;$&quot;* &quot;-&quot;??_);_(@_)"/>
    <numFmt numFmtId="189" formatCode="#,##0.0_);\(#,##0.0\)"/>
    <numFmt numFmtId="197" formatCode="0.000"/>
    <numFmt numFmtId="217" formatCode="0_)"/>
    <numFmt numFmtId="229" formatCode="General_)"/>
    <numFmt numFmtId="272" formatCode="_-&quot;\&quot;* #,##0_-;\-&quot;\&quot;* #,##0_-;_-&quot;\&quot;* &quot;-&quot;_-;_-@_-"/>
    <numFmt numFmtId="273" formatCode="_-* #,##0_-;\-* #,##0_-;_-* &quot;-&quot;_-;_-@_-"/>
    <numFmt numFmtId="274" formatCode="_-&quot;\&quot;* #,##0.00_-;\-&quot;\&quot;* #,##0.00_-;_-&quot;\&quot;* &quot;-&quot;??_-;_-@_-"/>
    <numFmt numFmtId="275" formatCode="_-* #,##0.00_-;\-* #,##0.00_-;_-* &quot;-&quot;??_-;_-@_-"/>
    <numFmt numFmtId="281" formatCode="&quot;\&quot;#,##0;[Red]&quot;\&quot;\-#,##0"/>
    <numFmt numFmtId="282" formatCode="&quot;\&quot;#,##0.00;&quot;\&quot;\-#,##0.00"/>
    <numFmt numFmtId="283" formatCode="&quot;\&quot;#,##0.00;[Red]&quot;\&quot;\-#,##0.00"/>
    <numFmt numFmtId="284" formatCode="_ &quot;\&quot;* #,##0_ ;_ &quot;\&quot;* \-#,##0_ ;_ &quot;\&quot;* &quot;-&quot;_ ;_ @_ "/>
    <numFmt numFmtId="285" formatCode="_ * #,##0_ ;_ * \-#,##0_ ;_ * &quot;-&quot;_ ;_ @_ "/>
    <numFmt numFmtId="286" formatCode="_ &quot;\&quot;* #,##0.00_ ;_ &quot;\&quot;* \-#,##0.00_ ;_ &quot;\&quot;* &quot;-&quot;??_ ;_ @_ "/>
    <numFmt numFmtId="287" formatCode="_ * #,##0.00_ ;_ * \-#,##0.00_ ;_ * &quot;-&quot;??_ ;_ @_ "/>
    <numFmt numFmtId="294" formatCode="_ &quot;\&quot;* #,##0.00_ ;_ &quot;\&quot;* &quot;\&quot;\-#,##0.00_ ;_ &quot;\&quot;* &quot;-&quot;??_ ;_ @_ "/>
    <numFmt numFmtId="298" formatCode="&quot;\&quot;#,##0.00;&quot;\&quot;&quot;\&quot;&quot;\&quot;\-#,##0.00"/>
    <numFmt numFmtId="300" formatCode="_ &quot;\&quot;* #,##0_ ;_ &quot;\&quot;* &quot;\&quot;&quot;\&quot;\-#,##0_ ;_ &quot;\&quot;* &quot;-&quot;_ ;_ @_ "/>
    <numFmt numFmtId="301" formatCode="_ * #,##0_ ;_ * &quot;\&quot;&quot;\&quot;\-#,##0_ ;_ * &quot;-&quot;_ ;_ @_ "/>
    <numFmt numFmtId="302" formatCode="_ &quot;\&quot;* #,##0.00_ ;_ &quot;\&quot;* &quot;\&quot;&quot;\&quot;\-#,##0.00_ ;_ &quot;\&quot;* &quot;-&quot;??_ ;_ @_ "/>
    <numFmt numFmtId="305" formatCode="&quot;\&quot;#,##0;[Red]&quot;\&quot;&quot;\&quot;&quot;\&quot;&quot;\&quot;\-#,##0"/>
    <numFmt numFmtId="313" formatCode="#,##0;[Red]&quot;-&quot;#,##0"/>
    <numFmt numFmtId="315" formatCode="#,##0.00;[Red]&quot;-&quot;#,##0.00"/>
    <numFmt numFmtId="317" formatCode="#&quot;\&quot;&quot;\&quot;&quot;\&quot;&quot;\&quot;\ ??/??"/>
    <numFmt numFmtId="324" formatCode="yy&quot;\&quot;&quot;\&quot;&quot;\&quot;\-mm&quot;\&quot;&quot;\&quot;&quot;\&quot;\-dd&quot;\&quot;&quot;\&quot;&quot;\&quot;&quot;\&quot;\ h:mm"/>
    <numFmt numFmtId="329" formatCode="_ &quot;\&quot;* #,##0_ ;_ &quot;\&quot;* &quot;\&quot;&quot;\&quot;&quot;\&quot;&quot;\&quot;\-#,##0_ ;_ &quot;\&quot;* &quot;-&quot;_ ;_ @_ "/>
    <numFmt numFmtId="330" formatCode="_ * #,##0_ ;_ * &quot;\&quot;&quot;\&quot;&quot;\&quot;&quot;\&quot;\-#,##0_ ;_ * &quot;-&quot;_ ;_ @_ "/>
    <numFmt numFmtId="331" formatCode="_ &quot;\&quot;* #,##0.00_ ;_ &quot;\&quot;* &quot;\&quot;&quot;\&quot;&quot;\&quot;&quot;\&quot;\-#,##0.00_ ;_ &quot;\&quot;* &quot;-&quot;??_ ;_ @_ "/>
    <numFmt numFmtId="332" formatCode="_ * #,##0.00_ ;_ * &quot;\&quot;&quot;\&quot;&quot;\&quot;&quot;\&quot;\-#,##0.00_ ;_ * &quot;-&quot;??_ ;_ @_ "/>
    <numFmt numFmtId="333" formatCode="&quot;\&quot;#,##0;&quot;\&quot;&quot;\&quot;&quot;\&quot;&quot;\&quot;&quot;\&quot;&quot;\&quot;\-#,##0"/>
    <numFmt numFmtId="336" formatCode="&quot;\&quot;#,##0.00;[Red]&quot;\&quot;&quot;\&quot;&quot;\&quot;&quot;\&quot;&quot;\&quot;&quot;\&quot;\-#,##0.00"/>
    <numFmt numFmtId="337" formatCode="_ &quot;\&quot;* #,##0_ ;_ &quot;\&quot;* &quot;\&quot;&quot;\&quot;&quot;\&quot;&quot;\&quot;&quot;\&quot;\-#,##0_ ;_ &quot;\&quot;* &quot;-&quot;_ ;_ @_ "/>
    <numFmt numFmtId="339" formatCode="_ &quot;\&quot;* #,##0.00_ ;_ &quot;\&quot;* &quot;\&quot;&quot;\&quot;&quot;\&quot;&quot;\&quot;&quot;\&quot;\-#,##0.00_ ;_ &quot;\&quot;* &quot;-&quot;??_ ;_ @_ "/>
    <numFmt numFmtId="341" formatCode="&quot;\&quot;#,##0;&quot;\&quot;&quot;\&quot;&quot;\&quot;&quot;\&quot;&quot;\&quot;&quot;\&quot;&quot;\&quot;\-#,##0"/>
    <numFmt numFmtId="344" formatCode="&quot;\&quot;#,##0.00;[Red]&quot;\&quot;&quot;\&quot;&quot;\&quot;&quot;\&quot;&quot;\&quot;&quot;\&quot;&quot;\&quot;\-#,##0.00"/>
    <numFmt numFmtId="345" formatCode="_ &quot;\&quot;* #,##0_ ;_ &quot;\&quot;* &quot;\&quot;&quot;\&quot;&quot;\&quot;&quot;\&quot;&quot;\&quot;&quot;\&quot;\-#,##0_ ;_ &quot;\&quot;* &quot;-&quot;_ ;_ @_ "/>
    <numFmt numFmtId="351" formatCode="&quot;\&quot;#,##0.00;&quot;\&quot;&quot;\&quot;&quot;\&quot;&quot;\&quot;&quot;\&quot;&quot;\&quot;&quot;\&quot;&quot;\&quot;\-#,##0.00"/>
    <numFmt numFmtId="352" formatCode="&quot;\&quot;#,##0.00;[Red]&quot;\&quot;&quot;\&quot;&quot;\&quot;&quot;\&quot;&quot;\&quot;&quot;\&quot;&quot;\&quot;&quot;\&quot;\-#,##0.00"/>
    <numFmt numFmtId="353" formatCode="_ &quot;\&quot;* #,##0_ ;_ &quot;\&quot;* &quot;\&quot;&quot;\&quot;&quot;\&quot;&quot;\&quot;&quot;\&quot;&quot;\&quot;&quot;\&quot;\-#,##0_ ;_ &quot;\&quot;* &quot;-&quot;_ ;_ @_ "/>
    <numFmt numFmtId="356" formatCode="_ * #,##0.00_ ;_ * &quot;\&quot;&quot;\&quot;&quot;\&quot;&quot;\&quot;&quot;\&quot;&quot;\&quot;&quot;\&quot;\-#,##0.00_ ;_ * &quot;-&quot;??_ ;_ @_ "/>
    <numFmt numFmtId="357" formatCode="&quot;\&quot;#,##0;&quot;\&quot;&quot;\&quot;&quot;\&quot;&quot;\&quot;&quot;\&quot;&quot;\&quot;&quot;\&quot;&quot;\&quot;&quot;\&quot;\-#,##0"/>
    <numFmt numFmtId="358" formatCode="&quot;\&quot;#,##0;[Red]&quot;\&quot;&quot;\&quot;&quot;\&quot;&quot;\&quot;&quot;\&quot;&quot;\&quot;&quot;\&quot;&quot;\&quot;&quot;\&quot;\-#,##0"/>
    <numFmt numFmtId="359" formatCode="&quot;\&quot;#,##0.00;&quot;\&quot;&quot;\&quot;&quot;\&quot;&quot;\&quot;&quot;\&quot;&quot;\&quot;&quot;\&quot;&quot;\&quot;&quot;\&quot;\-#,##0.00"/>
  </numFmts>
  <fonts count="82">
    <font>
      <sz val="10"/>
      <name val="Arial"/>
    </font>
    <font>
      <sz val="10"/>
      <name val="Arial"/>
    </font>
    <font>
      <sz val="8"/>
      <name val="Arial"/>
      <family val="2"/>
    </font>
    <font>
      <b/>
      <sz val="8"/>
      <name val="Arial"/>
      <family val="2"/>
    </font>
    <font>
      <b/>
      <sz val="12"/>
      <color indexed="9"/>
      <name val="Arial"/>
      <family val="2"/>
    </font>
    <font>
      <b/>
      <sz val="11"/>
      <color indexed="9"/>
      <name val="Arial"/>
      <family val="2"/>
    </font>
    <font>
      <b/>
      <sz val="10"/>
      <color indexed="9"/>
      <name val="Arial"/>
      <family val="2"/>
    </font>
    <font>
      <sz val="6"/>
      <name val="Arial"/>
      <family val="2"/>
    </font>
    <font>
      <sz val="6"/>
      <name val="Arial Narrow"/>
      <family val="2"/>
    </font>
    <font>
      <sz val="8"/>
      <name val="Arial Narrow"/>
      <family val="2"/>
    </font>
    <font>
      <b/>
      <sz val="12"/>
      <color indexed="9"/>
      <name val="Arial Narrow"/>
      <family val="2"/>
    </font>
    <font>
      <b/>
      <sz val="11"/>
      <color indexed="9"/>
      <name val="Arial Narrow"/>
      <family val="2"/>
    </font>
    <font>
      <b/>
      <sz val="10"/>
      <color indexed="9"/>
      <name val="Arial Narrow"/>
      <family val="2"/>
    </font>
    <font>
      <b/>
      <sz val="8"/>
      <name val="Arial Narrow"/>
      <family val="2"/>
    </font>
    <font>
      <b/>
      <sz val="10"/>
      <name val="Arial Narrow"/>
      <family val="2"/>
    </font>
    <font>
      <sz val="10"/>
      <name val="Arial"/>
      <family val="2"/>
    </font>
    <font>
      <sz val="10"/>
      <name val="Arial Narrow"/>
      <family val="2"/>
    </font>
    <font>
      <sz val="9"/>
      <name val="Arial Narrow"/>
      <family val="2"/>
    </font>
    <font>
      <b/>
      <sz val="9"/>
      <name val="Arial Narrow"/>
      <family val="2"/>
    </font>
    <font>
      <b/>
      <sz val="9"/>
      <name val="Arial"/>
      <family val="2"/>
    </font>
    <font>
      <sz val="9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sz val="10"/>
      <name val="Tahoma"/>
    </font>
    <font>
      <sz val="11"/>
      <name val="돋움"/>
      <family val="3"/>
      <charset val="129"/>
    </font>
    <font>
      <sz val="10"/>
      <name val="Geneva"/>
      <family val="2"/>
    </font>
    <font>
      <sz val="10"/>
      <name val="Book Antiqua"/>
      <family val="1"/>
    </font>
    <font>
      <sz val="10"/>
      <name val="Times New Roman"/>
    </font>
    <font>
      <sz val="10"/>
      <name val="Times New Roman"/>
      <family val="1"/>
    </font>
    <font>
      <sz val="10"/>
      <name val="MS Sans Serif"/>
      <family val="2"/>
    </font>
    <font>
      <sz val="10"/>
      <name val="Advisor SSi"/>
      <family val="1"/>
    </font>
    <font>
      <sz val="10"/>
      <name val="MS Sans Serif"/>
    </font>
    <font>
      <sz val="10"/>
      <name val="Helv"/>
      <family val="2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sz val="12"/>
      <name val="Arial"/>
      <family val="2"/>
    </font>
    <font>
      <sz val="12"/>
      <name val="Helv"/>
      <family val="2"/>
    </font>
    <font>
      <sz val="12"/>
      <name val="Courier"/>
      <family val="3"/>
    </font>
    <font>
      <sz val="8"/>
      <name val="Courier"/>
      <family val="3"/>
    </font>
    <font>
      <sz val="8"/>
      <name val="Arial"/>
    </font>
    <font>
      <sz val="10"/>
      <name val="Courier"/>
    </font>
    <font>
      <sz val="8"/>
      <name val="Arial"/>
    </font>
    <font>
      <sz val="11"/>
      <name val="Arial"/>
    </font>
    <font>
      <sz val="8"/>
      <name val="MS Sans Serif"/>
      <family val="2"/>
    </font>
    <font>
      <sz val="10"/>
      <name val="Tms Rmn"/>
    </font>
    <font>
      <sz val="12"/>
      <name val="Times New Roman"/>
      <family val="1"/>
    </font>
    <font>
      <sz val="10"/>
      <name val="Courier"/>
      <family val="3"/>
    </font>
    <font>
      <sz val="10"/>
      <name val="Univers (W1)"/>
      <family val="2"/>
    </font>
    <font>
      <sz val="14"/>
      <name val="AngsanaUPC"/>
      <family val="1"/>
    </font>
    <font>
      <sz val="12"/>
      <name val="EucrosiaUPC"/>
      <family val="1"/>
    </font>
    <font>
      <sz val="14"/>
      <name val="CordiaUPC"/>
      <family val="1"/>
    </font>
    <font>
      <sz val="14"/>
      <name val="FreesiaUPC"/>
      <family val="1"/>
    </font>
    <font>
      <sz val="8.5"/>
      <name val="MS Sans Serif"/>
      <family val="2"/>
    </font>
    <font>
      <sz val="12"/>
      <name val="Arial"/>
    </font>
    <font>
      <sz val="11"/>
      <name val="Book Antiqua"/>
      <family val="1"/>
    </font>
    <font>
      <sz val="8"/>
      <name val="Tms Rmn"/>
    </font>
    <font>
      <sz val="10"/>
      <name val="TimesNewRomanPS"/>
      <family val="1"/>
    </font>
    <font>
      <sz val="8"/>
      <color indexed="12"/>
      <name val="Arial"/>
      <family val="2"/>
    </font>
    <font>
      <sz val="12"/>
      <name val="바탕체"/>
      <family val="1"/>
      <charset val="129"/>
    </font>
    <font>
      <sz val="10"/>
      <name val="굴림체"/>
      <family val="3"/>
      <charset val="129"/>
    </font>
    <font>
      <sz val="12"/>
      <name val="굴림체"/>
      <family val="3"/>
      <charset val="129"/>
    </font>
    <font>
      <sz val="12"/>
      <name val="돋움체"/>
      <family val="3"/>
      <charset val="129"/>
    </font>
    <font>
      <sz val="11"/>
      <name val="바탕체"/>
      <family val="1"/>
      <charset val="129"/>
    </font>
    <font>
      <sz val="11"/>
      <name val="굴림체"/>
      <family val="3"/>
      <charset val="129"/>
    </font>
    <font>
      <b/>
      <sz val="10"/>
      <name val="Arial"/>
      <family val="2"/>
    </font>
    <font>
      <b/>
      <vertAlign val="superscript"/>
      <sz val="9"/>
      <name val="Arial Narrow"/>
      <family val="2"/>
    </font>
    <font>
      <b/>
      <sz val="12"/>
      <color indexed="10"/>
      <name val="Arial Narrow"/>
      <family val="2"/>
    </font>
    <font>
      <b/>
      <sz val="6"/>
      <name val="Arial Narrow"/>
      <family val="2"/>
    </font>
    <font>
      <b/>
      <sz val="12"/>
      <color indexed="8"/>
      <name val="Arial Narrow"/>
      <family val="2"/>
    </font>
    <font>
      <sz val="8"/>
      <color indexed="8"/>
      <name val="Arial Narrow"/>
      <family val="2"/>
    </font>
    <font>
      <b/>
      <sz val="22"/>
      <color indexed="8"/>
      <name val="Arial"/>
      <family val="2"/>
    </font>
    <font>
      <b/>
      <sz val="11"/>
      <color indexed="8"/>
      <name val="Arial"/>
      <family val="2"/>
    </font>
    <font>
      <b/>
      <sz val="11"/>
      <color indexed="8"/>
      <name val="Arial Narrow"/>
      <family val="2"/>
    </font>
    <font>
      <b/>
      <sz val="10"/>
      <color indexed="8"/>
      <name val="Arial"/>
      <family val="2"/>
    </font>
    <font>
      <b/>
      <sz val="10"/>
      <color indexed="8"/>
      <name val="Arial Narrow"/>
      <family val="2"/>
    </font>
    <font>
      <sz val="8"/>
      <color indexed="10"/>
      <name val="Arial Narrow"/>
      <family val="2"/>
    </font>
    <font>
      <b/>
      <sz val="10"/>
      <color indexed="10"/>
      <name val="Arial Narrow"/>
      <family val="2"/>
    </font>
    <font>
      <b/>
      <sz val="10"/>
      <color indexed="12"/>
      <name val="Arial Narrow"/>
      <family val="2"/>
    </font>
    <font>
      <b/>
      <sz val="11"/>
      <name val="Arial Narrow"/>
      <family val="2"/>
    </font>
    <font>
      <b/>
      <vertAlign val="superscript"/>
      <sz val="10"/>
      <color indexed="10"/>
      <name val="Arial Narrow"/>
      <family val="2"/>
    </font>
    <font>
      <b/>
      <i/>
      <sz val="10"/>
      <color indexed="12"/>
      <name val="Arial Narrow"/>
      <family val="2"/>
    </font>
    <font>
      <i/>
      <sz val="9"/>
      <color indexed="12"/>
      <name val="Arial Narrow"/>
      <family val="2"/>
    </font>
  </fonts>
  <fills count="8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8"/>
        <bgColor indexed="64"/>
      </patternFill>
    </fill>
  </fills>
  <borders count="40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0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6" fontId="24" fillId="0" borderId="0">
      <protection locked="0"/>
    </xf>
    <xf numFmtId="339" fontId="24" fillId="0" borderId="0">
      <protection locked="0"/>
    </xf>
    <xf numFmtId="0" fontId="33" fillId="0" borderId="0" applyNumberFormat="0" applyFill="0" applyBorder="0" applyAlignment="0" applyProtection="0"/>
    <xf numFmtId="324" fontId="24" fillId="0" borderId="0">
      <protection locked="0"/>
    </xf>
    <xf numFmtId="324" fontId="24" fillId="0" borderId="0">
      <protection locked="0"/>
    </xf>
    <xf numFmtId="0" fontId="34" fillId="0" borderId="1" applyNumberFormat="0" applyFill="0" applyAlignment="0" applyProtection="0"/>
    <xf numFmtId="317" fontId="24" fillId="0" borderId="0"/>
    <xf numFmtId="324" fontId="24" fillId="0" borderId="3">
      <protection locked="0"/>
    </xf>
    <xf numFmtId="37" fontId="39" fillId="4" borderId="0" applyNumberFormat="0" applyBorder="0" applyAlignment="0" applyProtection="0"/>
    <xf numFmtId="37" fontId="39" fillId="0" borderId="0"/>
    <xf numFmtId="37" fontId="2" fillId="5" borderId="0" applyNumberFormat="0" applyBorder="0" applyAlignment="0" applyProtection="0"/>
    <xf numFmtId="3" fontId="57" fillId="0" borderId="1" applyProtection="0"/>
    <xf numFmtId="313" fontId="58" fillId="0" borderId="0" applyFont="0" applyFill="0" applyBorder="0" applyAlignment="0" applyProtection="0"/>
    <xf numFmtId="315" fontId="58" fillId="0" borderId="0" applyFont="0" applyFill="0" applyBorder="0" applyAlignment="0" applyProtection="0"/>
    <xf numFmtId="283" fontId="58" fillId="0" borderId="0" applyFont="0" applyFill="0" applyBorder="0" applyAlignment="0" applyProtection="0"/>
    <xf numFmtId="281" fontId="58" fillId="0" borderId="0" applyFont="0" applyFill="0" applyBorder="0" applyAlignment="0" applyProtection="0"/>
    <xf numFmtId="0" fontId="29" fillId="0" borderId="0"/>
  </cellStyleXfs>
  <cellXfs count="299">
    <xf numFmtId="0" fontId="0" fillId="0" borderId="0" xfId="0"/>
    <xf numFmtId="0" fontId="2" fillId="0" borderId="0" xfId="0" applyFont="1"/>
    <xf numFmtId="0" fontId="2" fillId="0" borderId="0" xfId="0" applyFont="1" applyBorder="1"/>
    <xf numFmtId="165" fontId="2" fillId="0" borderId="0" xfId="1" applyNumberFormat="1" applyFont="1"/>
    <xf numFmtId="0" fontId="2" fillId="0" borderId="4" xfId="0" applyFont="1" applyBorder="1"/>
    <xf numFmtId="0" fontId="2" fillId="0" borderId="5" xfId="0" applyFont="1" applyBorder="1"/>
    <xf numFmtId="0" fontId="3" fillId="0" borderId="5" xfId="0" applyFont="1" applyBorder="1" applyAlignment="1">
      <alignment horizontal="center"/>
    </xf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7" fillId="0" borderId="0" xfId="0" applyFont="1"/>
    <xf numFmtId="17" fontId="7" fillId="0" borderId="0" xfId="0" applyNumberFormat="1" applyFont="1" applyAlignment="1">
      <alignment horizontal="left"/>
    </xf>
    <xf numFmtId="0" fontId="8" fillId="0" borderId="0" xfId="0" applyFont="1"/>
    <xf numFmtId="17" fontId="8" fillId="0" borderId="0" xfId="0" applyNumberFormat="1" applyFont="1" applyAlignment="1">
      <alignment horizontal="left"/>
    </xf>
    <xf numFmtId="0" fontId="9" fillId="0" borderId="0" xfId="0" applyFont="1"/>
    <xf numFmtId="0" fontId="9" fillId="0" borderId="4" xfId="0" applyFont="1" applyBorder="1"/>
    <xf numFmtId="0" fontId="9" fillId="0" borderId="5" xfId="0" applyFont="1" applyBorder="1"/>
    <xf numFmtId="0" fontId="9" fillId="0" borderId="8" xfId="0" applyFont="1" applyBorder="1"/>
    <xf numFmtId="0" fontId="9" fillId="0" borderId="9" xfId="0" applyFont="1" applyBorder="1"/>
    <xf numFmtId="0" fontId="9" fillId="0" borderId="0" xfId="0" applyFont="1" applyBorder="1"/>
    <xf numFmtId="0" fontId="9" fillId="0" borderId="6" xfId="0" applyFont="1" applyBorder="1"/>
    <xf numFmtId="0" fontId="9" fillId="0" borderId="7" xfId="0" applyFont="1" applyBorder="1"/>
    <xf numFmtId="165" fontId="9" fillId="0" borderId="0" xfId="1" applyNumberFormat="1" applyFont="1" applyBorder="1"/>
    <xf numFmtId="165" fontId="9" fillId="0" borderId="0" xfId="1" applyNumberFormat="1" applyFont="1"/>
    <xf numFmtId="0" fontId="9" fillId="0" borderId="10" xfId="0" applyFont="1" applyBorder="1"/>
    <xf numFmtId="165" fontId="9" fillId="0" borderId="11" xfId="1" applyNumberFormat="1" applyFont="1" applyBorder="1"/>
    <xf numFmtId="165" fontId="9" fillId="0" borderId="2" xfId="1" applyNumberFormat="1" applyFont="1" applyBorder="1"/>
    <xf numFmtId="165" fontId="9" fillId="0" borderId="12" xfId="1" applyNumberFormat="1" applyFont="1" applyBorder="1"/>
    <xf numFmtId="0" fontId="9" fillId="0" borderId="11" xfId="0" applyFont="1" applyBorder="1"/>
    <xf numFmtId="0" fontId="9" fillId="0" borderId="2" xfId="0" applyFont="1" applyBorder="1"/>
    <xf numFmtId="0" fontId="9" fillId="0" borderId="12" xfId="0" applyFont="1" applyBorder="1"/>
    <xf numFmtId="0" fontId="15" fillId="0" borderId="0" xfId="0" applyFont="1"/>
    <xf numFmtId="0" fontId="16" fillId="0" borderId="0" xfId="0" applyFont="1"/>
    <xf numFmtId="0" fontId="0" fillId="0" borderId="0" xfId="0" applyBorder="1"/>
    <xf numFmtId="0" fontId="17" fillId="0" borderId="0" xfId="0" applyFont="1"/>
    <xf numFmtId="0" fontId="17" fillId="0" borderId="0" xfId="0" applyFont="1" applyBorder="1"/>
    <xf numFmtId="165" fontId="17" fillId="0" borderId="0" xfId="1" applyNumberFormat="1" applyFont="1" applyBorder="1"/>
    <xf numFmtId="165" fontId="17" fillId="0" borderId="0" xfId="1" applyNumberFormat="1" applyFont="1"/>
    <xf numFmtId="0" fontId="18" fillId="4" borderId="5" xfId="0" applyFont="1" applyFill="1" applyBorder="1" applyAlignment="1">
      <alignment horizontal="left" indent="1"/>
    </xf>
    <xf numFmtId="169" fontId="18" fillId="4" borderId="9" xfId="2" applyNumberFormat="1" applyFont="1" applyFill="1" applyBorder="1"/>
    <xf numFmtId="169" fontId="18" fillId="4" borderId="0" xfId="2" applyNumberFormat="1" applyFont="1" applyFill="1" applyBorder="1"/>
    <xf numFmtId="169" fontId="18" fillId="4" borderId="13" xfId="2" applyNumberFormat="1" applyFont="1" applyFill="1" applyBorder="1"/>
    <xf numFmtId="169" fontId="18" fillId="4" borderId="5" xfId="2" applyNumberFormat="1" applyFont="1" applyFill="1" applyBorder="1"/>
    <xf numFmtId="165" fontId="18" fillId="4" borderId="9" xfId="1" applyNumberFormat="1" applyFont="1" applyFill="1" applyBorder="1"/>
    <xf numFmtId="165" fontId="18" fillId="4" borderId="0" xfId="1" applyNumberFormat="1" applyFont="1" applyFill="1" applyBorder="1"/>
    <xf numFmtId="165" fontId="18" fillId="4" borderId="13" xfId="1" applyNumberFormat="1" applyFont="1" applyFill="1" applyBorder="1"/>
    <xf numFmtId="165" fontId="18" fillId="4" borderId="5" xfId="1" applyNumberFormat="1" applyFont="1" applyFill="1" applyBorder="1"/>
    <xf numFmtId="169" fontId="19" fillId="4" borderId="9" xfId="2" applyNumberFormat="1" applyFont="1" applyFill="1" applyBorder="1"/>
    <xf numFmtId="169" fontId="19" fillId="4" borderId="0" xfId="2" applyNumberFormat="1" applyFont="1" applyFill="1" applyBorder="1"/>
    <xf numFmtId="169" fontId="19" fillId="4" borderId="13" xfId="2" applyNumberFormat="1" applyFont="1" applyFill="1" applyBorder="1"/>
    <xf numFmtId="0" fontId="20" fillId="0" borderId="0" xfId="0" applyFont="1"/>
    <xf numFmtId="0" fontId="19" fillId="4" borderId="5" xfId="0" applyFont="1" applyFill="1" applyBorder="1" applyAlignment="1">
      <alignment horizontal="left" indent="1"/>
    </xf>
    <xf numFmtId="165" fontId="20" fillId="0" borderId="0" xfId="1" applyNumberFormat="1" applyFont="1"/>
    <xf numFmtId="0" fontId="20" fillId="4" borderId="9" xfId="0" applyFont="1" applyFill="1" applyBorder="1"/>
    <xf numFmtId="0" fontId="20" fillId="4" borderId="0" xfId="0" applyFont="1" applyFill="1" applyBorder="1"/>
    <xf numFmtId="0" fontId="20" fillId="4" borderId="13" xfId="0" applyFont="1" applyFill="1" applyBorder="1"/>
    <xf numFmtId="165" fontId="19" fillId="4" borderId="9" xfId="1" applyNumberFormat="1" applyFont="1" applyFill="1" applyBorder="1"/>
    <xf numFmtId="165" fontId="19" fillId="4" borderId="0" xfId="1" applyNumberFormat="1" applyFont="1" applyFill="1" applyBorder="1"/>
    <xf numFmtId="0" fontId="3" fillId="0" borderId="14" xfId="0" applyFont="1" applyBorder="1" applyAlignment="1">
      <alignment horizontal="center"/>
    </xf>
    <xf numFmtId="0" fontId="9" fillId="0" borderId="0" xfId="0" applyFont="1" applyAlignment="1">
      <alignment horizontal="right"/>
    </xf>
    <xf numFmtId="0" fontId="10" fillId="0" borderId="0" xfId="0" applyFont="1" applyFill="1" applyAlignment="1">
      <alignment horizontal="center"/>
    </xf>
    <xf numFmtId="0" fontId="11" fillId="0" borderId="0" xfId="0" applyFont="1" applyFill="1" applyAlignment="1">
      <alignment horizontal="center"/>
    </xf>
    <xf numFmtId="166" fontId="12" fillId="0" borderId="0" xfId="0" applyNumberFormat="1" applyFont="1" applyFill="1" applyAlignment="1">
      <alignment horizontal="center"/>
    </xf>
    <xf numFmtId="0" fontId="16" fillId="0" borderId="0" xfId="0" applyFont="1" applyFill="1"/>
    <xf numFmtId="0" fontId="9" fillId="0" borderId="0" xfId="0" applyFont="1" applyFill="1"/>
    <xf numFmtId="0" fontId="7" fillId="0" borderId="0" xfId="0" applyFont="1" applyBorder="1"/>
    <xf numFmtId="0" fontId="14" fillId="0" borderId="0" xfId="0" applyFont="1" applyAlignment="1">
      <alignment horizontal="right"/>
    </xf>
    <xf numFmtId="169" fontId="13" fillId="0" borderId="0" xfId="2" applyNumberFormat="1" applyFont="1"/>
    <xf numFmtId="169" fontId="18" fillId="0" borderId="0" xfId="2" applyNumberFormat="1" applyFont="1"/>
    <xf numFmtId="165" fontId="2" fillId="0" borderId="0" xfId="0" applyNumberFormat="1" applyFont="1"/>
    <xf numFmtId="0" fontId="9" fillId="0" borderId="0" xfId="0" quotePrefix="1" applyFont="1" applyAlignment="1">
      <alignment horizontal="left"/>
    </xf>
    <xf numFmtId="0" fontId="13" fillId="0" borderId="0" xfId="0" quotePrefix="1" applyFont="1"/>
    <xf numFmtId="0" fontId="15" fillId="0" borderId="0" xfId="0" applyFont="1" applyBorder="1"/>
    <xf numFmtId="165" fontId="15" fillId="0" borderId="0" xfId="0" applyNumberFormat="1" applyFont="1"/>
    <xf numFmtId="0" fontId="19" fillId="0" borderId="15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164" fontId="19" fillId="4" borderId="11" xfId="1" applyNumberFormat="1" applyFont="1" applyFill="1" applyBorder="1"/>
    <xf numFmtId="164" fontId="19" fillId="4" borderId="2" xfId="1" applyNumberFormat="1" applyFont="1" applyFill="1" applyBorder="1"/>
    <xf numFmtId="164" fontId="19" fillId="4" borderId="12" xfId="1" applyNumberFormat="1" applyFont="1" applyFill="1" applyBorder="1"/>
    <xf numFmtId="0" fontId="15" fillId="0" borderId="13" xfId="0" applyFont="1" applyBorder="1"/>
    <xf numFmtId="0" fontId="15" fillId="4" borderId="13" xfId="0" applyFont="1" applyFill="1" applyBorder="1"/>
    <xf numFmtId="0" fontId="15" fillId="0" borderId="2" xfId="0" applyFont="1" applyBorder="1"/>
    <xf numFmtId="0" fontId="15" fillId="0" borderId="12" xfId="0" applyFont="1" applyBorder="1"/>
    <xf numFmtId="0" fontId="15" fillId="0" borderId="10" xfId="0" applyFont="1" applyBorder="1"/>
    <xf numFmtId="0" fontId="15" fillId="0" borderId="11" xfId="0" applyFont="1" applyBorder="1"/>
    <xf numFmtId="0" fontId="15" fillId="0" borderId="4" xfId="0" applyFont="1" applyBorder="1"/>
    <xf numFmtId="0" fontId="19" fillId="0" borderId="16" xfId="0" applyFont="1" applyBorder="1" applyAlignment="1">
      <alignment horizontal="center"/>
    </xf>
    <xf numFmtId="0" fontId="19" fillId="0" borderId="17" xfId="0" applyFont="1" applyBorder="1" applyAlignment="1">
      <alignment horizontal="center"/>
    </xf>
    <xf numFmtId="0" fontId="64" fillId="0" borderId="16" xfId="0" applyFont="1" applyBorder="1" applyAlignment="1">
      <alignment horizontal="center"/>
    </xf>
    <xf numFmtId="0" fontId="64" fillId="0" borderId="17" xfId="0" applyFont="1" applyBorder="1" applyAlignment="1">
      <alignment horizontal="center"/>
    </xf>
    <xf numFmtId="0" fontId="64" fillId="0" borderId="15" xfId="0" applyFont="1" applyBorder="1" applyAlignment="1">
      <alignment horizontal="center"/>
    </xf>
    <xf numFmtId="0" fontId="15" fillId="0" borderId="6" xfId="0" applyFont="1" applyBorder="1"/>
    <xf numFmtId="0" fontId="15" fillId="0" borderId="7" xfId="0" applyFont="1" applyBorder="1"/>
    <xf numFmtId="0" fontId="15" fillId="0" borderId="8" xfId="0" applyFont="1" applyBorder="1"/>
    <xf numFmtId="0" fontId="64" fillId="0" borderId="10" xfId="0" applyFont="1" applyBorder="1" applyAlignment="1">
      <alignment horizontal="center"/>
    </xf>
    <xf numFmtId="0" fontId="16" fillId="0" borderId="5" xfId="0" applyFont="1" applyBorder="1"/>
    <xf numFmtId="0" fontId="16" fillId="0" borderId="9" xfId="0" applyFont="1" applyBorder="1"/>
    <xf numFmtId="0" fontId="16" fillId="0" borderId="0" xfId="0" applyFont="1" applyBorder="1"/>
    <xf numFmtId="0" fontId="14" fillId="0" borderId="0" xfId="0" applyFont="1" applyAlignment="1">
      <alignment horizontal="center"/>
    </xf>
    <xf numFmtId="0" fontId="14" fillId="0" borderId="16" xfId="0" applyFont="1" applyBorder="1" applyAlignment="1">
      <alignment horizontal="center"/>
    </xf>
    <xf numFmtId="0" fontId="14" fillId="0" borderId="17" xfId="0" applyFont="1" applyBorder="1" applyAlignment="1">
      <alignment horizontal="center"/>
    </xf>
    <xf numFmtId="0" fontId="14" fillId="0" borderId="15" xfId="0" applyFont="1" applyBorder="1" applyAlignment="1">
      <alignment horizontal="center"/>
    </xf>
    <xf numFmtId="0" fontId="16" fillId="0" borderId="4" xfId="0" applyFont="1" applyBorder="1"/>
    <xf numFmtId="0" fontId="16" fillId="0" borderId="6" xfId="0" applyFont="1" applyBorder="1"/>
    <xf numFmtId="0" fontId="16" fillId="0" borderId="7" xfId="0" applyFont="1" applyBorder="1"/>
    <xf numFmtId="0" fontId="16" fillId="0" borderId="8" xfId="0" applyFont="1" applyBorder="1"/>
    <xf numFmtId="0" fontId="16" fillId="0" borderId="10" xfId="0" applyFont="1" applyBorder="1"/>
    <xf numFmtId="165" fontId="16" fillId="0" borderId="11" xfId="1" applyNumberFormat="1" applyFont="1" applyBorder="1"/>
    <xf numFmtId="165" fontId="16" fillId="0" borderId="2" xfId="1" applyNumberFormat="1" applyFont="1" applyBorder="1"/>
    <xf numFmtId="0" fontId="17" fillId="0" borderId="4" xfId="0" applyFont="1" applyBorder="1"/>
    <xf numFmtId="0" fontId="17" fillId="0" borderId="5" xfId="0" applyFont="1" applyBorder="1"/>
    <xf numFmtId="0" fontId="18" fillId="0" borderId="7" xfId="0" applyFont="1" applyBorder="1" applyAlignment="1">
      <alignment horizontal="center"/>
    </xf>
    <xf numFmtId="0" fontId="18" fillId="0" borderId="5" xfId="0" applyFont="1" applyBorder="1" applyAlignment="1">
      <alignment horizontal="center"/>
    </xf>
    <xf numFmtId="0" fontId="18" fillId="0" borderId="4" xfId="0" applyFont="1" applyBorder="1" applyAlignment="1">
      <alignment horizontal="center"/>
    </xf>
    <xf numFmtId="0" fontId="18" fillId="0" borderId="11" xfId="0" applyFont="1" applyBorder="1" applyAlignment="1">
      <alignment horizontal="center"/>
    </xf>
    <xf numFmtId="0" fontId="18" fillId="0" borderId="12" xfId="0" applyFont="1" applyBorder="1" applyAlignment="1">
      <alignment horizontal="center"/>
    </xf>
    <xf numFmtId="0" fontId="17" fillId="0" borderId="9" xfId="0" applyFont="1" applyBorder="1"/>
    <xf numFmtId="0" fontId="18" fillId="0" borderId="10" xfId="0" applyFont="1" applyBorder="1" applyAlignment="1">
      <alignment horizontal="center"/>
    </xf>
    <xf numFmtId="0" fontId="18" fillId="0" borderId="2" xfId="0" applyFont="1" applyBorder="1" applyAlignment="1">
      <alignment horizontal="center"/>
    </xf>
    <xf numFmtId="0" fontId="17" fillId="0" borderId="6" xfId="0" applyFont="1" applyBorder="1"/>
    <xf numFmtId="0" fontId="17" fillId="0" borderId="7" xfId="0" applyFont="1" applyBorder="1"/>
    <xf numFmtId="0" fontId="17" fillId="0" borderId="8" xfId="0" applyFont="1" applyBorder="1"/>
    <xf numFmtId="0" fontId="18" fillId="0" borderId="0" xfId="0" applyFont="1" applyBorder="1" applyAlignment="1">
      <alignment horizontal="center"/>
    </xf>
    <xf numFmtId="0" fontId="18" fillId="0" borderId="13" xfId="0" applyFont="1" applyBorder="1" applyAlignment="1">
      <alignment horizontal="center"/>
    </xf>
    <xf numFmtId="0" fontId="18" fillId="0" borderId="2" xfId="0" quotePrefix="1" applyFont="1" applyBorder="1" applyAlignment="1">
      <alignment horizontal="center"/>
    </xf>
    <xf numFmtId="0" fontId="18" fillId="0" borderId="9" xfId="0" applyFont="1" applyBorder="1" applyAlignment="1">
      <alignment horizontal="center"/>
    </xf>
    <xf numFmtId="0" fontId="18" fillId="0" borderId="0" xfId="0" quotePrefix="1" applyFont="1" applyBorder="1" applyAlignment="1">
      <alignment horizontal="center"/>
    </xf>
    <xf numFmtId="0" fontId="20" fillId="0" borderId="4" xfId="0" applyFont="1" applyBorder="1"/>
    <xf numFmtId="0" fontId="20" fillId="0" borderId="6" xfId="0" applyFont="1" applyBorder="1"/>
    <xf numFmtId="0" fontId="20" fillId="0" borderId="7" xfId="0" applyFont="1" applyBorder="1"/>
    <xf numFmtId="0" fontId="20" fillId="0" borderId="8" xfId="0" applyFont="1" applyBorder="1"/>
    <xf numFmtId="0" fontId="19" fillId="0" borderId="5" xfId="0" applyFont="1" applyBorder="1" applyAlignment="1">
      <alignment horizontal="center"/>
    </xf>
    <xf numFmtId="0" fontId="20" fillId="0" borderId="5" xfId="0" applyFont="1" applyBorder="1"/>
    <xf numFmtId="0" fontId="19" fillId="0" borderId="6" xfId="0" applyFont="1" applyBorder="1" applyAlignment="1">
      <alignment horizontal="center"/>
    </xf>
    <xf numFmtId="0" fontId="19" fillId="0" borderId="7" xfId="0" applyFont="1" applyBorder="1" applyAlignment="1">
      <alignment horizontal="center"/>
    </xf>
    <xf numFmtId="0" fontId="19" fillId="0" borderId="8" xfId="0" applyFont="1" applyBorder="1" applyAlignment="1">
      <alignment horizontal="center"/>
    </xf>
    <xf numFmtId="165" fontId="17" fillId="0" borderId="9" xfId="1" applyNumberFormat="1" applyFont="1" applyBorder="1"/>
    <xf numFmtId="165" fontId="18" fillId="0" borderId="9" xfId="1" applyNumberFormat="1" applyFont="1" applyBorder="1"/>
    <xf numFmtId="165" fontId="18" fillId="0" borderId="13" xfId="1" applyNumberFormat="1" applyFont="1" applyBorder="1"/>
    <xf numFmtId="165" fontId="18" fillId="0" borderId="5" xfId="1" applyNumberFormat="1" applyFont="1" applyBorder="1"/>
    <xf numFmtId="165" fontId="18" fillId="0" borderId="0" xfId="1" applyNumberFormat="1" applyFont="1" applyBorder="1"/>
    <xf numFmtId="165" fontId="17" fillId="0" borderId="13" xfId="1" applyNumberFormat="1" applyFont="1" applyBorder="1"/>
    <xf numFmtId="165" fontId="17" fillId="0" borderId="9" xfId="1" applyNumberFormat="1" applyFont="1" applyFill="1" applyBorder="1"/>
    <xf numFmtId="165" fontId="17" fillId="0" borderId="0" xfId="1" applyNumberFormat="1" applyFont="1" applyFill="1" applyBorder="1"/>
    <xf numFmtId="165" fontId="20" fillId="0" borderId="9" xfId="1" applyNumberFormat="1" applyFont="1" applyBorder="1"/>
    <xf numFmtId="165" fontId="20" fillId="0" borderId="0" xfId="1" applyNumberFormat="1" applyFont="1" applyBorder="1"/>
    <xf numFmtId="165" fontId="19" fillId="0" borderId="13" xfId="1" applyNumberFormat="1" applyFont="1" applyBorder="1"/>
    <xf numFmtId="0" fontId="20" fillId="0" borderId="9" xfId="0" applyFont="1" applyBorder="1"/>
    <xf numFmtId="0" fontId="20" fillId="0" borderId="0" xfId="0" applyFont="1" applyBorder="1"/>
    <xf numFmtId="0" fontId="20" fillId="0" borderId="13" xfId="0" applyFont="1" applyBorder="1"/>
    <xf numFmtId="0" fontId="20" fillId="0" borderId="10" xfId="0" applyFont="1" applyBorder="1"/>
    <xf numFmtId="0" fontId="20" fillId="0" borderId="11" xfId="0" applyFont="1" applyBorder="1"/>
    <xf numFmtId="0" fontId="20" fillId="0" borderId="2" xfId="0" applyFont="1" applyBorder="1"/>
    <xf numFmtId="0" fontId="20" fillId="0" borderId="12" xfId="0" applyFont="1" applyBorder="1"/>
    <xf numFmtId="165" fontId="20" fillId="0" borderId="6" xfId="1" applyNumberFormat="1" applyFont="1" applyBorder="1"/>
    <xf numFmtId="165" fontId="20" fillId="0" borderId="7" xfId="1" applyNumberFormat="1" applyFont="1" applyBorder="1"/>
    <xf numFmtId="165" fontId="19" fillId="0" borderId="8" xfId="1" applyNumberFormat="1" applyFont="1" applyBorder="1"/>
    <xf numFmtId="165" fontId="20" fillId="0" borderId="11" xfId="1" applyNumberFormat="1" applyFont="1" applyBorder="1"/>
    <xf numFmtId="165" fontId="20" fillId="0" borderId="2" xfId="1" applyNumberFormat="1" applyFont="1" applyBorder="1"/>
    <xf numFmtId="165" fontId="19" fillId="0" borderId="12" xfId="1" applyNumberFormat="1" applyFont="1" applyBorder="1"/>
    <xf numFmtId="0" fontId="19" fillId="0" borderId="10" xfId="0" applyFont="1" applyBorder="1" applyAlignment="1">
      <alignment horizontal="center"/>
    </xf>
    <xf numFmtId="165" fontId="19" fillId="0" borderId="0" xfId="1" applyNumberFormat="1" applyFont="1" applyBorder="1"/>
    <xf numFmtId="165" fontId="20" fillId="0" borderId="9" xfId="1" applyNumberFormat="1" applyFont="1" applyFill="1" applyBorder="1"/>
    <xf numFmtId="164" fontId="20" fillId="0" borderId="9" xfId="1" applyNumberFormat="1" applyFont="1" applyBorder="1"/>
    <xf numFmtId="164" fontId="20" fillId="0" borderId="0" xfId="1" applyNumberFormat="1" applyFont="1" applyBorder="1"/>
    <xf numFmtId="164" fontId="19" fillId="0" borderId="13" xfId="1" applyNumberFormat="1" applyFont="1" applyBorder="1"/>
    <xf numFmtId="0" fontId="8" fillId="0" borderId="0" xfId="0" quotePrefix="1" applyFont="1" applyAlignment="1">
      <alignment horizontal="left"/>
    </xf>
    <xf numFmtId="165" fontId="18" fillId="0" borderId="13" xfId="1" applyNumberFormat="1" applyFont="1" applyFill="1" applyBorder="1"/>
    <xf numFmtId="0" fontId="66" fillId="0" borderId="0" xfId="0" applyFont="1"/>
    <xf numFmtId="165" fontId="9" fillId="0" borderId="0" xfId="0" applyNumberFormat="1" applyFont="1"/>
    <xf numFmtId="0" fontId="17" fillId="0" borderId="5" xfId="0" applyFont="1" applyFill="1" applyBorder="1"/>
    <xf numFmtId="0" fontId="17" fillId="0" borderId="0" xfId="0" applyFont="1" applyFill="1"/>
    <xf numFmtId="165" fontId="9" fillId="0" borderId="0" xfId="0" applyNumberFormat="1" applyFont="1" applyFill="1"/>
    <xf numFmtId="165" fontId="9" fillId="0" borderId="10" xfId="1" applyNumberFormat="1" applyFont="1" applyBorder="1"/>
    <xf numFmtId="0" fontId="20" fillId="0" borderId="5" xfId="0" applyFont="1" applyFill="1" applyBorder="1"/>
    <xf numFmtId="0" fontId="20" fillId="0" borderId="0" xfId="0" applyFont="1" applyFill="1"/>
    <xf numFmtId="165" fontId="20" fillId="0" borderId="0" xfId="1" applyNumberFormat="1" applyFont="1" applyFill="1" applyBorder="1"/>
    <xf numFmtId="165" fontId="19" fillId="0" borderId="0" xfId="1" applyNumberFormat="1" applyFont="1" applyFill="1" applyBorder="1"/>
    <xf numFmtId="0" fontId="20" fillId="0" borderId="0" xfId="0" applyFont="1" applyFill="1" applyBorder="1"/>
    <xf numFmtId="0" fontId="20" fillId="0" borderId="13" xfId="0" applyFont="1" applyFill="1" applyBorder="1"/>
    <xf numFmtId="165" fontId="19" fillId="0" borderId="13" xfId="1" applyNumberFormat="1" applyFont="1" applyFill="1" applyBorder="1"/>
    <xf numFmtId="0" fontId="17" fillId="0" borderId="0" xfId="0" applyFont="1" applyFill="1" applyBorder="1"/>
    <xf numFmtId="165" fontId="18" fillId="0" borderId="5" xfId="1" applyNumberFormat="1" applyFont="1" applyFill="1" applyBorder="1"/>
    <xf numFmtId="165" fontId="18" fillId="0" borderId="0" xfId="1" applyNumberFormat="1" applyFont="1" applyFill="1" applyBorder="1"/>
    <xf numFmtId="165" fontId="17" fillId="0" borderId="0" xfId="1" applyNumberFormat="1" applyFont="1" applyFill="1"/>
    <xf numFmtId="165" fontId="16" fillId="0" borderId="12" xfId="1" applyNumberFormat="1" applyFont="1" applyBorder="1"/>
    <xf numFmtId="165" fontId="19" fillId="4" borderId="13" xfId="1" applyNumberFormat="1" applyFont="1" applyFill="1" applyBorder="1"/>
    <xf numFmtId="0" fontId="10" fillId="6" borderId="0" xfId="0" applyFont="1" applyFill="1" applyAlignment="1">
      <alignment horizontal="centerContinuous"/>
    </xf>
    <xf numFmtId="0" fontId="11" fillId="6" borderId="0" xfId="0" applyFont="1" applyFill="1" applyAlignment="1">
      <alignment horizontal="centerContinuous"/>
    </xf>
    <xf numFmtId="166" fontId="12" fillId="6" borderId="0" xfId="0" applyNumberFormat="1" applyFont="1" applyFill="1" applyAlignment="1">
      <alignment horizontal="centerContinuous"/>
    </xf>
    <xf numFmtId="169" fontId="9" fillId="0" borderId="0" xfId="0" applyNumberFormat="1" applyFont="1"/>
    <xf numFmtId="0" fontId="67" fillId="0" borderId="0" xfId="0" applyFont="1"/>
    <xf numFmtId="0" fontId="18" fillId="0" borderId="5" xfId="0" applyFont="1" applyBorder="1"/>
    <xf numFmtId="0" fontId="18" fillId="0" borderId="0" xfId="0" applyFont="1"/>
    <xf numFmtId="0" fontId="13" fillId="0" borderId="0" xfId="0" applyFont="1"/>
    <xf numFmtId="165" fontId="13" fillId="0" borderId="0" xfId="1" applyNumberFormat="1" applyFont="1"/>
    <xf numFmtId="0" fontId="68" fillId="0" borderId="0" xfId="0" applyFont="1" applyFill="1" applyAlignment="1">
      <alignment horizontal="center"/>
    </xf>
    <xf numFmtId="0" fontId="69" fillId="0" borderId="0" xfId="0" applyFont="1" applyFill="1"/>
    <xf numFmtId="0" fontId="70" fillId="0" borderId="0" xfId="0" applyFont="1" applyFill="1" applyAlignment="1">
      <alignment horizontal="left"/>
    </xf>
    <xf numFmtId="0" fontId="0" fillId="0" borderId="0" xfId="0" applyAlignment="1"/>
    <xf numFmtId="0" fontId="71" fillId="0" borderId="0" xfId="0" applyFont="1" applyFill="1" applyAlignment="1">
      <alignment horizontal="right"/>
    </xf>
    <xf numFmtId="0" fontId="69" fillId="0" borderId="0" xfId="0" applyFont="1" applyFill="1" applyAlignment="1"/>
    <xf numFmtId="0" fontId="72" fillId="0" borderId="0" xfId="0" applyFont="1" applyFill="1" applyAlignment="1">
      <alignment horizontal="center"/>
    </xf>
    <xf numFmtId="166" fontId="73" fillId="0" borderId="0" xfId="0" quotePrefix="1" applyNumberFormat="1" applyFont="1" applyFill="1" applyAlignment="1">
      <alignment horizontal="right"/>
    </xf>
    <xf numFmtId="166" fontId="74" fillId="0" borderId="0" xfId="0" applyNumberFormat="1" applyFont="1" applyFill="1" applyAlignment="1">
      <alignment horizontal="center"/>
    </xf>
    <xf numFmtId="0" fontId="75" fillId="0" borderId="18" xfId="0" applyFont="1" applyBorder="1" applyAlignment="1">
      <alignment vertical="center"/>
    </xf>
    <xf numFmtId="0" fontId="9" fillId="7" borderId="18" xfId="0" applyFont="1" applyFill="1" applyBorder="1" applyAlignment="1">
      <alignment vertical="center"/>
    </xf>
    <xf numFmtId="0" fontId="9" fillId="7" borderId="19" xfId="0" applyFont="1" applyFill="1" applyBorder="1" applyAlignment="1">
      <alignment vertical="center"/>
    </xf>
    <xf numFmtId="0" fontId="9" fillId="7" borderId="20" xfId="0" applyFont="1" applyFill="1" applyBorder="1" applyAlignment="1">
      <alignment vertical="center"/>
    </xf>
    <xf numFmtId="0" fontId="75" fillId="0" borderId="0" xfId="0" applyFont="1" applyAlignment="1">
      <alignment vertical="center"/>
    </xf>
    <xf numFmtId="0" fontId="76" fillId="0" borderId="21" xfId="0" applyFont="1" applyBorder="1" applyAlignment="1">
      <alignment horizontal="center"/>
    </xf>
    <xf numFmtId="0" fontId="9" fillId="7" borderId="22" xfId="0" applyFont="1" applyFill="1" applyBorder="1"/>
    <xf numFmtId="0" fontId="13" fillId="0" borderId="23" xfId="0" applyFont="1" applyBorder="1" applyAlignment="1">
      <alignment horizontal="center"/>
    </xf>
    <xf numFmtId="0" fontId="13" fillId="0" borderId="24" xfId="0" applyFont="1" applyBorder="1" applyAlignment="1">
      <alignment horizontal="center"/>
    </xf>
    <xf numFmtId="0" fontId="13" fillId="0" borderId="25" xfId="0" applyFont="1" applyBorder="1" applyAlignment="1">
      <alignment horizontal="center"/>
    </xf>
    <xf numFmtId="0" fontId="9" fillId="7" borderId="26" xfId="0" applyFont="1" applyFill="1" applyBorder="1"/>
    <xf numFmtId="0" fontId="9" fillId="0" borderId="22" xfId="0" applyFont="1" applyBorder="1"/>
    <xf numFmtId="0" fontId="9" fillId="0" borderId="27" xfId="0" applyFont="1" applyBorder="1"/>
    <xf numFmtId="0" fontId="9" fillId="0" borderId="28" xfId="0" applyFont="1" applyBorder="1"/>
    <xf numFmtId="0" fontId="9" fillId="7" borderId="0" xfId="0" applyFont="1" applyFill="1" applyBorder="1"/>
    <xf numFmtId="165" fontId="9" fillId="0" borderId="27" xfId="1" applyNumberFormat="1" applyFont="1" applyBorder="1"/>
    <xf numFmtId="165" fontId="9" fillId="0" borderId="9" xfId="1" applyNumberFormat="1" applyFont="1" applyBorder="1"/>
    <xf numFmtId="165" fontId="13" fillId="0" borderId="28" xfId="1" applyNumberFormat="1" applyFont="1" applyBorder="1"/>
    <xf numFmtId="165" fontId="9" fillId="7" borderId="0" xfId="1" applyNumberFormat="1" applyFont="1" applyFill="1" applyBorder="1"/>
    <xf numFmtId="0" fontId="17" fillId="7" borderId="22" xfId="0" applyFont="1" applyFill="1" applyBorder="1" applyAlignment="1">
      <alignment vertical="center"/>
    </xf>
    <xf numFmtId="0" fontId="17" fillId="0" borderId="0" xfId="0" applyFont="1" applyAlignment="1">
      <alignment vertical="center"/>
    </xf>
    <xf numFmtId="165" fontId="13" fillId="0" borderId="27" xfId="1" applyNumberFormat="1" applyFont="1" applyBorder="1"/>
    <xf numFmtId="0" fontId="17" fillId="7" borderId="29" xfId="0" applyFont="1" applyFill="1" applyBorder="1" applyAlignment="1">
      <alignment vertical="center"/>
    </xf>
    <xf numFmtId="0" fontId="16" fillId="0" borderId="22" xfId="0" applyFont="1" applyBorder="1"/>
    <xf numFmtId="0" fontId="16" fillId="7" borderId="22" xfId="0" applyFont="1" applyFill="1" applyBorder="1"/>
    <xf numFmtId="165" fontId="16" fillId="0" borderId="27" xfId="1" applyNumberFormat="1" applyFont="1" applyBorder="1"/>
    <xf numFmtId="165" fontId="16" fillId="0" borderId="9" xfId="1" applyNumberFormat="1" applyFont="1" applyBorder="1"/>
    <xf numFmtId="165" fontId="14" fillId="0" borderId="28" xfId="1" applyNumberFormat="1" applyFont="1" applyBorder="1"/>
    <xf numFmtId="165" fontId="16" fillId="7" borderId="0" xfId="1" applyNumberFormat="1" applyFont="1" applyFill="1" applyBorder="1"/>
    <xf numFmtId="0" fontId="78" fillId="4" borderId="30" xfId="0" applyFont="1" applyFill="1" applyBorder="1" applyAlignment="1">
      <alignment horizontal="left" indent="1"/>
    </xf>
    <xf numFmtId="0" fontId="78" fillId="4" borderId="29" xfId="0" applyFont="1" applyFill="1" applyBorder="1" applyAlignment="1">
      <alignment horizontal="left" indent="1"/>
    </xf>
    <xf numFmtId="0" fontId="76" fillId="0" borderId="31" xfId="0" applyFont="1" applyBorder="1" applyAlignment="1">
      <alignment horizontal="centerContinuous" vertical="center"/>
    </xf>
    <xf numFmtId="0" fontId="76" fillId="0" borderId="32" xfId="0" applyFont="1" applyBorder="1" applyAlignment="1">
      <alignment horizontal="centerContinuous" vertical="center"/>
    </xf>
    <xf numFmtId="0" fontId="76" fillId="0" borderId="33" xfId="0" applyFont="1" applyBorder="1" applyAlignment="1">
      <alignment horizontal="centerContinuous" vertical="center"/>
    </xf>
    <xf numFmtId="165" fontId="77" fillId="4" borderId="34" xfId="1" applyNumberFormat="1" applyFont="1" applyFill="1" applyBorder="1" applyAlignment="1">
      <alignment vertical="center"/>
    </xf>
    <xf numFmtId="165" fontId="77" fillId="4" borderId="16" xfId="1" applyNumberFormat="1" applyFont="1" applyFill="1" applyBorder="1" applyAlignment="1">
      <alignment vertical="center"/>
    </xf>
    <xf numFmtId="165" fontId="77" fillId="4" borderId="35" xfId="1" applyNumberFormat="1" applyFont="1" applyFill="1" applyBorder="1" applyAlignment="1">
      <alignment vertical="center"/>
    </xf>
    <xf numFmtId="165" fontId="16" fillId="7" borderId="0" xfId="1" applyNumberFormat="1" applyFont="1" applyFill="1" applyBorder="1" applyAlignment="1">
      <alignment vertical="center"/>
    </xf>
    <xf numFmtId="165" fontId="80" fillId="4" borderId="35" xfId="1" applyNumberFormat="1" applyFont="1" applyFill="1" applyBorder="1" applyAlignment="1">
      <alignment vertical="center"/>
    </xf>
    <xf numFmtId="165" fontId="14" fillId="0" borderId="27" xfId="1" applyNumberFormat="1" applyFont="1" applyBorder="1"/>
    <xf numFmtId="169" fontId="77" fillId="4" borderId="36" xfId="2" applyNumberFormat="1" applyFont="1" applyFill="1" applyBorder="1" applyAlignment="1">
      <alignment vertical="center"/>
    </xf>
    <xf numFmtId="169" fontId="77" fillId="4" borderId="37" xfId="2" applyNumberFormat="1" applyFont="1" applyFill="1" applyBorder="1" applyAlignment="1">
      <alignment vertical="center"/>
    </xf>
    <xf numFmtId="169" fontId="80" fillId="4" borderId="38" xfId="2" applyNumberFormat="1" applyFont="1" applyFill="1" applyBorder="1" applyAlignment="1">
      <alignment vertical="center"/>
    </xf>
    <xf numFmtId="165" fontId="16" fillId="7" borderId="39" xfId="1" applyNumberFormat="1" applyFont="1" applyFill="1" applyBorder="1" applyAlignment="1">
      <alignment vertical="center"/>
    </xf>
    <xf numFmtId="0" fontId="81" fillId="0" borderId="5" xfId="0" applyFont="1" applyBorder="1"/>
    <xf numFmtId="0" fontId="81" fillId="0" borderId="0" xfId="0" applyFont="1"/>
    <xf numFmtId="165" fontId="81" fillId="0" borderId="9" xfId="1" applyNumberFormat="1" applyFont="1" applyFill="1" applyBorder="1"/>
    <xf numFmtId="165" fontId="81" fillId="0" borderId="0" xfId="1" applyNumberFormat="1" applyFont="1" applyFill="1" applyBorder="1"/>
    <xf numFmtId="165" fontId="81" fillId="0" borderId="0" xfId="1" applyNumberFormat="1" applyFont="1" applyBorder="1"/>
    <xf numFmtId="165" fontId="81" fillId="0" borderId="13" xfId="1" applyNumberFormat="1" applyFont="1" applyBorder="1"/>
    <xf numFmtId="165" fontId="81" fillId="0" borderId="9" xfId="1" applyNumberFormat="1" applyFont="1" applyBorder="1"/>
    <xf numFmtId="165" fontId="81" fillId="0" borderId="5" xfId="1" applyNumberFormat="1" applyFont="1" applyBorder="1"/>
    <xf numFmtId="0" fontId="81" fillId="0" borderId="0" xfId="0" applyFont="1" applyFill="1"/>
    <xf numFmtId="0" fontId="9" fillId="0" borderId="0" xfId="0" quotePrefix="1" applyFont="1"/>
    <xf numFmtId="0" fontId="2" fillId="0" borderId="9" xfId="0" applyFont="1" applyBorder="1"/>
    <xf numFmtId="0" fontId="18" fillId="0" borderId="16" xfId="0" applyFont="1" applyBorder="1" applyAlignment="1">
      <alignment horizontal="center"/>
    </xf>
    <xf numFmtId="0" fontId="18" fillId="0" borderId="17" xfId="0" applyFont="1" applyBorder="1" applyAlignment="1">
      <alignment horizontal="center"/>
    </xf>
    <xf numFmtId="0" fontId="18" fillId="0" borderId="15" xfId="0" applyFont="1" applyBorder="1" applyAlignment="1">
      <alignment horizontal="center"/>
    </xf>
    <xf numFmtId="0" fontId="10" fillId="6" borderId="0" xfId="0" applyFont="1" applyFill="1" applyAlignment="1">
      <alignment horizontal="center"/>
    </xf>
    <xf numFmtId="0" fontId="11" fillId="6" borderId="0" xfId="0" applyFont="1" applyFill="1" applyAlignment="1">
      <alignment horizontal="center"/>
    </xf>
    <xf numFmtId="166" fontId="12" fillId="6" borderId="0" xfId="0" quotePrefix="1" applyNumberFormat="1" applyFont="1" applyFill="1" applyAlignment="1">
      <alignment horizontal="center"/>
    </xf>
    <xf numFmtId="0" fontId="76" fillId="0" borderId="31" xfId="0" applyFont="1" applyBorder="1" applyAlignment="1">
      <alignment horizontal="center" vertical="center"/>
    </xf>
    <xf numFmtId="0" fontId="76" fillId="0" borderId="32" xfId="0" applyFont="1" applyBorder="1" applyAlignment="1">
      <alignment horizontal="center" vertical="center"/>
    </xf>
    <xf numFmtId="0" fontId="76" fillId="0" borderId="33" xfId="0" applyFont="1" applyBorder="1" applyAlignment="1">
      <alignment horizontal="center" vertical="center"/>
    </xf>
    <xf numFmtId="0" fontId="14" fillId="0" borderId="16" xfId="0" applyFont="1" applyBorder="1" applyAlignment="1">
      <alignment horizontal="center"/>
    </xf>
    <xf numFmtId="0" fontId="14" fillId="0" borderId="17" xfId="0" applyFont="1" applyBorder="1" applyAlignment="1">
      <alignment horizontal="center"/>
    </xf>
    <xf numFmtId="0" fontId="14" fillId="0" borderId="15" xfId="0" applyFont="1" applyBorder="1" applyAlignment="1">
      <alignment horizontal="center"/>
    </xf>
    <xf numFmtId="0" fontId="13" fillId="0" borderId="16" xfId="0" applyFont="1" applyBorder="1" applyAlignment="1">
      <alignment horizontal="center"/>
    </xf>
    <xf numFmtId="0" fontId="13" fillId="0" borderId="17" xfId="0" applyFont="1" applyBorder="1" applyAlignment="1">
      <alignment horizontal="center"/>
    </xf>
    <xf numFmtId="0" fontId="13" fillId="0" borderId="15" xfId="0" applyFont="1" applyBorder="1" applyAlignment="1">
      <alignment horizontal="center"/>
    </xf>
    <xf numFmtId="0" fontId="64" fillId="0" borderId="11" xfId="0" applyFont="1" applyBorder="1" applyAlignment="1">
      <alignment horizontal="center"/>
    </xf>
    <xf numFmtId="0" fontId="64" fillId="0" borderId="2" xfId="0" applyFont="1" applyBorder="1" applyAlignment="1">
      <alignment horizontal="center"/>
    </xf>
    <xf numFmtId="0" fontId="64" fillId="0" borderId="12" xfId="0" applyFont="1" applyBorder="1" applyAlignment="1">
      <alignment horizontal="center"/>
    </xf>
    <xf numFmtId="0" fontId="19" fillId="0" borderId="16" xfId="0" applyFont="1" applyBorder="1" applyAlignment="1">
      <alignment horizontal="center"/>
    </xf>
    <xf numFmtId="0" fontId="19" fillId="0" borderId="17" xfId="0" applyFont="1" applyBorder="1" applyAlignment="1">
      <alignment horizontal="center"/>
    </xf>
    <xf numFmtId="0" fontId="19" fillId="0" borderId="15" xfId="0" applyFont="1" applyBorder="1" applyAlignment="1">
      <alignment horizontal="center"/>
    </xf>
    <xf numFmtId="0" fontId="19" fillId="0" borderId="11" xfId="0" applyFont="1" applyBorder="1" applyAlignment="1">
      <alignment horizontal="center"/>
    </xf>
    <xf numFmtId="0" fontId="19" fillId="0" borderId="2" xfId="0" applyFont="1" applyBorder="1" applyAlignment="1">
      <alignment horizontal="center"/>
    </xf>
    <xf numFmtId="0" fontId="19" fillId="0" borderId="12" xfId="0" applyFont="1" applyBorder="1" applyAlignment="1">
      <alignment horizontal="center"/>
    </xf>
    <xf numFmtId="0" fontId="4" fillId="6" borderId="0" xfId="0" applyFont="1" applyFill="1" applyAlignment="1">
      <alignment horizontal="center"/>
    </xf>
    <xf numFmtId="0" fontId="5" fillId="6" borderId="0" xfId="0" applyFont="1" applyFill="1" applyAlignment="1">
      <alignment horizontal="center"/>
    </xf>
    <xf numFmtId="0" fontId="6" fillId="6" borderId="0" xfId="0" applyNumberFormat="1" applyFont="1" applyFill="1" applyAlignment="1">
      <alignment horizontal="center"/>
    </xf>
    <xf numFmtId="0" fontId="64" fillId="0" borderId="16" xfId="0" applyFont="1" applyBorder="1" applyAlignment="1">
      <alignment horizontal="center"/>
    </xf>
    <xf numFmtId="0" fontId="64" fillId="0" borderId="17" xfId="0" applyFont="1" applyBorder="1" applyAlignment="1">
      <alignment horizontal="center"/>
    </xf>
    <xf numFmtId="0" fontId="64" fillId="0" borderId="15" xfId="0" applyFont="1" applyBorder="1" applyAlignment="1">
      <alignment horizontal="center"/>
    </xf>
    <xf numFmtId="0" fontId="19" fillId="0" borderId="6" xfId="0" applyFont="1" applyBorder="1" applyAlignment="1">
      <alignment horizontal="center"/>
    </xf>
    <xf numFmtId="0" fontId="19" fillId="0" borderId="7" xfId="0" applyFont="1" applyBorder="1" applyAlignment="1">
      <alignment horizontal="center"/>
    </xf>
    <xf numFmtId="0" fontId="19" fillId="0" borderId="8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4" fillId="7" borderId="0" xfId="0" applyFont="1" applyFill="1" applyAlignment="1">
      <alignment horizontal="center"/>
    </xf>
    <xf numFmtId="0" fontId="5" fillId="7" borderId="0" xfId="0" applyFont="1" applyFill="1" applyAlignment="1">
      <alignment horizontal="center"/>
    </xf>
    <xf numFmtId="0" fontId="6" fillId="7" borderId="0" xfId="0" applyNumberFormat="1" applyFont="1" applyFill="1" applyAlignment="1">
      <alignment horizontal="center"/>
    </xf>
  </cellXfs>
  <cellStyles count="20">
    <cellStyle name="Comma" xfId="1" builtinId="3"/>
    <cellStyle name="Currency" xfId="2" builtinId="4"/>
    <cellStyle name="Date" xfId="3"/>
    <cellStyle name="Fixed" xfId="4"/>
    <cellStyle name="HEADER" xfId="5"/>
    <cellStyle name="Heading1" xfId="6"/>
    <cellStyle name="Heading2" xfId="7"/>
    <cellStyle name="HIGHLIGHT" xfId="8"/>
    <cellStyle name="Normal" xfId="0" builtinId="0"/>
    <cellStyle name="Normal - Style1" xfId="9"/>
    <cellStyle name="Total" xfId="10" builtinId="25" customBuiltin="1"/>
    <cellStyle name="Unprot" xfId="11"/>
    <cellStyle name="Unprot$" xfId="12"/>
    <cellStyle name="Unprot_dimon" xfId="13"/>
    <cellStyle name="Unprotect" xfId="14"/>
    <cellStyle name="콤마 [0]_94하반기" xfId="15"/>
    <cellStyle name="콤마_94하반기" xfId="16"/>
    <cellStyle name="통화 [0]_94하반기" xfId="17"/>
    <cellStyle name="통화_94하반기" xfId="18"/>
    <cellStyle name="표준_970120" xfId="1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466725</xdr:colOff>
      <xdr:row>0</xdr:row>
      <xdr:rowOff>76200</xdr:rowOff>
    </xdr:from>
    <xdr:to>
      <xdr:col>21</xdr:col>
      <xdr:colOff>428625</xdr:colOff>
      <xdr:row>2</xdr:row>
      <xdr:rowOff>38100</xdr:rowOff>
    </xdr:to>
    <xdr:sp macro="" textlink="">
      <xdr:nvSpPr>
        <xdr:cNvPr id="52225" name="Text Box 1"/>
        <xdr:cNvSpPr txBox="1">
          <a:spLocks noChangeArrowheads="1"/>
        </xdr:cNvSpPr>
      </xdr:nvSpPr>
      <xdr:spPr bwMode="auto">
        <a:xfrm>
          <a:off x="7658100" y="76200"/>
          <a:ext cx="211455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20</xdr:col>
      <xdr:colOff>419100</xdr:colOff>
      <xdr:row>0</xdr:row>
      <xdr:rowOff>0</xdr:rowOff>
    </xdr:to>
    <xdr:sp macro="" textlink="">
      <xdr:nvSpPr>
        <xdr:cNvPr id="53249" name="Text Box 1"/>
        <xdr:cNvSpPr txBox="1">
          <a:spLocks noChangeArrowheads="1"/>
        </xdr:cNvSpPr>
      </xdr:nvSpPr>
      <xdr:spPr bwMode="auto">
        <a:xfrm>
          <a:off x="7448550" y="0"/>
          <a:ext cx="36385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  <xdr:twoCellAnchor>
    <xdr:from>
      <xdr:col>0</xdr:col>
      <xdr:colOff>9525</xdr:colOff>
      <xdr:row>0</xdr:row>
      <xdr:rowOff>47625</xdr:rowOff>
    </xdr:from>
    <xdr:to>
      <xdr:col>5</xdr:col>
      <xdr:colOff>38100</xdr:colOff>
      <xdr:row>0</xdr:row>
      <xdr:rowOff>47625</xdr:rowOff>
    </xdr:to>
    <xdr:sp macro="" textlink="">
      <xdr:nvSpPr>
        <xdr:cNvPr id="53250" name="Line 2"/>
        <xdr:cNvSpPr>
          <a:spLocks noChangeShapeType="1"/>
        </xdr:cNvSpPr>
      </xdr:nvSpPr>
      <xdr:spPr bwMode="auto">
        <a:xfrm flipH="1">
          <a:off x="9525" y="47625"/>
          <a:ext cx="38195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</xdr:row>
      <xdr:rowOff>114300</xdr:rowOff>
    </xdr:from>
    <xdr:to>
      <xdr:col>12</xdr:col>
      <xdr:colOff>571500</xdr:colOff>
      <xdr:row>3</xdr:row>
      <xdr:rowOff>114300</xdr:rowOff>
    </xdr:to>
    <xdr:sp macro="" textlink="">
      <xdr:nvSpPr>
        <xdr:cNvPr id="53251" name="Line 3"/>
        <xdr:cNvSpPr>
          <a:spLocks noChangeShapeType="1"/>
        </xdr:cNvSpPr>
      </xdr:nvSpPr>
      <xdr:spPr bwMode="auto">
        <a:xfrm flipH="1">
          <a:off x="2628900" y="809625"/>
          <a:ext cx="475297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0</xdr:colOff>
      <xdr:row>0</xdr:row>
      <xdr:rowOff>0</xdr:rowOff>
    </xdr:from>
    <xdr:to>
      <xdr:col>20</xdr:col>
      <xdr:colOff>419100</xdr:colOff>
      <xdr:row>0</xdr:row>
      <xdr:rowOff>0</xdr:rowOff>
    </xdr:to>
    <xdr:sp macro="" textlink="">
      <xdr:nvSpPr>
        <xdr:cNvPr id="53252" name="Text Box 4"/>
        <xdr:cNvSpPr txBox="1">
          <a:spLocks noChangeArrowheads="1"/>
        </xdr:cNvSpPr>
      </xdr:nvSpPr>
      <xdr:spPr bwMode="auto">
        <a:xfrm>
          <a:off x="7448550" y="0"/>
          <a:ext cx="36385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  <xdr:twoCellAnchor>
    <xdr:from>
      <xdr:col>0</xdr:col>
      <xdr:colOff>9525</xdr:colOff>
      <xdr:row>0</xdr:row>
      <xdr:rowOff>47625</xdr:rowOff>
    </xdr:from>
    <xdr:to>
      <xdr:col>8</xdr:col>
      <xdr:colOff>9525</xdr:colOff>
      <xdr:row>0</xdr:row>
      <xdr:rowOff>47625</xdr:rowOff>
    </xdr:to>
    <xdr:sp macro="" textlink="">
      <xdr:nvSpPr>
        <xdr:cNvPr id="53253" name="Line 5"/>
        <xdr:cNvSpPr>
          <a:spLocks noChangeShapeType="1"/>
        </xdr:cNvSpPr>
      </xdr:nvSpPr>
      <xdr:spPr bwMode="auto">
        <a:xfrm flipH="1">
          <a:off x="9525" y="47625"/>
          <a:ext cx="501015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</xdr:row>
      <xdr:rowOff>114300</xdr:rowOff>
    </xdr:from>
    <xdr:to>
      <xdr:col>12</xdr:col>
      <xdr:colOff>571500</xdr:colOff>
      <xdr:row>3</xdr:row>
      <xdr:rowOff>114300</xdr:rowOff>
    </xdr:to>
    <xdr:sp macro="" textlink="">
      <xdr:nvSpPr>
        <xdr:cNvPr id="53254" name="Line 6"/>
        <xdr:cNvSpPr>
          <a:spLocks noChangeShapeType="1"/>
        </xdr:cNvSpPr>
      </xdr:nvSpPr>
      <xdr:spPr bwMode="auto">
        <a:xfrm flipH="1">
          <a:off x="2628900" y="809625"/>
          <a:ext cx="475297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466725</xdr:colOff>
      <xdr:row>0</xdr:row>
      <xdr:rowOff>76200</xdr:rowOff>
    </xdr:from>
    <xdr:to>
      <xdr:col>21</xdr:col>
      <xdr:colOff>428625</xdr:colOff>
      <xdr:row>2</xdr:row>
      <xdr:rowOff>38100</xdr:rowOff>
    </xdr:to>
    <xdr:sp macro="" textlink="">
      <xdr:nvSpPr>
        <xdr:cNvPr id="3073" name="Text Box 1"/>
        <xdr:cNvSpPr txBox="1">
          <a:spLocks noChangeArrowheads="1"/>
        </xdr:cNvSpPr>
      </xdr:nvSpPr>
      <xdr:spPr bwMode="auto">
        <a:xfrm>
          <a:off x="7658100" y="76200"/>
          <a:ext cx="211455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76200</xdr:rowOff>
    </xdr:from>
    <xdr:to>
      <xdr:col>11</xdr:col>
      <xdr:colOff>0</xdr:colOff>
      <xdr:row>2</xdr:row>
      <xdr:rowOff>38100</xdr:rowOff>
    </xdr:to>
    <xdr:sp macro="" textlink="">
      <xdr:nvSpPr>
        <xdr:cNvPr id="5220" name="Text Box 100"/>
        <xdr:cNvSpPr txBox="1">
          <a:spLocks noChangeArrowheads="1"/>
        </xdr:cNvSpPr>
      </xdr:nvSpPr>
      <xdr:spPr bwMode="auto">
        <a:xfrm>
          <a:off x="6115050" y="76200"/>
          <a:ext cx="104775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76200</xdr:rowOff>
    </xdr:from>
    <xdr:to>
      <xdr:col>13</xdr:col>
      <xdr:colOff>514350</xdr:colOff>
      <xdr:row>3</xdr:row>
      <xdr:rowOff>38100</xdr:rowOff>
    </xdr:to>
    <xdr:sp macro="" textlink="">
      <xdr:nvSpPr>
        <xdr:cNvPr id="1029" name="Text Box 5"/>
        <xdr:cNvSpPr txBox="1">
          <a:spLocks noChangeArrowheads="1"/>
        </xdr:cNvSpPr>
      </xdr:nvSpPr>
      <xdr:spPr bwMode="auto">
        <a:xfrm>
          <a:off x="5400675" y="23812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1</xdr:row>
      <xdr:rowOff>66675</xdr:rowOff>
    </xdr:from>
    <xdr:to>
      <xdr:col>10</xdr:col>
      <xdr:colOff>981075</xdr:colOff>
      <xdr:row>3</xdr:row>
      <xdr:rowOff>47625</xdr:rowOff>
    </xdr:to>
    <xdr:sp macro="" textlink="">
      <xdr:nvSpPr>
        <xdr:cNvPr id="6145" name="Text Box 1"/>
        <xdr:cNvSpPr txBox="1">
          <a:spLocks noChangeArrowheads="1"/>
        </xdr:cNvSpPr>
      </xdr:nvSpPr>
      <xdr:spPr bwMode="auto">
        <a:xfrm>
          <a:off x="6477000" y="6667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9</xdr:col>
      <xdr:colOff>9525</xdr:colOff>
      <xdr:row>1</xdr:row>
      <xdr:rowOff>66675</xdr:rowOff>
    </xdr:from>
    <xdr:to>
      <xdr:col>10</xdr:col>
      <xdr:colOff>981075</xdr:colOff>
      <xdr:row>3</xdr:row>
      <xdr:rowOff>47625</xdr:rowOff>
    </xdr:to>
    <xdr:sp macro="" textlink="">
      <xdr:nvSpPr>
        <xdr:cNvPr id="6213" name="Text Box 69"/>
        <xdr:cNvSpPr txBox="1">
          <a:spLocks noChangeArrowheads="1"/>
        </xdr:cNvSpPr>
      </xdr:nvSpPr>
      <xdr:spPr bwMode="auto">
        <a:xfrm>
          <a:off x="6477000" y="6667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1</xdr:row>
      <xdr:rowOff>66675</xdr:rowOff>
    </xdr:from>
    <xdr:to>
      <xdr:col>9</xdr:col>
      <xdr:colOff>981075</xdr:colOff>
      <xdr:row>3</xdr:row>
      <xdr:rowOff>47625</xdr:rowOff>
    </xdr:to>
    <xdr:sp macro="" textlink="">
      <xdr:nvSpPr>
        <xdr:cNvPr id="25601" name="Text Box 1"/>
        <xdr:cNvSpPr txBox="1">
          <a:spLocks noChangeArrowheads="1"/>
        </xdr:cNvSpPr>
      </xdr:nvSpPr>
      <xdr:spPr bwMode="auto">
        <a:xfrm>
          <a:off x="6486525" y="6667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8</xdr:col>
      <xdr:colOff>9525</xdr:colOff>
      <xdr:row>1</xdr:row>
      <xdr:rowOff>66675</xdr:rowOff>
    </xdr:from>
    <xdr:to>
      <xdr:col>9</xdr:col>
      <xdr:colOff>981075</xdr:colOff>
      <xdr:row>3</xdr:row>
      <xdr:rowOff>47625</xdr:rowOff>
    </xdr:to>
    <xdr:sp macro="" textlink="">
      <xdr:nvSpPr>
        <xdr:cNvPr id="25608" name="Text Box 8"/>
        <xdr:cNvSpPr txBox="1">
          <a:spLocks noChangeArrowheads="1"/>
        </xdr:cNvSpPr>
      </xdr:nvSpPr>
      <xdr:spPr bwMode="auto">
        <a:xfrm>
          <a:off x="6486525" y="6667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8</xdr:col>
      <xdr:colOff>9525</xdr:colOff>
      <xdr:row>1</xdr:row>
      <xdr:rowOff>66675</xdr:rowOff>
    </xdr:from>
    <xdr:to>
      <xdr:col>9</xdr:col>
      <xdr:colOff>981075</xdr:colOff>
      <xdr:row>3</xdr:row>
      <xdr:rowOff>47625</xdr:rowOff>
    </xdr:to>
    <xdr:sp macro="" textlink="">
      <xdr:nvSpPr>
        <xdr:cNvPr id="25613" name="Text Box 13"/>
        <xdr:cNvSpPr txBox="1">
          <a:spLocks noChangeArrowheads="1"/>
        </xdr:cNvSpPr>
      </xdr:nvSpPr>
      <xdr:spPr bwMode="auto">
        <a:xfrm>
          <a:off x="6486525" y="6667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8</xdr:col>
      <xdr:colOff>9525</xdr:colOff>
      <xdr:row>1</xdr:row>
      <xdr:rowOff>66675</xdr:rowOff>
    </xdr:from>
    <xdr:to>
      <xdr:col>9</xdr:col>
      <xdr:colOff>981075</xdr:colOff>
      <xdr:row>3</xdr:row>
      <xdr:rowOff>47625</xdr:rowOff>
    </xdr:to>
    <xdr:sp macro="" textlink="">
      <xdr:nvSpPr>
        <xdr:cNvPr id="25614" name="Text Box 14"/>
        <xdr:cNvSpPr txBox="1">
          <a:spLocks noChangeArrowheads="1"/>
        </xdr:cNvSpPr>
      </xdr:nvSpPr>
      <xdr:spPr bwMode="auto">
        <a:xfrm>
          <a:off x="6486525" y="6667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238125</xdr:colOff>
      <xdr:row>1</xdr:row>
      <xdr:rowOff>76200</xdr:rowOff>
    </xdr:from>
    <xdr:to>
      <xdr:col>15</xdr:col>
      <xdr:colOff>514350</xdr:colOff>
      <xdr:row>3</xdr:row>
      <xdr:rowOff>57150</xdr:rowOff>
    </xdr:to>
    <xdr:sp macro="" textlink="">
      <xdr:nvSpPr>
        <xdr:cNvPr id="7169" name="Text Box 1"/>
        <xdr:cNvSpPr txBox="1">
          <a:spLocks noChangeArrowheads="1"/>
        </xdr:cNvSpPr>
      </xdr:nvSpPr>
      <xdr:spPr bwMode="auto">
        <a:xfrm>
          <a:off x="8372475" y="76200"/>
          <a:ext cx="188595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EquityDev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CONSOL/Mgmt%20Summary/Global%20Markets/2000/1Q%202000/MgmtSum-Q1_Global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CONSOL/Mgmt%20Summary/Global%20Markets/2000/2Q%202000/MgmtSum-Q2_Globa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Settings"/>
      <sheetName val="Executive Summary"/>
      <sheetName val="Large Positions"/>
      <sheetName val="ES By Group"/>
      <sheetName val="LP By Group"/>
      <sheetName val="Structured Credit"/>
      <sheetName val="Index Analysis"/>
      <sheetName val="Stock Performance"/>
      <sheetName val="5 Day Rolling - By Asset"/>
      <sheetName val="5 Day Rolling - By Group"/>
      <sheetName val="Reconciliation"/>
      <sheetName val="Sector Performance"/>
      <sheetName val="Pricing Sheet"/>
      <sheetName val="Instruments"/>
      <sheetName val="Enron Company Codes"/>
      <sheetName val="TabCriteria"/>
      <sheetName val="ALL by Asset Class-Sector"/>
      <sheetName val="NA by Book-Asset Class"/>
      <sheetName val="Raptor Report"/>
      <sheetName val="Equity Position"/>
      <sheetName val="Commodity Hedges"/>
      <sheetName val="Commercial Groups"/>
      <sheetName val="Index Summary"/>
      <sheetName val="Kafus Model"/>
      <sheetName val="Tribasa"/>
      <sheetName val="Mariner Ent"/>
      <sheetName val="CheckTab"/>
      <sheetName val="Live Canadian Hedge Estimate"/>
      <sheetName val="Live Canadian Paper Hedge"/>
      <sheetName val="Asset Class (Canada)"/>
      <sheetName val="Asset Class (DnPortPr)"/>
      <sheetName val="Asset Class (Paper)"/>
      <sheetName val="Asset Class (PrinInvest)"/>
      <sheetName val="Asset Class (Generation)"/>
      <sheetName val="Asset Class (W Origin)"/>
      <sheetName val="Asset Class (ENet)"/>
      <sheetName val="Asset Class (EBS)"/>
      <sheetName val="Asset Class (EGM)"/>
      <sheetName val="Asset Class (Intl)"/>
      <sheetName val="Asset Class (Coal)"/>
      <sheetName val="Asset Class (DnPortPrCoal)"/>
      <sheetName val="Asset Class (DnCTGPrCoal)"/>
      <sheetName val="Asset Class (DownEEPaper)"/>
      <sheetName val="Hedge Performance"/>
      <sheetName val="Accounti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>
        <row r="5">
          <cell r="A5" t="str">
            <v>Pricing Type Options</v>
          </cell>
        </row>
        <row r="6">
          <cell r="A6">
            <v>1</v>
          </cell>
          <cell r="B6" t="str">
            <v>Live Last Price</v>
          </cell>
        </row>
        <row r="7">
          <cell r="A7">
            <v>2</v>
          </cell>
          <cell r="B7" t="str">
            <v>Last Close Price - For Daily Final Runs</v>
          </cell>
        </row>
        <row r="8">
          <cell r="A8">
            <v>3</v>
          </cell>
          <cell r="B8" t="str">
            <v>Imported Price From Curr_va Archives</v>
          </cell>
        </row>
        <row r="9">
          <cell r="A9">
            <v>4</v>
          </cell>
          <cell r="B9" t="str">
            <v>Manually Fed Prices</v>
          </cell>
        </row>
        <row r="18">
          <cell r="F18" t="str">
            <v>ARS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 t="e">
            <v>#N/A</v>
          </cell>
          <cell r="N18">
            <v>0</v>
          </cell>
        </row>
        <row r="19">
          <cell r="F19" t="str">
            <v>ARS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 t="e">
            <v>#N/A</v>
          </cell>
          <cell r="N19">
            <v>0</v>
          </cell>
        </row>
        <row r="20">
          <cell r="F20" t="str">
            <v>US;BEXP</v>
          </cell>
          <cell r="G20">
            <v>2.5</v>
          </cell>
          <cell r="H20" t="e">
            <v>#REF!</v>
          </cell>
          <cell r="I20" t="e">
            <v>#REF!</v>
          </cell>
          <cell r="J20" t="e">
            <v>#REF!</v>
          </cell>
          <cell r="K20" t="e">
            <v>#REF!</v>
          </cell>
          <cell r="L20" t="e">
            <v>#REF!</v>
          </cell>
          <cell r="M20">
            <v>2.5</v>
          </cell>
          <cell r="N20">
            <v>0</v>
          </cell>
        </row>
        <row r="21">
          <cell r="F21" t="str">
            <v>US;BEXP-RAPT</v>
          </cell>
          <cell r="G21">
            <v>2.1875</v>
          </cell>
          <cell r="H21" t="e">
            <v>#REF!</v>
          </cell>
          <cell r="I21" t="e">
            <v>#REF!</v>
          </cell>
          <cell r="J21" t="e">
            <v>#REF!</v>
          </cell>
          <cell r="K21" t="e">
            <v>#REF!</v>
          </cell>
          <cell r="L21" t="e">
            <v>#REF!</v>
          </cell>
          <cell r="M21">
            <v>2.1875</v>
          </cell>
          <cell r="N21">
            <v>2.1875</v>
          </cell>
        </row>
        <row r="22">
          <cell r="F22" t="str">
            <v>US;RRC</v>
          </cell>
          <cell r="G22">
            <v>5.0625</v>
          </cell>
          <cell r="H22" t="e">
            <v>#REF!</v>
          </cell>
          <cell r="I22" t="e">
            <v>#REF!</v>
          </cell>
          <cell r="J22" t="e">
            <v>#REF!</v>
          </cell>
          <cell r="K22" t="e">
            <v>#REF!</v>
          </cell>
          <cell r="L22" t="e">
            <v>#REF!</v>
          </cell>
          <cell r="M22">
            <v>5.0625</v>
          </cell>
          <cell r="N22">
            <v>0</v>
          </cell>
        </row>
        <row r="23">
          <cell r="F23" t="str">
            <v>US;ESNJ</v>
          </cell>
          <cell r="G23">
            <v>3.75</v>
          </cell>
          <cell r="H23" t="e">
            <v>#REF!</v>
          </cell>
          <cell r="I23" t="e">
            <v>#REF!</v>
          </cell>
          <cell r="J23" t="e">
            <v>#REF!</v>
          </cell>
          <cell r="K23" t="e">
            <v>#REF!</v>
          </cell>
          <cell r="L23" t="e">
            <v>#REF!</v>
          </cell>
          <cell r="M23">
            <v>3.75</v>
          </cell>
          <cell r="N23">
            <v>0</v>
          </cell>
        </row>
        <row r="24">
          <cell r="F24" t="str">
            <v>US;FWIS</v>
          </cell>
          <cell r="G24">
            <v>2.9375</v>
          </cell>
          <cell r="H24" t="e">
            <v>#REF!</v>
          </cell>
          <cell r="I24" t="e">
            <v>#REF!</v>
          </cell>
          <cell r="J24" t="e">
            <v>#REF!</v>
          </cell>
          <cell r="K24" t="e">
            <v>#REF!</v>
          </cell>
          <cell r="L24" t="e">
            <v>#REF!</v>
          </cell>
          <cell r="M24">
            <v>2.9375</v>
          </cell>
          <cell r="N24">
            <v>0</v>
          </cell>
        </row>
        <row r="25">
          <cell r="F25" t="str">
            <v>US;FST</v>
          </cell>
          <cell r="G25">
            <v>16</v>
          </cell>
          <cell r="H25" t="e">
            <v>#REF!</v>
          </cell>
          <cell r="I25" t="e">
            <v>#REF!</v>
          </cell>
          <cell r="J25" t="e">
            <v>#REF!</v>
          </cell>
          <cell r="K25" t="e">
            <v>#REF!</v>
          </cell>
          <cell r="L25" t="e">
            <v>#REF!</v>
          </cell>
          <cell r="M25">
            <v>16</v>
          </cell>
          <cell r="N25">
            <v>0</v>
          </cell>
        </row>
        <row r="26">
          <cell r="F26" t="str">
            <v>US;QSRI</v>
          </cell>
          <cell r="G26">
            <v>6.9000000000000006E-2</v>
          </cell>
          <cell r="H26" t="e">
            <v>#REF!</v>
          </cell>
          <cell r="I26" t="e">
            <v>#REF!</v>
          </cell>
          <cell r="J26" t="e">
            <v>#REF!</v>
          </cell>
          <cell r="K26" t="e">
            <v>#REF!</v>
          </cell>
          <cell r="L26" t="e">
            <v>#REF!</v>
          </cell>
          <cell r="M26">
            <v>6.9000000000000006E-2</v>
          </cell>
          <cell r="N26">
            <v>0</v>
          </cell>
        </row>
        <row r="27">
          <cell r="F27" t="str">
            <v>US;QSRI-RAPT</v>
          </cell>
          <cell r="G27">
            <v>7.4999999999999997E-2</v>
          </cell>
          <cell r="H27" t="e">
            <v>#REF!</v>
          </cell>
          <cell r="I27" t="e">
            <v>#REF!</v>
          </cell>
          <cell r="J27" t="e">
            <v>#REF!</v>
          </cell>
          <cell r="K27" t="e">
            <v>#REF!</v>
          </cell>
          <cell r="L27" t="e">
            <v>#REF!</v>
          </cell>
          <cell r="M27">
            <v>7.4999999999999997E-2</v>
          </cell>
          <cell r="N27">
            <v>7.4999999999999997E-2</v>
          </cell>
        </row>
        <row r="28">
          <cell r="F28" t="str">
            <v>US;SHDN</v>
          </cell>
          <cell r="G28">
            <v>5.4375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5.4375</v>
          </cell>
          <cell r="N28">
            <v>0</v>
          </cell>
        </row>
        <row r="29">
          <cell r="F29" t="str">
            <v>US;PRS</v>
          </cell>
          <cell r="G29">
            <v>18.75</v>
          </cell>
          <cell r="H29" t="e">
            <v>#REF!</v>
          </cell>
          <cell r="I29" t="e">
            <v>#REF!</v>
          </cell>
          <cell r="J29" t="e">
            <v>#REF!</v>
          </cell>
          <cell r="K29" t="e">
            <v>#REF!</v>
          </cell>
          <cell r="L29" t="e">
            <v>#REF!</v>
          </cell>
          <cell r="M29">
            <v>18.75</v>
          </cell>
          <cell r="N29">
            <v>0</v>
          </cell>
        </row>
        <row r="30">
          <cell r="F30" t="str">
            <v>US;PRS-RAPT</v>
          </cell>
          <cell r="G30">
            <v>16.375</v>
          </cell>
          <cell r="H30" t="e">
            <v>#REF!</v>
          </cell>
          <cell r="I30" t="e">
            <v>#REF!</v>
          </cell>
          <cell r="J30" t="e">
            <v>#REF!</v>
          </cell>
          <cell r="K30" t="e">
            <v>#REF!</v>
          </cell>
          <cell r="L30" t="e">
            <v>#REF!</v>
          </cell>
          <cell r="M30">
            <v>16.375</v>
          </cell>
          <cell r="N30">
            <v>16.375</v>
          </cell>
        </row>
        <row r="31">
          <cell r="F31" t="str">
            <v>US;HC</v>
          </cell>
          <cell r="G31">
            <v>33.1875</v>
          </cell>
          <cell r="H31" t="e">
            <v>#REF!</v>
          </cell>
          <cell r="I31" t="e">
            <v>#REF!</v>
          </cell>
          <cell r="J31" t="e">
            <v>#REF!</v>
          </cell>
          <cell r="K31" t="e">
            <v>#REF!</v>
          </cell>
          <cell r="L31" t="e">
            <v>#REF!</v>
          </cell>
          <cell r="M31">
            <v>33.1875</v>
          </cell>
          <cell r="N31">
            <v>0</v>
          </cell>
        </row>
        <row r="32">
          <cell r="F32" t="str">
            <v>US;KS</v>
          </cell>
          <cell r="G32">
            <v>1.375</v>
          </cell>
          <cell r="H32" t="e">
            <v>#REF!</v>
          </cell>
          <cell r="I32" t="e">
            <v>#REF!</v>
          </cell>
          <cell r="J32" t="e">
            <v>#REF!</v>
          </cell>
          <cell r="K32" t="e">
            <v>#REF!</v>
          </cell>
          <cell r="L32" t="e">
            <v>#REF!</v>
          </cell>
          <cell r="M32">
            <v>1.375</v>
          </cell>
          <cell r="N32">
            <v>0</v>
          </cell>
        </row>
        <row r="33">
          <cell r="F33" t="str">
            <v>CA;BAU</v>
          </cell>
          <cell r="G33">
            <v>1.0690121786197564</v>
          </cell>
          <cell r="H33" t="e">
            <v>#REF!</v>
          </cell>
          <cell r="I33" t="e">
            <v>#REF!</v>
          </cell>
          <cell r="J33" t="e">
            <v>#REF!</v>
          </cell>
          <cell r="K33" t="e">
            <v>#REF!</v>
          </cell>
          <cell r="L33" t="e">
            <v>#REF!</v>
          </cell>
          <cell r="M33">
            <v>1.0690121786197564</v>
          </cell>
          <cell r="N33">
            <v>0</v>
          </cell>
        </row>
        <row r="34">
          <cell r="F34" t="str">
            <v>CA;BAU-RAPT</v>
          </cell>
          <cell r="G34">
            <v>0.94301495352283438</v>
          </cell>
          <cell r="H34" t="e">
            <v>#REF!</v>
          </cell>
          <cell r="I34" t="e">
            <v>#REF!</v>
          </cell>
          <cell r="J34" t="e">
            <v>#REF!</v>
          </cell>
          <cell r="K34" t="e">
            <v>#REF!</v>
          </cell>
          <cell r="L34" t="e">
            <v>#REF!</v>
          </cell>
          <cell r="M34">
            <v>0.94722598105548028</v>
          </cell>
          <cell r="N34">
            <v>0.94301495352283438</v>
          </cell>
        </row>
        <row r="35">
          <cell r="F35" t="str">
            <v>CA;PLG</v>
          </cell>
          <cell r="G35">
            <v>1.6238159675236805</v>
          </cell>
          <cell r="H35" t="e">
            <v>#REF!</v>
          </cell>
          <cell r="I35" t="e">
            <v>#REF!</v>
          </cell>
          <cell r="J35" t="e">
            <v>#REF!</v>
          </cell>
          <cell r="K35" t="e">
            <v>#REF!</v>
          </cell>
          <cell r="L35" t="e">
            <v>#REF!</v>
          </cell>
          <cell r="M35">
            <v>1.6238159675236805</v>
          </cell>
          <cell r="N35">
            <v>0</v>
          </cell>
        </row>
        <row r="36">
          <cell r="F36" t="str">
            <v>CA;PLG-RAPT</v>
          </cell>
          <cell r="G36">
            <v>1.6839552741479187</v>
          </cell>
          <cell r="H36" t="e">
            <v>#REF!</v>
          </cell>
          <cell r="I36" t="e">
            <v>#REF!</v>
          </cell>
          <cell r="J36" t="e">
            <v>#REF!</v>
          </cell>
          <cell r="K36" t="e">
            <v>#REF!</v>
          </cell>
          <cell r="L36" t="e">
            <v>#REF!</v>
          </cell>
          <cell r="M36" t="e">
            <v>#N/A</v>
          </cell>
          <cell r="N36">
            <v>1.6839552741479187</v>
          </cell>
        </row>
        <row r="37">
          <cell r="F37" t="str">
            <v>CA;ZAR</v>
          </cell>
          <cell r="G37">
            <v>3.0784844384303112</v>
          </cell>
          <cell r="H37" t="e">
            <v>#REF!</v>
          </cell>
          <cell r="I37" t="e">
            <v>#REF!</v>
          </cell>
          <cell r="J37" t="e">
            <v>#REF!</v>
          </cell>
          <cell r="K37" t="e">
            <v>#REF!</v>
          </cell>
          <cell r="L37" t="e">
            <v>#REF!</v>
          </cell>
          <cell r="M37">
            <v>3.0784844384303112</v>
          </cell>
          <cell r="N37">
            <v>0</v>
          </cell>
        </row>
        <row r="38">
          <cell r="F38" t="str">
            <v>CA;BOU</v>
          </cell>
          <cell r="G38">
            <v>2.3004059539918811</v>
          </cell>
          <cell r="H38" t="e">
            <v>#REF!</v>
          </cell>
          <cell r="I38" t="e">
            <v>#REF!</v>
          </cell>
          <cell r="J38" t="e">
            <v>#REF!</v>
          </cell>
          <cell r="K38" t="e">
            <v>#REF!</v>
          </cell>
          <cell r="L38" t="e">
            <v>#REF!</v>
          </cell>
          <cell r="M38">
            <v>2.3004059539918811</v>
          </cell>
          <cell r="N38">
            <v>0</v>
          </cell>
        </row>
        <row r="39">
          <cell r="F39" t="str">
            <v>CA;BOU-RAPT</v>
          </cell>
          <cell r="G39">
            <v>2.0840336134453783</v>
          </cell>
          <cell r="H39" t="e">
            <v>#REF!</v>
          </cell>
          <cell r="I39" t="e">
            <v>#REF!</v>
          </cell>
          <cell r="J39" t="e">
            <v>#REF!</v>
          </cell>
          <cell r="K39" t="e">
            <v>#REF!</v>
          </cell>
          <cell r="L39" t="e">
            <v>#REF!</v>
          </cell>
          <cell r="M39">
            <v>2.0974289580514207</v>
          </cell>
          <cell r="N39">
            <v>2.0840336134453783</v>
          </cell>
        </row>
        <row r="40">
          <cell r="F40" t="str">
            <v>CA;CYZ.A</v>
          </cell>
          <cell r="G40">
            <v>4.972936400541272</v>
          </cell>
          <cell r="H40" t="e">
            <v>#REF!</v>
          </cell>
          <cell r="I40" t="e">
            <v>#REF!</v>
          </cell>
          <cell r="J40" t="e">
            <v>#REF!</v>
          </cell>
          <cell r="K40" t="e">
            <v>#REF!</v>
          </cell>
          <cell r="L40" t="e">
            <v>#REF!</v>
          </cell>
          <cell r="M40">
            <v>4.972936400541272</v>
          </cell>
          <cell r="N40">
            <v>0</v>
          </cell>
        </row>
        <row r="41">
          <cell r="F41" t="str">
            <v>CA;CYZ.A BS</v>
          </cell>
          <cell r="G41">
            <v>4.972936400541272</v>
          </cell>
          <cell r="H41" t="e">
            <v>#REF!</v>
          </cell>
          <cell r="I41" t="e">
            <v>#REF!</v>
          </cell>
          <cell r="J41" t="e">
            <v>#REF!</v>
          </cell>
          <cell r="K41" t="e">
            <v>#REF!</v>
          </cell>
          <cell r="L41" t="e">
            <v>#REF!</v>
          </cell>
          <cell r="M41">
            <v>4.972936400541272</v>
          </cell>
          <cell r="N41" t="e">
            <v>#DIV/0!</v>
          </cell>
        </row>
        <row r="42">
          <cell r="F42" t="str">
            <v>HRE</v>
          </cell>
          <cell r="G42">
            <v>3.1799729364005414</v>
          </cell>
          <cell r="H42">
            <v>0</v>
          </cell>
          <cell r="I42">
            <v>0</v>
          </cell>
          <cell r="J42">
            <v>0</v>
          </cell>
          <cell r="K42" t="e">
            <v>#REF!</v>
          </cell>
          <cell r="L42" t="e">
            <v>#REF!</v>
          </cell>
          <cell r="M42">
            <v>3.1799729364005414</v>
          </cell>
          <cell r="N42">
            <v>0</v>
          </cell>
        </row>
        <row r="43">
          <cell r="F43" t="str">
            <v>CA;SEH</v>
          </cell>
          <cell r="G43">
            <v>5.2097428958051424</v>
          </cell>
          <cell r="H43" t="e">
            <v>#REF!</v>
          </cell>
          <cell r="I43" t="e">
            <v>#REF!</v>
          </cell>
          <cell r="J43" t="e">
            <v>#REF!</v>
          </cell>
          <cell r="K43" t="e">
            <v>#REF!</v>
          </cell>
          <cell r="L43" t="e">
            <v>#REF!</v>
          </cell>
          <cell r="M43">
            <v>5.2097428958051424</v>
          </cell>
          <cell r="N43">
            <v>0</v>
          </cell>
        </row>
        <row r="44">
          <cell r="F44" t="str">
            <v>CA;SEH BS</v>
          </cell>
          <cell r="G44">
            <v>5.2097428958051424</v>
          </cell>
          <cell r="H44" t="e">
            <v>#REF!</v>
          </cell>
          <cell r="I44" t="e">
            <v>#REF!</v>
          </cell>
          <cell r="J44" t="e">
            <v>#REF!</v>
          </cell>
          <cell r="K44" t="e">
            <v>#REF!</v>
          </cell>
          <cell r="L44" t="e">
            <v>#REF!</v>
          </cell>
          <cell r="M44">
            <v>5.2097428958051424</v>
          </cell>
          <cell r="N44" t="e">
            <v>#DIV/0!</v>
          </cell>
        </row>
        <row r="45">
          <cell r="F45" t="str">
            <v>PMG</v>
          </cell>
          <cell r="G45">
            <v>3.2446808510638299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3.2446808510638299</v>
          </cell>
          <cell r="N45">
            <v>0</v>
          </cell>
        </row>
        <row r="46">
          <cell r="F46" t="str">
            <v>US;BOG</v>
          </cell>
          <cell r="G46">
            <v>9.1875</v>
          </cell>
          <cell r="H46" t="e">
            <v>#REF!</v>
          </cell>
          <cell r="I46" t="e">
            <v>#REF!</v>
          </cell>
          <cell r="J46" t="e">
            <v>#REF!</v>
          </cell>
          <cell r="K46" t="e">
            <v>#REF!</v>
          </cell>
          <cell r="L46" t="e">
            <v>#REF!</v>
          </cell>
          <cell r="M46">
            <v>9.1875</v>
          </cell>
          <cell r="N46">
            <v>0</v>
          </cell>
        </row>
        <row r="47">
          <cell r="F47" t="str">
            <v>US;CRZO</v>
          </cell>
          <cell r="G47">
            <v>11.75</v>
          </cell>
          <cell r="H47" t="e">
            <v>#REF!</v>
          </cell>
          <cell r="I47" t="e">
            <v>#REF!</v>
          </cell>
          <cell r="J47" t="e">
            <v>#REF!</v>
          </cell>
          <cell r="K47" t="e">
            <v>#REF!</v>
          </cell>
          <cell r="L47" t="e">
            <v>#REF!</v>
          </cell>
          <cell r="M47">
            <v>11.75</v>
          </cell>
          <cell r="N47">
            <v>0</v>
          </cell>
        </row>
        <row r="48">
          <cell r="F48" t="str">
            <v>US;CRZO-RAPT</v>
          </cell>
          <cell r="G48">
            <v>7.875</v>
          </cell>
          <cell r="H48" t="e">
            <v>#REF!</v>
          </cell>
          <cell r="I48" t="e">
            <v>#REF!</v>
          </cell>
          <cell r="J48" t="e">
            <v>#REF!</v>
          </cell>
          <cell r="K48" t="e">
            <v>#REF!</v>
          </cell>
          <cell r="L48" t="e">
            <v>#REF!</v>
          </cell>
          <cell r="M48">
            <v>7.875</v>
          </cell>
          <cell r="N48">
            <v>7.875</v>
          </cell>
        </row>
        <row r="49">
          <cell r="F49" t="str">
            <v>US;PGEO</v>
          </cell>
          <cell r="G49">
            <v>6</v>
          </cell>
          <cell r="H49" t="e">
            <v>#REF!</v>
          </cell>
          <cell r="I49" t="e">
            <v>#REF!</v>
          </cell>
          <cell r="J49" t="e">
            <v>#REF!</v>
          </cell>
          <cell r="K49" t="e">
            <v>#REF!</v>
          </cell>
          <cell r="L49" t="e">
            <v>#REF!</v>
          </cell>
          <cell r="M49">
            <v>6</v>
          </cell>
          <cell r="N49">
            <v>0</v>
          </cell>
        </row>
        <row r="50">
          <cell r="F50" t="str">
            <v>US;PGEO-RAPT</v>
          </cell>
          <cell r="G50">
            <v>5.75</v>
          </cell>
          <cell r="H50" t="e">
            <v>#REF!</v>
          </cell>
          <cell r="I50" t="e">
            <v>#REF!</v>
          </cell>
          <cell r="J50" t="e">
            <v>#REF!</v>
          </cell>
          <cell r="K50" t="e">
            <v>#REF!</v>
          </cell>
          <cell r="L50" t="e">
            <v>#REF!</v>
          </cell>
          <cell r="M50">
            <v>5.75</v>
          </cell>
          <cell r="N50">
            <v>5.75</v>
          </cell>
        </row>
        <row r="51">
          <cell r="F51" t="str">
            <v>US;TCMSQ</v>
          </cell>
          <cell r="G51">
            <v>0</v>
          </cell>
          <cell r="H51" t="e">
            <v>#REF!</v>
          </cell>
          <cell r="I51" t="e">
            <v>#REF!</v>
          </cell>
          <cell r="J51" t="e">
            <v>#REF!</v>
          </cell>
          <cell r="K51" t="e">
            <v>#REF!</v>
          </cell>
          <cell r="L51" t="e">
            <v>#REF!</v>
          </cell>
          <cell r="M51">
            <v>0</v>
          </cell>
          <cell r="N51">
            <v>0</v>
          </cell>
        </row>
        <row r="52">
          <cell r="F52" t="str">
            <v>IDF.TO</v>
          </cell>
          <cell r="G52">
            <v>0.1678866429386878</v>
          </cell>
          <cell r="H52">
            <v>0</v>
          </cell>
          <cell r="I52">
            <v>0</v>
          </cell>
          <cell r="J52">
            <v>0</v>
          </cell>
          <cell r="K52" t="e">
            <v>#REF!</v>
          </cell>
          <cell r="L52" t="e">
            <v>#REF!</v>
          </cell>
          <cell r="M52">
            <v>0.1678866429386878</v>
          </cell>
          <cell r="N52">
            <v>0.1678866429386878</v>
          </cell>
        </row>
        <row r="53">
          <cell r="F53" t="str">
            <v>US;COSEE</v>
          </cell>
          <cell r="G53">
            <v>9.9999999999999995E-7</v>
          </cell>
          <cell r="H53" t="e">
            <v>#REF!</v>
          </cell>
          <cell r="I53" t="e">
            <v>#REF!</v>
          </cell>
          <cell r="J53" t="e">
            <v>#REF!</v>
          </cell>
          <cell r="K53" t="e">
            <v>#REF!</v>
          </cell>
          <cell r="L53" t="e">
            <v>#REF!</v>
          </cell>
          <cell r="M53">
            <v>4.4999999999999998E-2</v>
          </cell>
          <cell r="N53">
            <v>9.9999999999999995E-7</v>
          </cell>
        </row>
        <row r="54">
          <cell r="F54" t="str">
            <v>US;INLN</v>
          </cell>
          <cell r="G54">
            <v>5</v>
          </cell>
          <cell r="H54" t="e">
            <v>#REF!</v>
          </cell>
          <cell r="I54" t="e">
            <v>#REF!</v>
          </cell>
          <cell r="J54" t="e">
            <v>#REF!</v>
          </cell>
          <cell r="K54" t="e">
            <v>#REF!</v>
          </cell>
          <cell r="L54" t="e">
            <v>#REF!</v>
          </cell>
          <cell r="M54">
            <v>5</v>
          </cell>
          <cell r="N54">
            <v>0</v>
          </cell>
        </row>
        <row r="55">
          <cell r="F55" t="str">
            <v>US;INLN-RAPT</v>
          </cell>
          <cell r="G55">
            <v>4.75</v>
          </cell>
          <cell r="H55" t="e">
            <v>#REF!</v>
          </cell>
          <cell r="I55" t="e">
            <v>#REF!</v>
          </cell>
          <cell r="J55" t="e">
            <v>#REF!</v>
          </cell>
          <cell r="K55" t="e">
            <v>#REF!</v>
          </cell>
          <cell r="L55" t="e">
            <v>#REF!</v>
          </cell>
          <cell r="M55">
            <v>4.75</v>
          </cell>
          <cell r="N55">
            <v>4.75</v>
          </cell>
        </row>
        <row r="58">
          <cell r="E58" t="str">
            <v>S&amp;P 500 Futures</v>
          </cell>
          <cell r="F58" t="str">
            <v>US;KWK-RAPT</v>
          </cell>
          <cell r="G58">
            <v>7.6875</v>
          </cell>
          <cell r="H58" t="e">
            <v>#REF!</v>
          </cell>
          <cell r="I58" t="e">
            <v>#REF!</v>
          </cell>
          <cell r="J58" t="e">
            <v>#REF!</v>
          </cell>
          <cell r="K58" t="e">
            <v>#REF!</v>
          </cell>
          <cell r="L58" t="e">
            <v>#REF!</v>
          </cell>
          <cell r="M58">
            <v>7.6875</v>
          </cell>
          <cell r="N58">
            <v>7.6875</v>
          </cell>
          <cell r="S58" t="e">
            <v>#REF!</v>
          </cell>
        </row>
        <row r="59">
          <cell r="E59" t="str">
            <v>S&amp;P 500 Futures Puts</v>
          </cell>
          <cell r="F59" t="str">
            <v>CROE</v>
          </cell>
          <cell r="G59" t="e">
            <v>#N/A</v>
          </cell>
          <cell r="H59" t="str">
            <v/>
          </cell>
          <cell r="I59" t="str">
            <v/>
          </cell>
          <cell r="J59" t="str">
            <v/>
          </cell>
          <cell r="K59" t="str">
            <v/>
          </cell>
          <cell r="L59" t="str">
            <v/>
          </cell>
          <cell r="M59" t="e">
            <v>#N/A</v>
          </cell>
          <cell r="N59">
            <v>0</v>
          </cell>
          <cell r="O59" t="str">
            <v>SZP1250O</v>
          </cell>
          <cell r="S59" t="str">
            <v>Live Last</v>
          </cell>
        </row>
        <row r="60">
          <cell r="E60" t="str">
            <v>S&amp;P 500 Futures Puts</v>
          </cell>
          <cell r="F60" t="str">
            <v>GB;PLR</v>
          </cell>
          <cell r="G60">
            <v>0.42424603292744628</v>
          </cell>
          <cell r="H60" t="e">
            <v>#REF!</v>
          </cell>
          <cell r="I60" t="e">
            <v>#REF!</v>
          </cell>
          <cell r="J60" t="e">
            <v>#REF!</v>
          </cell>
          <cell r="K60" t="e">
            <v>#REF!</v>
          </cell>
          <cell r="L60" t="e">
            <v>#REF!</v>
          </cell>
          <cell r="M60">
            <v>0.42424603292744628</v>
          </cell>
          <cell r="N60">
            <v>0</v>
          </cell>
          <cell r="O60" t="str">
            <v>SZP1275O</v>
          </cell>
          <cell r="S60" t="str">
            <v>% Change</v>
          </cell>
        </row>
        <row r="61">
          <cell r="E61" t="str">
            <v>S&amp;P Value</v>
          </cell>
          <cell r="F61" t="str">
            <v>US;ENE</v>
          </cell>
          <cell r="G61">
            <v>83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83</v>
          </cell>
          <cell r="N61">
            <v>42.75</v>
          </cell>
          <cell r="S61" t="e">
            <v>#REF!</v>
          </cell>
        </row>
        <row r="62">
          <cell r="E62" t="str">
            <v>S&amp;P 500 Futures</v>
          </cell>
          <cell r="F62" t="str">
            <v>ENEPUT</v>
          </cell>
          <cell r="G62">
            <v>4.3516320000000004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4.3516320000000004</v>
          </cell>
          <cell r="N62">
            <v>0</v>
          </cell>
          <cell r="O62" t="str">
            <v>US;SZP OO</v>
          </cell>
          <cell r="S62" t="str">
            <v>Live Last</v>
          </cell>
        </row>
        <row r="63">
          <cell r="E63" t="str">
            <v>S&amp;P 500 Futures Puts</v>
          </cell>
          <cell r="F63" t="str">
            <v>GTRMM</v>
          </cell>
          <cell r="G63">
            <v>0.23548300776023551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0.23548300776023551</v>
          </cell>
          <cell r="N63">
            <v>0</v>
          </cell>
          <cell r="O63" t="str">
            <v>US;SZP OO</v>
          </cell>
          <cell r="S63" t="str">
            <v>Live Last</v>
          </cell>
        </row>
        <row r="64">
          <cell r="E64" t="str">
            <v>S&amp;P Value</v>
          </cell>
          <cell r="F64" t="str">
            <v>US;SCMR</v>
          </cell>
          <cell r="G64">
            <v>122.875</v>
          </cell>
          <cell r="H64" t="e">
            <v>#REF!</v>
          </cell>
          <cell r="I64" t="e">
            <v>#REF!</v>
          </cell>
          <cell r="J64" t="e">
            <v>#REF!</v>
          </cell>
          <cell r="K64" t="e">
            <v>#REF!</v>
          </cell>
          <cell r="L64" t="e">
            <v>#REF!</v>
          </cell>
          <cell r="M64">
            <v>122.875</v>
          </cell>
          <cell r="N64">
            <v>0</v>
          </cell>
          <cell r="O64" t="str">
            <v>US;SZP RJ</v>
          </cell>
          <cell r="S64" t="str">
            <v>% Change</v>
          </cell>
        </row>
        <row r="65">
          <cell r="E65" t="str">
            <v>S&amp;P Value</v>
          </cell>
          <cell r="F65" t="str">
            <v>US;TTEN</v>
          </cell>
          <cell r="G65">
            <v>16</v>
          </cell>
          <cell r="H65" t="e">
            <v>#REF!</v>
          </cell>
          <cell r="I65" t="e">
            <v>#REF!</v>
          </cell>
          <cell r="J65" t="e">
            <v>#REF!</v>
          </cell>
          <cell r="K65" t="e">
            <v>#REF!</v>
          </cell>
          <cell r="L65" t="e">
            <v>#REF!</v>
          </cell>
          <cell r="M65">
            <v>16</v>
          </cell>
          <cell r="N65">
            <v>0</v>
          </cell>
          <cell r="O65" t="str">
            <v>US;SZP RT</v>
          </cell>
          <cell r="S65" t="e">
            <v>#REF!</v>
          </cell>
        </row>
        <row r="66">
          <cell r="E66" t="str">
            <v>S&amp;P 500 Futures</v>
          </cell>
          <cell r="F66" t="str">
            <v>US;TTEN-RAPT</v>
          </cell>
          <cell r="G66">
            <v>12</v>
          </cell>
          <cell r="H66" t="e">
            <v>#REF!</v>
          </cell>
          <cell r="I66" t="e">
            <v>#REF!</v>
          </cell>
          <cell r="J66" t="e">
            <v>#REF!</v>
          </cell>
          <cell r="K66" t="e">
            <v>#REF!</v>
          </cell>
          <cell r="L66" t="e">
            <v>#REF!</v>
          </cell>
          <cell r="M66">
            <v>12</v>
          </cell>
          <cell r="N66">
            <v>12</v>
          </cell>
          <cell r="O66" t="str">
            <v>US;SZP OO</v>
          </cell>
          <cell r="S66" t="e">
            <v>#REF!</v>
          </cell>
        </row>
        <row r="67">
          <cell r="E67" t="str">
            <v>S&amp;P 500 Futures Puts</v>
          </cell>
          <cell r="F67" t="str">
            <v>US;RTHM</v>
          </cell>
          <cell r="G67">
            <v>10.25</v>
          </cell>
          <cell r="H67" t="e">
            <v>#REF!</v>
          </cell>
          <cell r="I67" t="e">
            <v>#REF!</v>
          </cell>
          <cell r="J67" t="e">
            <v>#REF!</v>
          </cell>
          <cell r="K67" t="e">
            <v>#REF!</v>
          </cell>
          <cell r="L67" t="e">
            <v>#REF!</v>
          </cell>
          <cell r="M67">
            <v>10.25</v>
          </cell>
          <cell r="N67">
            <v>0</v>
          </cell>
          <cell r="O67" t="str">
            <v>US;SZP OO</v>
          </cell>
          <cell r="S67">
            <v>-1</v>
          </cell>
        </row>
        <row r="68">
          <cell r="E68" t="str">
            <v>S&amp;P 500 Futures Puts</v>
          </cell>
          <cell r="F68" t="str">
            <v>US;REDF</v>
          </cell>
          <cell r="G68">
            <v>9.8125</v>
          </cell>
          <cell r="H68" t="e">
            <v>#REF!</v>
          </cell>
          <cell r="I68" t="e">
            <v>#REF!</v>
          </cell>
          <cell r="J68" t="e">
            <v>#REF!</v>
          </cell>
          <cell r="K68" t="e">
            <v>#REF!</v>
          </cell>
          <cell r="L68" t="e">
            <v>#REF!</v>
          </cell>
          <cell r="M68">
            <v>9.8125</v>
          </cell>
          <cell r="N68">
            <v>0</v>
          </cell>
          <cell r="O68" t="str">
            <v>US;SZP OO</v>
          </cell>
          <cell r="S68" t="e">
            <v>#REF!</v>
          </cell>
        </row>
        <row r="69">
          <cell r="E69" t="str">
            <v>S&amp;P 500 Futures Puts</v>
          </cell>
          <cell r="F69" t="str">
            <v>US;AVCI</v>
          </cell>
          <cell r="G69">
            <v>136</v>
          </cell>
          <cell r="H69" t="e">
            <v>#REF!</v>
          </cell>
          <cell r="I69" t="e">
            <v>#REF!</v>
          </cell>
          <cell r="J69" t="e">
            <v>#REF!</v>
          </cell>
          <cell r="K69" t="e">
            <v>#REF!</v>
          </cell>
          <cell r="L69" t="e">
            <v>#REF!</v>
          </cell>
          <cell r="M69">
            <v>136</v>
          </cell>
          <cell r="N69">
            <v>0</v>
          </cell>
          <cell r="O69" t="str">
            <v>US;SZP RT</v>
          </cell>
          <cell r="S69" t="e">
            <v>#REF!</v>
          </cell>
        </row>
        <row r="70">
          <cell r="E70" t="str">
            <v>S&amp;P 500 Futures Puts</v>
          </cell>
          <cell r="F70" t="str">
            <v>US;AVCI-RAPT</v>
          </cell>
          <cell r="G70">
            <v>162.5</v>
          </cell>
          <cell r="H70" t="e">
            <v>#REF!</v>
          </cell>
          <cell r="I70" t="e">
            <v>#REF!</v>
          </cell>
          <cell r="J70" t="e">
            <v>#REF!</v>
          </cell>
          <cell r="K70" t="e">
            <v>#REF!</v>
          </cell>
          <cell r="L70" t="e">
            <v>#REF!</v>
          </cell>
          <cell r="M70">
            <v>125.671875</v>
          </cell>
          <cell r="N70">
            <v>162.5</v>
          </cell>
          <cell r="O70" t="str">
            <v>US;SZP RE</v>
          </cell>
          <cell r="S70" t="e">
            <v>#REF!</v>
          </cell>
        </row>
        <row r="71">
          <cell r="E71" t="str">
            <v>S&amp;P 500 Futures Puts</v>
          </cell>
          <cell r="F71" t="str">
            <v>US;ACPW</v>
          </cell>
          <cell r="G71">
            <v>68</v>
          </cell>
          <cell r="H71" t="e">
            <v>#REF!</v>
          </cell>
          <cell r="I71" t="e">
            <v>#REF!</v>
          </cell>
          <cell r="J71" t="e">
            <v>#REF!</v>
          </cell>
          <cell r="K71" t="e">
            <v>#REF!</v>
          </cell>
          <cell r="L71" t="e">
            <v>#REF!</v>
          </cell>
          <cell r="M71">
            <v>68</v>
          </cell>
          <cell r="N71">
            <v>0</v>
          </cell>
          <cell r="O71" t="str">
            <v>US;SZP RE</v>
          </cell>
          <cell r="S71" t="e">
            <v>#DIV/0!</v>
          </cell>
        </row>
        <row r="72">
          <cell r="E72" t="str">
            <v>Russell 2000 Index</v>
          </cell>
          <cell r="F72" t="str">
            <v>US;ACPW-RAPT</v>
          </cell>
          <cell r="G72">
            <v>52.75</v>
          </cell>
          <cell r="H72" t="e">
            <v>#REF!</v>
          </cell>
          <cell r="I72" t="e">
            <v>#REF!</v>
          </cell>
          <cell r="J72" t="e">
            <v>#REF!</v>
          </cell>
          <cell r="K72" t="e">
            <v>#REF!</v>
          </cell>
          <cell r="L72" t="e">
            <v>#REF!</v>
          </cell>
          <cell r="M72">
            <v>52.75</v>
          </cell>
          <cell r="N72">
            <v>52.75</v>
          </cell>
          <cell r="S72">
            <v>0</v>
          </cell>
        </row>
        <row r="73">
          <cell r="E73" t="str">
            <v>S&amp;P Toronto Exchange</v>
          </cell>
          <cell r="F73" t="str">
            <v>CA;TDI</v>
          </cell>
          <cell r="G73">
            <v>2.740189445196211</v>
          </cell>
          <cell r="H73" t="e">
            <v>#REF!</v>
          </cell>
          <cell r="I73" t="e">
            <v>#REF!</v>
          </cell>
          <cell r="J73" t="e">
            <v>#REF!</v>
          </cell>
          <cell r="K73" t="e">
            <v>#REF!</v>
          </cell>
          <cell r="L73" t="e">
            <v>#REF!</v>
          </cell>
          <cell r="M73">
            <v>2.740189445196211</v>
          </cell>
          <cell r="N73">
            <v>0</v>
          </cell>
          <cell r="S73" t="e">
            <v>#REF!</v>
          </cell>
        </row>
        <row r="74">
          <cell r="E74" t="str">
            <v>Paper Index</v>
          </cell>
          <cell r="F74" t="str">
            <v>CA;TDI-RAPT</v>
          </cell>
          <cell r="G74">
            <v>2.4201680672268906</v>
          </cell>
          <cell r="H74" t="e">
            <v>#REF!</v>
          </cell>
          <cell r="I74" t="e">
            <v>#REF!</v>
          </cell>
          <cell r="J74" t="e">
            <v>#REF!</v>
          </cell>
          <cell r="K74" t="e">
            <v>#REF!</v>
          </cell>
          <cell r="L74" t="e">
            <v>#REF!</v>
          </cell>
          <cell r="M74">
            <v>2.4357239512855209</v>
          </cell>
          <cell r="N74">
            <v>2.4201680672268906</v>
          </cell>
          <cell r="S74">
            <v>0</v>
          </cell>
        </row>
        <row r="75">
          <cell r="E75" t="str">
            <v>E&amp;P Index</v>
          </cell>
          <cell r="F75" t="str">
            <v>US;EQIX</v>
          </cell>
          <cell r="G75">
            <v>14.375</v>
          </cell>
          <cell r="H75" t="e">
            <v>#REF!</v>
          </cell>
          <cell r="I75" t="e">
            <v>#REF!</v>
          </cell>
          <cell r="J75" t="e">
            <v>#REF!</v>
          </cell>
          <cell r="K75" t="e">
            <v>#REF!</v>
          </cell>
          <cell r="L75" t="e">
            <v>#REF!</v>
          </cell>
          <cell r="M75">
            <v>14.375</v>
          </cell>
          <cell r="N75">
            <v>0</v>
          </cell>
          <cell r="S75">
            <v>0</v>
          </cell>
        </row>
        <row r="76">
          <cell r="E76" t="str">
            <v>C-LEX Index</v>
          </cell>
          <cell r="F76" t="str">
            <v>Telecom</v>
          </cell>
          <cell r="G76" t="str">
            <v>Used</v>
          </cell>
          <cell r="H76" t="str">
            <v>Last</v>
          </cell>
          <cell r="I76" t="str">
            <v>Close</v>
          </cell>
          <cell r="J76" t="str">
            <v>(Backup)</v>
          </cell>
          <cell r="K76" t="str">
            <v>Last</v>
          </cell>
          <cell r="L76" t="str">
            <v>Close</v>
          </cell>
          <cell r="M76" t="str">
            <v>External</v>
          </cell>
          <cell r="N76" t="str">
            <v>Manual</v>
          </cell>
          <cell r="S76" t="str">
            <v>Live Last</v>
          </cell>
        </row>
        <row r="77">
          <cell r="E77" t="str">
            <v>Qualitech Index</v>
          </cell>
          <cell r="F77" t="str">
            <v>Steel</v>
          </cell>
          <cell r="G77" t="str">
            <v>Used</v>
          </cell>
          <cell r="H77" t="str">
            <v>Last</v>
          </cell>
          <cell r="I77" t="str">
            <v>Close</v>
          </cell>
          <cell r="J77" t="str">
            <v>(Backup)</v>
          </cell>
          <cell r="K77" t="str">
            <v>Last</v>
          </cell>
          <cell r="L77" t="str">
            <v>Close</v>
          </cell>
          <cell r="M77" t="str">
            <v>External</v>
          </cell>
          <cell r="N77" t="str">
            <v>Manual</v>
          </cell>
          <cell r="S77" t="str">
            <v>Live Last</v>
          </cell>
        </row>
        <row r="78">
          <cell r="E78" t="str">
            <v>S&amp;P Value</v>
          </cell>
          <cell r="F78" t="str">
            <v>US;SPX</v>
          </cell>
          <cell r="G78" t="str">
            <v>Value</v>
          </cell>
          <cell r="H78" t="str">
            <v>Value</v>
          </cell>
          <cell r="I78" t="str">
            <v>Value</v>
          </cell>
          <cell r="J78" t="str">
            <v>Close Price</v>
          </cell>
          <cell r="K78" t="str">
            <v>Value</v>
          </cell>
          <cell r="L78" t="str">
            <v>Value</v>
          </cell>
          <cell r="M78" t="str">
            <v>File Feed</v>
          </cell>
          <cell r="N78" t="str">
            <v>Feed</v>
          </cell>
          <cell r="S78" t="str">
            <v>% Change</v>
          </cell>
        </row>
        <row r="79">
          <cell r="E79" t="str">
            <v>S&amp;P Value</v>
          </cell>
          <cell r="F79" t="str">
            <v>US;SPX</v>
          </cell>
          <cell r="G79" t="str">
            <v>Used</v>
          </cell>
          <cell r="H79" t="str">
            <v>Last</v>
          </cell>
          <cell r="I79" t="str">
            <v>Close</v>
          </cell>
          <cell r="J79" t="str">
            <v>(Backup)</v>
          </cell>
          <cell r="K79" t="str">
            <v>Last</v>
          </cell>
          <cell r="L79" t="str">
            <v>Close</v>
          </cell>
          <cell r="M79" t="str">
            <v>External</v>
          </cell>
          <cell r="N79" t="str">
            <v>Manual</v>
          </cell>
          <cell r="S79" t="str">
            <v>Live Last</v>
          </cell>
        </row>
        <row r="80">
          <cell r="E80" t="str">
            <v>S&amp;P 500 Futures</v>
          </cell>
          <cell r="F80" t="str">
            <v>SPZ9</v>
          </cell>
          <cell r="G80" t="str">
            <v>Value</v>
          </cell>
          <cell r="H80" t="str">
            <v>Value</v>
          </cell>
          <cell r="I80" t="str">
            <v>Value</v>
          </cell>
          <cell r="J80" t="str">
            <v>Close Price</v>
          </cell>
          <cell r="K80" t="str">
            <v>Value</v>
          </cell>
          <cell r="L80" t="str">
            <v>Value</v>
          </cell>
          <cell r="M80" t="str">
            <v>File Feed</v>
          </cell>
          <cell r="N80" t="str">
            <v>Feed</v>
          </cell>
          <cell r="O80" t="str">
            <v>US;SZP OO</v>
          </cell>
          <cell r="S80" t="str">
            <v>% Change</v>
          </cell>
        </row>
        <row r="81">
          <cell r="E81" t="str">
            <v>S&amp;P Value</v>
          </cell>
          <cell r="F81" t="str">
            <v>US;SPX</v>
          </cell>
          <cell r="G81">
            <v>1502.51</v>
          </cell>
          <cell r="H81" t="e">
            <v>#REF!</v>
          </cell>
          <cell r="I81" t="e">
            <v>#REF!</v>
          </cell>
          <cell r="J81" t="e">
            <v>#REF!</v>
          </cell>
          <cell r="K81" t="e">
            <v>#REF!</v>
          </cell>
          <cell r="L81" t="e">
            <v>#REF!</v>
          </cell>
          <cell r="M81">
            <v>1502.51</v>
          </cell>
          <cell r="N81">
            <v>1364</v>
          </cell>
          <cell r="O81" t="str">
            <v>US;SZP OO</v>
          </cell>
          <cell r="S81" t="e">
            <v>#REF!</v>
          </cell>
        </row>
        <row r="82">
          <cell r="E82" t="str">
            <v>S&amp;P 500 Futures</v>
          </cell>
          <cell r="F82" t="str">
            <v>SPZ9</v>
          </cell>
          <cell r="G82">
            <v>0</v>
          </cell>
          <cell r="H82" t="e">
            <v>#REF!</v>
          </cell>
          <cell r="I82" t="e">
            <v>#REF!</v>
          </cell>
          <cell r="J82" t="e">
            <v>#REF!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 t="str">
            <v>US;SZP RJ</v>
          </cell>
          <cell r="S82" t="e">
            <v>#REF!</v>
          </cell>
        </row>
        <row r="83">
          <cell r="E83" t="str">
            <v>S&amp;P 500 Futures Puts</v>
          </cell>
          <cell r="F83" t="str">
            <v>US;SZP OO</v>
          </cell>
          <cell r="G83">
            <v>13.875</v>
          </cell>
          <cell r="H83" t="e">
            <v>#REF!</v>
          </cell>
          <cell r="I83" t="e">
            <v>#REF!</v>
          </cell>
          <cell r="J83" t="e">
            <v>#REF!</v>
          </cell>
          <cell r="K83">
            <v>0</v>
          </cell>
          <cell r="L83">
            <v>0</v>
          </cell>
          <cell r="M83">
            <v>13.875</v>
          </cell>
          <cell r="N83">
            <v>0</v>
          </cell>
          <cell r="O83" t="str">
            <v>US;SZP OO</v>
          </cell>
          <cell r="S83">
            <v>-1</v>
          </cell>
        </row>
        <row r="84">
          <cell r="E84" t="str">
            <v>S&amp;P 500 Futures Puts</v>
          </cell>
          <cell r="F84" t="str">
            <v>US;SZP RJ</v>
          </cell>
          <cell r="G84">
            <v>0</v>
          </cell>
          <cell r="H84" t="e">
            <v>#REF!</v>
          </cell>
          <cell r="I84" t="e">
            <v>#REF!</v>
          </cell>
          <cell r="J84" t="e">
            <v>#REF!</v>
          </cell>
          <cell r="K84" t="e">
            <v>#REF!</v>
          </cell>
          <cell r="L84" t="e">
            <v>#REF!</v>
          </cell>
          <cell r="M84">
            <v>0</v>
          </cell>
          <cell r="N84">
            <v>0</v>
          </cell>
          <cell r="O84" t="str">
            <v>US;SZP RJ</v>
          </cell>
          <cell r="S84" t="e">
            <v>#REF!</v>
          </cell>
        </row>
        <row r="85">
          <cell r="E85" t="str">
            <v>S&amp;P 500 Futures Puts</v>
          </cell>
          <cell r="F85" t="str">
            <v>US;SZP RT</v>
          </cell>
          <cell r="G85">
            <v>0</v>
          </cell>
          <cell r="H85" t="e">
            <v>#REF!</v>
          </cell>
          <cell r="I85" t="e">
            <v>#REF!</v>
          </cell>
          <cell r="J85" t="e">
            <v>#REF!</v>
          </cell>
          <cell r="K85" t="e">
            <v>#REF!</v>
          </cell>
          <cell r="L85" t="e">
            <v>#REF!</v>
          </cell>
          <cell r="M85">
            <v>0</v>
          </cell>
          <cell r="N85">
            <v>0</v>
          </cell>
          <cell r="O85" t="str">
            <v>US;SZP RT</v>
          </cell>
          <cell r="S85" t="e">
            <v>#REF!</v>
          </cell>
        </row>
        <row r="86">
          <cell r="E86" t="str">
            <v>S&amp;P 500 Futures Puts</v>
          </cell>
          <cell r="F86" t="str">
            <v>US;SZP RE</v>
          </cell>
          <cell r="G86">
            <v>0</v>
          </cell>
          <cell r="H86" t="e">
            <v>#REF!</v>
          </cell>
          <cell r="I86" t="e">
            <v>#REF!</v>
          </cell>
          <cell r="J86" t="e">
            <v>#REF!</v>
          </cell>
          <cell r="K86" t="e">
            <v>#REF!</v>
          </cell>
          <cell r="L86" t="e">
            <v>#REF!</v>
          </cell>
          <cell r="M86">
            <v>0</v>
          </cell>
          <cell r="N86">
            <v>0</v>
          </cell>
          <cell r="O86" t="str">
            <v>US;SZP RE</v>
          </cell>
          <cell r="S86" t="e">
            <v>#REF!</v>
          </cell>
        </row>
        <row r="87">
          <cell r="E87" t="str">
            <v>S&amp;P 500 Futures Puts</v>
          </cell>
          <cell r="F87" t="str">
            <v>SZPPUT</v>
          </cell>
          <cell r="G87">
            <v>687.9</v>
          </cell>
          <cell r="H87" t="e">
            <v>#REF!</v>
          </cell>
          <cell r="I87" t="e">
            <v>#REF!</v>
          </cell>
          <cell r="J87" t="e">
            <v>#REF!</v>
          </cell>
          <cell r="K87" t="e">
            <v>#REF!</v>
          </cell>
          <cell r="L87" t="e">
            <v>#REF!</v>
          </cell>
          <cell r="M87">
            <v>687.9</v>
          </cell>
          <cell r="N87">
            <v>0</v>
          </cell>
          <cell r="O87" t="str">
            <v>US;SZP RE</v>
          </cell>
          <cell r="S87" t="e">
            <v>#DIV/0!</v>
          </cell>
        </row>
        <row r="92">
          <cell r="E92" t="str">
            <v>C-LEX Index</v>
          </cell>
          <cell r="G92">
            <v>0</v>
          </cell>
          <cell r="I92">
            <v>0</v>
          </cell>
          <cell r="J92">
            <v>0</v>
          </cell>
        </row>
        <row r="93">
          <cell r="E93" t="str">
            <v>Qualitech Index</v>
          </cell>
          <cell r="G93">
            <v>0</v>
          </cell>
          <cell r="I93">
            <v>0</v>
          </cell>
          <cell r="J93">
            <v>0</v>
          </cell>
        </row>
        <row r="94">
          <cell r="E94" t="str">
            <v>Heartland Index</v>
          </cell>
          <cell r="G94">
            <v>0</v>
          </cell>
          <cell r="I94">
            <v>0</v>
          </cell>
          <cell r="J94">
            <v>0</v>
          </cell>
        </row>
        <row r="95">
          <cell r="E95" t="str">
            <v>Oilfield Services</v>
          </cell>
          <cell r="G95">
            <v>0</v>
          </cell>
          <cell r="I95">
            <v>0</v>
          </cell>
          <cell r="J95">
            <v>0</v>
          </cell>
        </row>
        <row r="96">
          <cell r="E96" t="str">
            <v>Heavy Construction</v>
          </cell>
          <cell r="G96">
            <v>0</v>
          </cell>
          <cell r="I96">
            <v>0</v>
          </cell>
          <cell r="J96">
            <v>0</v>
          </cell>
        </row>
        <row r="97">
          <cell r="E97" t="str">
            <v>Cyclical Index</v>
          </cell>
          <cell r="G97">
            <v>0</v>
          </cell>
          <cell r="I97">
            <v>0</v>
          </cell>
          <cell r="J97">
            <v>0</v>
          </cell>
        </row>
        <row r="98">
          <cell r="E98" t="str">
            <v>Utility Services Index</v>
          </cell>
          <cell r="G98">
            <v>0</v>
          </cell>
          <cell r="I98">
            <v>0</v>
          </cell>
          <cell r="J98">
            <v>0</v>
          </cell>
        </row>
        <row r="99">
          <cell r="E99" t="str">
            <v>Service Consolidators Index</v>
          </cell>
          <cell r="G99">
            <v>0</v>
          </cell>
          <cell r="I99">
            <v>0</v>
          </cell>
          <cell r="J99">
            <v>0</v>
          </cell>
        </row>
        <row r="100">
          <cell r="E100" t="str">
            <v>OSX Index</v>
          </cell>
          <cell r="G100">
            <v>138.83000000000001</v>
          </cell>
          <cell r="I100">
            <v>0</v>
          </cell>
          <cell r="J100">
            <v>0</v>
          </cell>
        </row>
        <row r="101">
          <cell r="E101" t="str">
            <v>Toronto Oil &amp; Gas Index</v>
          </cell>
          <cell r="G101">
            <v>7478.31</v>
          </cell>
          <cell r="I101">
            <v>4467.57</v>
          </cell>
          <cell r="J101">
            <v>4467.57</v>
          </cell>
        </row>
        <row r="102">
          <cell r="E102" t="str">
            <v>Dow Jones</v>
          </cell>
          <cell r="G102">
            <v>11259.87</v>
          </cell>
          <cell r="I102">
            <v>0</v>
          </cell>
          <cell r="J102">
            <v>0</v>
          </cell>
        </row>
        <row r="103">
          <cell r="E103" t="str">
            <v>Nasdaq</v>
          </cell>
          <cell r="G103">
            <v>4098.3500000000004</v>
          </cell>
          <cell r="I103" t="e">
            <v>#REF!</v>
          </cell>
          <cell r="J103" t="e">
            <v>#REF!</v>
          </cell>
        </row>
        <row r="104">
          <cell r="E104" t="str">
            <v>Oils Index</v>
          </cell>
          <cell r="G104">
            <v>540.89</v>
          </cell>
          <cell r="I104">
            <v>0</v>
          </cell>
          <cell r="J104">
            <v>0</v>
          </cell>
        </row>
        <row r="105">
          <cell r="E105" t="str">
            <v>Natural Gas Index</v>
          </cell>
          <cell r="G105">
            <v>231.57</v>
          </cell>
          <cell r="I105">
            <v>0</v>
          </cell>
          <cell r="J105">
            <v>0</v>
          </cell>
        </row>
        <row r="106">
          <cell r="E106" t="str">
            <v>Utility Index</v>
          </cell>
          <cell r="G106">
            <v>352.8</v>
          </cell>
          <cell r="I106">
            <v>0</v>
          </cell>
          <cell r="J106">
            <v>0</v>
          </cell>
        </row>
        <row r="107">
          <cell r="E107" t="str">
            <v>Utility Basket</v>
          </cell>
          <cell r="G107">
            <v>0</v>
          </cell>
          <cell r="I107">
            <v>0</v>
          </cell>
          <cell r="J107">
            <v>0</v>
          </cell>
        </row>
        <row r="108">
          <cell r="E108" t="str">
            <v>Oil Services Basket</v>
          </cell>
          <cell r="G108">
            <v>0</v>
          </cell>
          <cell r="I108">
            <v>0</v>
          </cell>
          <cell r="J108">
            <v>0</v>
          </cell>
        </row>
        <row r="109">
          <cell r="E109" t="str">
            <v>Qualitech Basket</v>
          </cell>
          <cell r="G109">
            <v>0</v>
          </cell>
          <cell r="I109">
            <v>0</v>
          </cell>
          <cell r="J109">
            <v>0</v>
          </cell>
        </row>
        <row r="110">
          <cell r="E110" t="str">
            <v>Russell Index Futures</v>
          </cell>
          <cell r="G110">
            <v>0</v>
          </cell>
          <cell r="I110">
            <v>0</v>
          </cell>
          <cell r="J110">
            <v>0</v>
          </cell>
        </row>
        <row r="111">
          <cell r="E111" t="str">
            <v>Russell Index Futures</v>
          </cell>
          <cell r="G111">
            <v>0</v>
          </cell>
          <cell r="I111">
            <v>0</v>
          </cell>
          <cell r="J111">
            <v>0</v>
          </cell>
        </row>
        <row r="112">
          <cell r="E112" t="str">
            <v>S&amp;P 500 Options</v>
          </cell>
          <cell r="G112">
            <v>0</v>
          </cell>
          <cell r="I112">
            <v>0</v>
          </cell>
          <cell r="J112">
            <v>0</v>
          </cell>
        </row>
        <row r="113">
          <cell r="E113" t="str">
            <v>Russell Index Futures</v>
          </cell>
          <cell r="G113">
            <v>0</v>
          </cell>
          <cell r="I113">
            <v>0</v>
          </cell>
          <cell r="J113">
            <v>0</v>
          </cell>
        </row>
        <row r="114">
          <cell r="E114" t="str">
            <v>S&amp;P 500 Options</v>
          </cell>
          <cell r="G114">
            <v>0</v>
          </cell>
          <cell r="I114">
            <v>0</v>
          </cell>
          <cell r="J114">
            <v>0</v>
          </cell>
        </row>
        <row r="115">
          <cell r="E115" t="str">
            <v>S&amp;P 500 Options</v>
          </cell>
          <cell r="G115">
            <v>0</v>
          </cell>
          <cell r="I115">
            <v>0</v>
          </cell>
          <cell r="J115">
            <v>0</v>
          </cell>
        </row>
        <row r="116">
          <cell r="E116" t="str">
            <v>S&amp;P 500 Options</v>
          </cell>
          <cell r="G116">
            <v>0</v>
          </cell>
          <cell r="I116">
            <v>0</v>
          </cell>
          <cell r="J116">
            <v>0</v>
          </cell>
        </row>
        <row r="117">
          <cell r="E117" t="str">
            <v>S&amp;P 500 Futures Puts</v>
          </cell>
          <cell r="G117">
            <v>0</v>
          </cell>
          <cell r="I117">
            <v>0</v>
          </cell>
          <cell r="J117">
            <v>0</v>
          </cell>
        </row>
        <row r="118">
          <cell r="E118" t="str">
            <v>S&amp;P Toronto Exchange</v>
          </cell>
          <cell r="G118">
            <v>0</v>
          </cell>
          <cell r="I118">
            <v>0</v>
          </cell>
          <cell r="J118">
            <v>-1523393.6680544442</v>
          </cell>
        </row>
        <row r="119">
          <cell r="E119" t="str">
            <v>Telecom Basket</v>
          </cell>
          <cell r="G119">
            <v>0</v>
          </cell>
          <cell r="I119">
            <v>0</v>
          </cell>
          <cell r="J119">
            <v>0</v>
          </cell>
        </row>
        <row r="120">
          <cell r="E120" t="str">
            <v>Construction Basket</v>
          </cell>
          <cell r="G120">
            <v>0</v>
          </cell>
          <cell r="I120">
            <v>0</v>
          </cell>
          <cell r="J120">
            <v>0</v>
          </cell>
        </row>
        <row r="121">
          <cell r="E121" t="str">
            <v>Cyclical Basket</v>
          </cell>
          <cell r="G121">
            <v>0</v>
          </cell>
          <cell r="I121">
            <v>0</v>
          </cell>
          <cell r="J121">
            <v>0</v>
          </cell>
        </row>
        <row r="122">
          <cell r="E122" t="str">
            <v>Service Basket</v>
          </cell>
          <cell r="G122">
            <v>0</v>
          </cell>
          <cell r="I122">
            <v>0</v>
          </cell>
          <cell r="J122">
            <v>0</v>
          </cell>
        </row>
        <row r="123">
          <cell r="E123" t="str">
            <v>Utility Basket</v>
          </cell>
          <cell r="G123">
            <v>0</v>
          </cell>
          <cell r="I123">
            <v>0</v>
          </cell>
          <cell r="J123">
            <v>0</v>
          </cell>
        </row>
        <row r="124">
          <cell r="E124" t="str">
            <v>Oil Services Basket</v>
          </cell>
          <cell r="G124">
            <v>0</v>
          </cell>
          <cell r="I124">
            <v>0</v>
          </cell>
          <cell r="J124">
            <v>0</v>
          </cell>
        </row>
        <row r="125">
          <cell r="E125" t="str">
            <v>Qualitech Basket</v>
          </cell>
          <cell r="G125">
            <v>0</v>
          </cell>
          <cell r="I125">
            <v>0</v>
          </cell>
          <cell r="J125">
            <v>0</v>
          </cell>
        </row>
        <row r="126">
          <cell r="E126" t="str">
            <v>ENP Domestic Basket</v>
          </cell>
          <cell r="G126">
            <v>0</v>
          </cell>
          <cell r="I126">
            <v>0</v>
          </cell>
          <cell r="J126">
            <v>0</v>
          </cell>
        </row>
        <row r="127">
          <cell r="E127" t="str">
            <v>Energy Basket</v>
          </cell>
          <cell r="G127">
            <v>0</v>
          </cell>
          <cell r="I127">
            <v>0</v>
          </cell>
          <cell r="J127">
            <v>0</v>
          </cell>
        </row>
        <row r="128">
          <cell r="E128" t="str">
            <v>E&amp;P Basket II</v>
          </cell>
          <cell r="G128">
            <v>0</v>
          </cell>
          <cell r="I128">
            <v>0</v>
          </cell>
          <cell r="J128">
            <v>0</v>
          </cell>
        </row>
        <row r="129">
          <cell r="E129" t="str">
            <v>E&amp;P Basket III</v>
          </cell>
          <cell r="G129">
            <v>0</v>
          </cell>
          <cell r="I129">
            <v>0</v>
          </cell>
          <cell r="J129">
            <v>0</v>
          </cell>
        </row>
      </sheetData>
      <sheetData sheetId="13" refreshError="1"/>
      <sheetData sheetId="14" refreshError="1"/>
      <sheetData sheetId="15" refreshError="1">
        <row r="4">
          <cell r="C4" t="str">
            <v>Asset Class</v>
          </cell>
          <cell r="D4" t="str">
            <v>Asset Class</v>
          </cell>
          <cell r="E4" t="str">
            <v>Asset Class</v>
          </cell>
          <cell r="F4" t="str">
            <v>Asset Class</v>
          </cell>
          <cell r="G4" t="str">
            <v>Asset Class</v>
          </cell>
          <cell r="H4" t="str">
            <v>Asset Class</v>
          </cell>
          <cell r="I4" t="str">
            <v>Asset Class</v>
          </cell>
          <cell r="J4" t="str">
            <v>Asset Class</v>
          </cell>
          <cell r="K4" t="str">
            <v>Asset Class</v>
          </cell>
          <cell r="L4" t="str">
            <v>Asset Class</v>
          </cell>
          <cell r="M4" t="str">
            <v>Asset Class</v>
          </cell>
          <cell r="N4" t="str">
            <v>Asset Class</v>
          </cell>
          <cell r="O4" t="str">
            <v>Asset Class</v>
          </cell>
          <cell r="P4" t="str">
            <v>Asset Class</v>
          </cell>
          <cell r="Q4" t="str">
            <v>Asset Class</v>
          </cell>
        </row>
        <row r="5">
          <cell r="C5" t="str">
            <v>Enron-NA Total</v>
          </cell>
          <cell r="D5" t="str">
            <v>Port. Insur. (MV of Opt Prem) Total</v>
          </cell>
          <cell r="E5" t="str">
            <v>Funding Cost Total</v>
          </cell>
          <cell r="F5" t="str">
            <v>Accrual Income Total</v>
          </cell>
          <cell r="G5" t="str">
            <v>ECM SLP - US Structured Credit Total</v>
          </cell>
          <cell r="H5" t="str">
            <v>ECM NonSLP- Priv. Equity Partnerships Total</v>
          </cell>
          <cell r="I5" t="str">
            <v>Enron Corp. Total</v>
          </cell>
          <cell r="J5" t="str">
            <v>Enron-CALME Total</v>
          </cell>
          <cell r="K5" t="str">
            <v>Enron-Asia Pacific Total</v>
          </cell>
          <cell r="L5" t="str">
            <v>Enron-India Total</v>
          </cell>
          <cell r="M5" t="str">
            <v>Enron South America Total</v>
          </cell>
          <cell r="N5" t="str">
            <v>Enron-NA Intl Total</v>
          </cell>
          <cell r="O5" t="str">
            <v>Enron Europe Total</v>
          </cell>
          <cell r="P5" t="str">
            <v>Enron Broadband Svcs. Total</v>
          </cell>
          <cell r="Q5" t="str">
            <v>Enron Networks Total</v>
          </cell>
        </row>
        <row r="6">
          <cell r="C6" t="str">
            <v>XXXXXXXX</v>
          </cell>
          <cell r="D6" t="str">
            <v>XXXXXXXX</v>
          </cell>
          <cell r="E6" t="str">
            <v>XXXXXXXX</v>
          </cell>
          <cell r="F6" t="str">
            <v>XXXXXXXX</v>
          </cell>
          <cell r="G6" t="str">
            <v>ECM SLP - US Private Total</v>
          </cell>
          <cell r="H6" t="str">
            <v>XXXXXXXX</v>
          </cell>
          <cell r="I6" t="str">
            <v>XXXXXXXX</v>
          </cell>
          <cell r="J6" t="str">
            <v>XXXXXXXX</v>
          </cell>
          <cell r="K6" t="str">
            <v>XXXXXXXX</v>
          </cell>
          <cell r="L6" t="str">
            <v>XXXXXXXX</v>
          </cell>
          <cell r="M6" t="str">
            <v>XXXXXXXX</v>
          </cell>
          <cell r="N6" t="str">
            <v>XXXXXXXX</v>
          </cell>
          <cell r="O6" t="str">
            <v>XXXXXXXX</v>
          </cell>
          <cell r="P6" t="str">
            <v>XXXXXXXX</v>
          </cell>
          <cell r="Q6" t="str">
            <v>XXXXXXXX</v>
          </cell>
        </row>
        <row r="7">
          <cell r="C7" t="str">
            <v>XXXXXXXX</v>
          </cell>
          <cell r="D7" t="str">
            <v>XXXXXXXX</v>
          </cell>
          <cell r="E7" t="str">
            <v>XXXXXXXX</v>
          </cell>
          <cell r="F7" t="str">
            <v>XXXXXXXX</v>
          </cell>
          <cell r="G7" t="str">
            <v>ECM SLP - US Public Total</v>
          </cell>
          <cell r="H7" t="str">
            <v>XXXXXXXX</v>
          </cell>
          <cell r="I7" t="str">
            <v>XXXXXXXX</v>
          </cell>
          <cell r="J7" t="str">
            <v>XXXXXXXX</v>
          </cell>
          <cell r="K7" t="str">
            <v>XXXXXXXX</v>
          </cell>
          <cell r="L7" t="str">
            <v>XXXXXXXX</v>
          </cell>
          <cell r="M7" t="str">
            <v>XXXXXXXX</v>
          </cell>
          <cell r="N7" t="str">
            <v>XXXXXXXX</v>
          </cell>
          <cell r="O7" t="str">
            <v>XXXXXXXX</v>
          </cell>
          <cell r="P7" t="str">
            <v>XXXXXXXX</v>
          </cell>
          <cell r="Q7" t="str">
            <v>XXXXXXXX</v>
          </cell>
        </row>
        <row r="8">
          <cell r="C8" t="str">
            <v>XXXXXXXX</v>
          </cell>
          <cell r="D8" t="str">
            <v>XXXXXXXX</v>
          </cell>
          <cell r="E8" t="str">
            <v>XXXXXXXX</v>
          </cell>
          <cell r="F8" t="str">
            <v>XXXXXXXX</v>
          </cell>
          <cell r="G8" t="str">
            <v>ECM SLP - Convertible Private Total</v>
          </cell>
          <cell r="H8" t="str">
            <v>XXXXXXXX</v>
          </cell>
          <cell r="I8" t="str">
            <v>XXXXXXXX</v>
          </cell>
          <cell r="J8" t="str">
            <v>XXXXXXXX</v>
          </cell>
          <cell r="K8" t="str">
            <v>XXXXXXXX</v>
          </cell>
          <cell r="L8" t="str">
            <v>XXXXXXXX</v>
          </cell>
          <cell r="M8" t="str">
            <v>XXXXXXXX</v>
          </cell>
          <cell r="N8" t="str">
            <v>XXXXXXXX</v>
          </cell>
          <cell r="O8" t="str">
            <v>XXXXXXXX</v>
          </cell>
          <cell r="P8" t="str">
            <v>XXXXXXXX</v>
          </cell>
          <cell r="Q8" t="str">
            <v>XXXXXXXX</v>
          </cell>
        </row>
        <row r="9">
          <cell r="C9" t="str">
            <v>XXXXXXXX</v>
          </cell>
          <cell r="D9" t="str">
            <v>XXXXXXXX</v>
          </cell>
          <cell r="E9" t="str">
            <v>XXXXXXXX</v>
          </cell>
          <cell r="F9" t="str">
            <v>XXXXXXXX</v>
          </cell>
          <cell r="G9" t="str">
            <v>ECM SLP - Warrants Private Total</v>
          </cell>
          <cell r="H9" t="str">
            <v>XXXXXXXX</v>
          </cell>
          <cell r="I9" t="str">
            <v>XXXXXXXX</v>
          </cell>
          <cell r="J9" t="str">
            <v>XXXXXXXX</v>
          </cell>
          <cell r="K9" t="str">
            <v>XXXXXXXX</v>
          </cell>
          <cell r="L9" t="str">
            <v>XXXXXXXX</v>
          </cell>
          <cell r="M9" t="str">
            <v>XXXXXXXX</v>
          </cell>
          <cell r="N9" t="str">
            <v>XXXXXXXX</v>
          </cell>
          <cell r="O9" t="str">
            <v>XXXXXXXX</v>
          </cell>
          <cell r="P9" t="str">
            <v>XXXXXXXX</v>
          </cell>
          <cell r="Q9" t="str">
            <v>XXXXXXXX</v>
          </cell>
        </row>
        <row r="10">
          <cell r="C10" t="str">
            <v>XXXXXXXX</v>
          </cell>
          <cell r="D10" t="str">
            <v>XXXXXXXX</v>
          </cell>
          <cell r="E10" t="str">
            <v>XXXXXXXX</v>
          </cell>
          <cell r="F10" t="str">
            <v>XXXXXXXX</v>
          </cell>
          <cell r="G10" t="str">
            <v>ECM SLP - Canadian Public Total</v>
          </cell>
          <cell r="H10" t="str">
            <v>XXXXXXXX</v>
          </cell>
          <cell r="I10" t="str">
            <v>XXXXXXXX</v>
          </cell>
          <cell r="J10" t="str">
            <v>XXXXXXXX</v>
          </cell>
          <cell r="K10" t="str">
            <v>XXXXXXXX</v>
          </cell>
          <cell r="L10" t="str">
            <v>XXXXXXXX</v>
          </cell>
          <cell r="M10" t="str">
            <v>XXXXXXXX</v>
          </cell>
          <cell r="N10" t="str">
            <v>XXXXXXXX</v>
          </cell>
          <cell r="O10" t="str">
            <v>XXXXXXXX</v>
          </cell>
          <cell r="P10" t="str">
            <v>XXXXXXXX</v>
          </cell>
          <cell r="Q10" t="str">
            <v>XXXXXXXX</v>
          </cell>
        </row>
        <row r="11">
          <cell r="C11" t="str">
            <v>XXXXXXXX</v>
          </cell>
          <cell r="D11" t="str">
            <v>XXXXXXXX</v>
          </cell>
          <cell r="E11" t="str">
            <v>XXXXXXXX</v>
          </cell>
          <cell r="F11" t="str">
            <v>XXXXXXXX</v>
          </cell>
          <cell r="G11" t="str">
            <v>ECM SLP - Warrants Public Total</v>
          </cell>
          <cell r="H11" t="str">
            <v>XXXXXXXX</v>
          </cell>
          <cell r="I11" t="str">
            <v>XXXXXXXX</v>
          </cell>
          <cell r="J11" t="str">
            <v>XXXXXXXX</v>
          </cell>
          <cell r="K11" t="str">
            <v>XXXXXXXX</v>
          </cell>
          <cell r="L11" t="str">
            <v>XXXXXXXX</v>
          </cell>
          <cell r="M11" t="str">
            <v>XXXXXXXX</v>
          </cell>
          <cell r="N11" t="str">
            <v>XXXXXXXX</v>
          </cell>
          <cell r="O11" t="str">
            <v>XXXXXXXX</v>
          </cell>
          <cell r="P11" t="str">
            <v>XXXXXXXX</v>
          </cell>
          <cell r="Q11" t="str">
            <v>XXXXXXXX</v>
          </cell>
        </row>
        <row r="12">
          <cell r="C12" t="str">
            <v>XXXXXXXX</v>
          </cell>
          <cell r="D12" t="str">
            <v>XXXXXXXX</v>
          </cell>
          <cell r="E12" t="str">
            <v>XXXXXXXX</v>
          </cell>
          <cell r="F12" t="str">
            <v>XXXXXXXX</v>
          </cell>
          <cell r="G12" t="str">
            <v>ECM SLP - Priv. Equity Partnerships Total</v>
          </cell>
          <cell r="H12" t="str">
            <v>XXXXXXXX</v>
          </cell>
          <cell r="I12" t="str">
            <v>XXXXXXXX</v>
          </cell>
          <cell r="J12" t="str">
            <v>XXXXXXXX</v>
          </cell>
          <cell r="K12" t="str">
            <v>XXXXXXXX</v>
          </cell>
          <cell r="L12" t="str">
            <v>XXXXXXXX</v>
          </cell>
          <cell r="M12" t="str">
            <v>XXXXXXXX</v>
          </cell>
          <cell r="N12" t="str">
            <v>XXXXXXXX</v>
          </cell>
          <cell r="O12" t="str">
            <v>XXXXXXXX</v>
          </cell>
          <cell r="P12" t="str">
            <v>XXXXXXXX</v>
          </cell>
          <cell r="Q12" t="str">
            <v>XXXXXXXX</v>
          </cell>
        </row>
        <row r="13">
          <cell r="C13" t="str">
            <v>XXXXXXXX</v>
          </cell>
          <cell r="D13" t="str">
            <v>XXXXXXXX</v>
          </cell>
          <cell r="E13" t="str">
            <v>XXXXXXXX</v>
          </cell>
          <cell r="F13" t="str">
            <v>XXXXXXXX</v>
          </cell>
          <cell r="G13" t="str">
            <v>XXXXXXXX</v>
          </cell>
          <cell r="H13" t="str">
            <v>XXXXXXXX</v>
          </cell>
          <cell r="I13" t="str">
            <v>XXXXXXXX</v>
          </cell>
          <cell r="J13" t="str">
            <v>XXXXXXXX</v>
          </cell>
          <cell r="K13" t="str">
            <v>XXXXXXXX</v>
          </cell>
          <cell r="L13" t="str">
            <v>XXXXXXXX</v>
          </cell>
          <cell r="M13" t="str">
            <v>XXXXXXXX</v>
          </cell>
          <cell r="N13" t="str">
            <v>XXXXXXXX</v>
          </cell>
          <cell r="O13" t="str">
            <v>XXXXXXXX</v>
          </cell>
          <cell r="P13" t="str">
            <v>XXXXXXXX</v>
          </cell>
          <cell r="Q13" t="str">
            <v>XXXXXXXX</v>
          </cell>
        </row>
        <row r="14">
          <cell r="C14" t="str">
            <v>XXXXXXXX</v>
          </cell>
          <cell r="D14" t="str">
            <v>XXXXXXXX</v>
          </cell>
          <cell r="E14" t="str">
            <v>XXXXXXXX</v>
          </cell>
          <cell r="F14" t="str">
            <v>XXXXXXXX</v>
          </cell>
          <cell r="G14" t="str">
            <v>XXXXXXXX</v>
          </cell>
          <cell r="H14" t="str">
            <v>XXXXXXXX</v>
          </cell>
          <cell r="I14" t="str">
            <v>XXXXXXXX</v>
          </cell>
          <cell r="J14" t="str">
            <v>XXXXXXXX</v>
          </cell>
          <cell r="K14" t="str">
            <v>XXXXXXXX</v>
          </cell>
          <cell r="L14" t="str">
            <v>XXXXXXXX</v>
          </cell>
          <cell r="M14" t="str">
            <v>XXXXXXXX</v>
          </cell>
          <cell r="N14" t="str">
            <v>XXXXXXXX</v>
          </cell>
          <cell r="O14" t="str">
            <v>XXXXXXXX</v>
          </cell>
          <cell r="P14" t="str">
            <v>XXXXXXXX</v>
          </cell>
          <cell r="Q14" t="str">
            <v>XXXXXXXX</v>
          </cell>
        </row>
        <row r="15">
          <cell r="C15" t="str">
            <v>XXXXXXXX</v>
          </cell>
          <cell r="D15" t="str">
            <v>XXXXXXXX</v>
          </cell>
          <cell r="E15" t="str">
            <v>XXXXXXXX</v>
          </cell>
          <cell r="F15" t="str">
            <v>XXXXXXXX</v>
          </cell>
          <cell r="G15" t="str">
            <v>XXXXXXXX</v>
          </cell>
          <cell r="H15" t="str">
            <v>XXXXXXXX</v>
          </cell>
          <cell r="I15" t="str">
            <v>XXXXXXXX</v>
          </cell>
          <cell r="J15" t="str">
            <v>XXXXXXXX</v>
          </cell>
          <cell r="K15" t="str">
            <v>XXXXXXXX</v>
          </cell>
          <cell r="L15" t="str">
            <v>XXXXXXXX</v>
          </cell>
          <cell r="M15" t="str">
            <v>XXXXXXXX</v>
          </cell>
          <cell r="N15" t="str">
            <v>XXXXXXXX</v>
          </cell>
          <cell r="O15" t="str">
            <v>XXXXXXXX</v>
          </cell>
          <cell r="P15" t="str">
            <v>XXXXXXXX</v>
          </cell>
          <cell r="Q15" t="str">
            <v>XXXXXXXX</v>
          </cell>
        </row>
        <row r="16">
          <cell r="C16" t="str">
            <v>XXXXXXXX</v>
          </cell>
          <cell r="D16" t="str">
            <v>XXXXXXXX</v>
          </cell>
          <cell r="E16" t="str">
            <v>XXXXXXXX</v>
          </cell>
          <cell r="F16" t="str">
            <v>XXXXXXXX</v>
          </cell>
          <cell r="G16" t="str">
            <v>XXXXXXXX</v>
          </cell>
          <cell r="H16" t="str">
            <v>XXXXXXXX</v>
          </cell>
          <cell r="I16" t="str">
            <v>XXXXXXXX</v>
          </cell>
          <cell r="J16" t="str">
            <v>XXXXXXXX</v>
          </cell>
          <cell r="K16" t="str">
            <v>XXXXXXXX</v>
          </cell>
          <cell r="L16" t="str">
            <v>XXXXXXXX</v>
          </cell>
          <cell r="M16" t="str">
            <v>XXXXXXXX</v>
          </cell>
          <cell r="N16" t="str">
            <v>XXXXXXXX</v>
          </cell>
          <cell r="O16" t="str">
            <v>XXXXXXXX</v>
          </cell>
          <cell r="P16" t="str">
            <v>XXXXXXXX</v>
          </cell>
          <cell r="Q16" t="str">
            <v>XXXXXXXX</v>
          </cell>
        </row>
        <row r="17">
          <cell r="C17" t="str">
            <v>XXXXXXXX</v>
          </cell>
          <cell r="D17" t="str">
            <v>XXXXXXXX</v>
          </cell>
          <cell r="E17" t="str">
            <v>XXXXXXXX</v>
          </cell>
          <cell r="F17" t="str">
            <v>XXXXXXXX</v>
          </cell>
          <cell r="G17" t="str">
            <v>XXXXXXXX</v>
          </cell>
          <cell r="H17" t="str">
            <v>XXXXXXXX</v>
          </cell>
          <cell r="I17" t="str">
            <v>XXXXXXXX</v>
          </cell>
          <cell r="J17" t="str">
            <v>XXXXXXXX</v>
          </cell>
          <cell r="K17" t="str">
            <v>XXXXXXXX</v>
          </cell>
          <cell r="L17" t="str">
            <v>XXXXXXXX</v>
          </cell>
          <cell r="M17" t="str">
            <v>XXXXXXXX</v>
          </cell>
          <cell r="N17" t="str">
            <v>XXXXXXXX</v>
          </cell>
          <cell r="O17" t="str">
            <v>XXXXXXXX</v>
          </cell>
          <cell r="P17" t="str">
            <v>XXXXXXXX</v>
          </cell>
          <cell r="Q17" t="str">
            <v>XXXXXXXX</v>
          </cell>
        </row>
        <row r="18">
          <cell r="C18" t="str">
            <v>XXXXXXXX</v>
          </cell>
          <cell r="D18" t="str">
            <v>XXXXXXXX</v>
          </cell>
          <cell r="E18" t="str">
            <v>XXXXXXXX</v>
          </cell>
          <cell r="F18" t="str">
            <v>XXXXXXXX</v>
          </cell>
          <cell r="G18" t="str">
            <v>XXXXXXXX</v>
          </cell>
          <cell r="H18" t="str">
            <v>XXXXXXXX</v>
          </cell>
          <cell r="I18" t="str">
            <v>XXXXXXXX</v>
          </cell>
          <cell r="J18" t="str">
            <v>XXXXXXXX</v>
          </cell>
          <cell r="K18" t="str">
            <v>XXXXXXXX</v>
          </cell>
          <cell r="L18" t="str">
            <v>XXXXXXXX</v>
          </cell>
          <cell r="M18" t="str">
            <v>XXXXXXXX</v>
          </cell>
          <cell r="N18" t="str">
            <v>XXXXXXXX</v>
          </cell>
          <cell r="O18" t="str">
            <v>XXXXXXXX</v>
          </cell>
          <cell r="P18" t="str">
            <v>XXXXXXXX</v>
          </cell>
          <cell r="Q18" t="str">
            <v>XXXXXXXX</v>
          </cell>
        </row>
      </sheetData>
      <sheetData sheetId="16" refreshError="1">
        <row r="452">
          <cell r="A452" t="str">
            <v>Summary:</v>
          </cell>
        </row>
      </sheetData>
      <sheetData sheetId="17" refreshError="1"/>
      <sheetData sheetId="18" refreshError="1"/>
      <sheetData sheetId="19" refreshError="1">
        <row r="1">
          <cell r="A1" t="str">
            <v xml:space="preserve"> </v>
          </cell>
          <cell r="K1" t="str">
            <v xml:space="preserve"> </v>
          </cell>
        </row>
        <row r="2">
          <cell r="A2" t="str">
            <v>A51:CM53</v>
          </cell>
          <cell r="C2" t="str">
            <v>Enron Capital and Trade Resources</v>
          </cell>
        </row>
        <row r="3">
          <cell r="A3" t="str">
            <v>A53:CM423</v>
          </cell>
          <cell r="C3" t="str">
            <v>Merchant Portfolio Position Report</v>
          </cell>
          <cell r="E3" t="str">
            <v>Management Review Signatures:</v>
          </cell>
          <cell r="AE3" t="str">
            <v>spz8</v>
          </cell>
        </row>
        <row r="4">
          <cell r="A4" t="str">
            <v>18,19,20,21,23,24,25,26,27,28,29,30,31,32,33,34,35,36,37,39,42,46,47,48,49,50,51,52,53,79</v>
          </cell>
          <cell r="C4" t="str">
            <v>As of Sep-07-2000</v>
          </cell>
          <cell r="E4" t="str">
            <v>Hedge Allocation and Asset Valuation</v>
          </cell>
        </row>
        <row r="5">
          <cell r="A5" t="str">
            <v>Tag</v>
          </cell>
          <cell r="C5" t="str">
            <v>Team Legend</v>
          </cell>
          <cell r="E5" t="str">
            <v>Jere Overdyke</v>
          </cell>
        </row>
        <row r="6">
          <cell r="A6" t="str">
            <v>Show</v>
          </cell>
          <cell r="C6" t="str">
            <v>Producer Finance - Craig Childers</v>
          </cell>
        </row>
        <row r="7">
          <cell r="C7" t="str">
            <v>Energy Finance - Kevin McConville</v>
          </cell>
          <cell r="E7" t="str">
            <v>Hedge Valuation</v>
          </cell>
        </row>
        <row r="8">
          <cell r="C8" t="str">
            <v>Equity Finance - Steve Horn</v>
          </cell>
          <cell r="E8" t="str">
            <v>Jeff Kinneman</v>
          </cell>
        </row>
        <row r="9">
          <cell r="A9" t="str">
            <v>B;D;F;H;I;K:M;O:T;V:AB;AL;AN:AP;AR;AS:BA;BD:BT;BV:BZ;CB:CL</v>
          </cell>
          <cell r="C9" t="str">
            <v>Canada - John Gorman</v>
          </cell>
        </row>
        <row r="10">
          <cell r="C10" t="str">
            <v>Paper - David Cox / Mark Lay</v>
          </cell>
        </row>
        <row r="11">
          <cell r="A11" t="str">
            <v>Tag</v>
          </cell>
        </row>
        <row r="12">
          <cell r="A12" t="str">
            <v>Show</v>
          </cell>
        </row>
        <row r="13">
          <cell r="A13" t="str">
            <v>Hide</v>
          </cell>
        </row>
        <row r="14">
          <cell r="C14" t="str">
            <v>Asset Class</v>
          </cell>
        </row>
        <row r="15">
          <cell r="C15" t="str">
            <v>Enron Raptor I *</v>
          </cell>
        </row>
        <row r="16">
          <cell r="A16" t="str">
            <v>Tag</v>
          </cell>
          <cell r="F16" t="str">
            <v xml:space="preserve"> </v>
          </cell>
        </row>
        <row r="17">
          <cell r="A17" t="str">
            <v>UKShow</v>
          </cell>
        </row>
        <row r="19">
          <cell r="AP19" t="str">
            <v>Memo 1 check total</v>
          </cell>
        </row>
        <row r="20">
          <cell r="A20" t="str">
            <v>D;H;I;K:M;O:T;V:AB;AL;AN:AP;AQ:BA;BD:BT;BV:BZ;CB:CL</v>
          </cell>
        </row>
        <row r="22">
          <cell r="V22">
            <v>2517386519.7973299</v>
          </cell>
          <cell r="AD22">
            <v>2561287248.9530334</v>
          </cell>
        </row>
        <row r="24">
          <cell r="V24" t="str">
            <v>Total MV</v>
          </cell>
          <cell r="AD24" t="str">
            <v>Previous Day MV</v>
          </cell>
        </row>
        <row r="49">
          <cell r="J49">
            <v>0</v>
          </cell>
          <cell r="K49">
            <v>1241563567.9178348</v>
          </cell>
          <cell r="L49">
            <v>1248552230.6553347</v>
          </cell>
          <cell r="V49">
            <v>2534838092.484817</v>
          </cell>
          <cell r="X49">
            <v>260191153.39323065</v>
          </cell>
          <cell r="Y49">
            <v>-2552102.1890412802</v>
          </cell>
          <cell r="Z49">
            <v>257639051.20418936</v>
          </cell>
          <cell r="AA49">
            <v>101614538.04556243</v>
          </cell>
          <cell r="AB49">
            <v>0</v>
          </cell>
          <cell r="AC49">
            <v>101614538.04556243</v>
          </cell>
          <cell r="AD49">
            <v>2578738821.6405206</v>
          </cell>
          <cell r="AE49">
            <v>-61402435.648744605</v>
          </cell>
          <cell r="AF49">
            <v>-36020.859941895586</v>
          </cell>
          <cell r="AG49">
            <v>-390.11999999999534</v>
          </cell>
          <cell r="AH49">
            <v>-58790887.382659122</v>
          </cell>
          <cell r="AI49">
            <v>118799663.07843386</v>
          </cell>
          <cell r="AJ49">
            <v>-584037.09744563419</v>
          </cell>
          <cell r="AK49">
            <v>7727624.8025266724</v>
          </cell>
          <cell r="AL49">
            <v>125943250.78351502</v>
          </cell>
          <cell r="AM49">
            <v>15972064.661257815</v>
          </cell>
          <cell r="AN49">
            <v>2388076058.3667879</v>
          </cell>
          <cell r="AO49">
            <v>0</v>
          </cell>
          <cell r="AP49">
            <v>2330072.3712808737</v>
          </cell>
          <cell r="AQ49">
            <v>2273987716.8930402</v>
          </cell>
          <cell r="AU49">
            <v>-67495291.73963131</v>
          </cell>
          <cell r="AV49">
            <v>-204713.60444496869</v>
          </cell>
          <cell r="AW49">
            <v>1766.9930489046965</v>
          </cell>
          <cell r="AX49">
            <v>-67698238.351027369</v>
          </cell>
          <cell r="AY49">
            <v>218125684.80903021</v>
          </cell>
          <cell r="AZ49">
            <v>-17122286.885491788</v>
          </cell>
          <cell r="BA49">
            <v>11285616.957855441</v>
          </cell>
          <cell r="BB49">
            <v>212289014.88139382</v>
          </cell>
          <cell r="BC49">
            <v>1049.6833621607989</v>
          </cell>
          <cell r="BD49">
            <v>1050.8572312341535</v>
          </cell>
          <cell r="BE49">
            <v>-4220090.9657148877</v>
          </cell>
        </row>
        <row r="50">
          <cell r="A50">
            <v>0</v>
          </cell>
          <cell r="B50">
            <v>1</v>
          </cell>
          <cell r="C50">
            <v>2</v>
          </cell>
          <cell r="D50">
            <v>3</v>
          </cell>
          <cell r="E50">
            <v>4</v>
          </cell>
          <cell r="F50">
            <v>5</v>
          </cell>
          <cell r="G50">
            <v>6</v>
          </cell>
          <cell r="H50">
            <v>7</v>
          </cell>
          <cell r="I50">
            <v>8</v>
          </cell>
          <cell r="J50">
            <v>9</v>
          </cell>
          <cell r="K50">
            <v>10</v>
          </cell>
          <cell r="L50">
            <v>11</v>
          </cell>
          <cell r="M50">
            <v>12</v>
          </cell>
          <cell r="N50">
            <v>13</v>
          </cell>
          <cell r="O50">
            <v>14</v>
          </cell>
          <cell r="P50">
            <v>15</v>
          </cell>
          <cell r="Q50">
            <v>16</v>
          </cell>
          <cell r="R50">
            <v>17</v>
          </cell>
          <cell r="S50">
            <v>18</v>
          </cell>
          <cell r="T50">
            <v>19</v>
          </cell>
          <cell r="U50">
            <v>20</v>
          </cell>
          <cell r="V50">
            <v>21</v>
          </cell>
          <cell r="W50">
            <v>22</v>
          </cell>
          <cell r="X50">
            <v>23</v>
          </cell>
          <cell r="Y50">
            <v>24</v>
          </cell>
          <cell r="Z50">
            <v>25</v>
          </cell>
          <cell r="AA50">
            <v>26</v>
          </cell>
          <cell r="AB50">
            <v>27</v>
          </cell>
          <cell r="AC50">
            <v>28</v>
          </cell>
          <cell r="AD50">
            <v>29</v>
          </cell>
          <cell r="AE50">
            <v>30</v>
          </cell>
          <cell r="AF50">
            <v>31</v>
          </cell>
          <cell r="AG50">
            <v>32</v>
          </cell>
          <cell r="AH50">
            <v>33</v>
          </cell>
          <cell r="AI50">
            <v>34</v>
          </cell>
          <cell r="AJ50">
            <v>35</v>
          </cell>
          <cell r="AK50">
            <v>36</v>
          </cell>
          <cell r="AL50">
            <v>37</v>
          </cell>
          <cell r="AM50">
            <v>38</v>
          </cell>
          <cell r="AN50">
            <v>39</v>
          </cell>
          <cell r="AO50">
            <v>40</v>
          </cell>
          <cell r="AP50">
            <v>41</v>
          </cell>
          <cell r="AQ50">
            <v>42</v>
          </cell>
          <cell r="AR50">
            <v>43</v>
          </cell>
          <cell r="AS50">
            <v>44</v>
          </cell>
          <cell r="AT50">
            <v>45</v>
          </cell>
          <cell r="AU50">
            <v>46</v>
          </cell>
          <cell r="AV50">
            <v>47</v>
          </cell>
          <cell r="AW50">
            <v>48</v>
          </cell>
          <cell r="AX50">
            <v>49</v>
          </cell>
          <cell r="AY50">
            <v>50</v>
          </cell>
          <cell r="AZ50">
            <v>51</v>
          </cell>
          <cell r="BA50">
            <v>52</v>
          </cell>
          <cell r="BB50">
            <v>53</v>
          </cell>
          <cell r="BC50">
            <v>54</v>
          </cell>
          <cell r="BD50">
            <v>55</v>
          </cell>
          <cell r="BE50">
            <v>56</v>
          </cell>
        </row>
        <row r="51">
          <cell r="A51" t="str">
            <v>Report</v>
          </cell>
          <cell r="F51" t="str">
            <v xml:space="preserve"> </v>
          </cell>
          <cell r="K51" t="str">
            <v>Today's</v>
          </cell>
          <cell r="L51" t="str">
            <v>Previous Day's</v>
          </cell>
          <cell r="P51" t="str">
            <v>Market</v>
          </cell>
          <cell r="Q51" t="str">
            <v>Previous</v>
          </cell>
          <cell r="R51" t="str">
            <v>Change</v>
          </cell>
          <cell r="S51" t="str">
            <v>UNUSED DO NOT DELETE</v>
          </cell>
          <cell r="V51" t="str">
            <v>Market</v>
          </cell>
          <cell r="W51" t="str">
            <v>Enron</v>
          </cell>
          <cell r="AD51" t="str">
            <v>Previous Day</v>
          </cell>
          <cell r="AE51" t="str">
            <v>Profit &amp; Loss Summary</v>
          </cell>
          <cell r="AR51" t="str">
            <v>No of</v>
          </cell>
          <cell r="AT51" t="str">
            <v>Market</v>
          </cell>
          <cell r="AU51" t="str">
            <v>Today's Profit &amp; Loss Summary</v>
          </cell>
          <cell r="BC51" t="str">
            <v>Today's</v>
          </cell>
          <cell r="BD51" t="str">
            <v>Previous Day's</v>
          </cell>
          <cell r="BE51" t="str">
            <v>Previous Day's Profit &amp; Loss Summary</v>
          </cell>
          <cell r="BM51" t="str">
            <v>Previous Day's</v>
          </cell>
          <cell r="BN51" t="str">
            <v>Is Security</v>
          </cell>
          <cell r="BO51" t="str">
            <v>Absolute Change in</v>
          </cell>
          <cell r="BP51" t="str">
            <v>RAROC Reset</v>
          </cell>
          <cell r="BU51" t="str">
            <v>Real-Time</v>
          </cell>
          <cell r="BV51" t="str">
            <v>Today's Delta</v>
          </cell>
          <cell r="BX51" t="str">
            <v>Real-Time</v>
          </cell>
          <cell r="BY51" t="str">
            <v>Last Day's</v>
          </cell>
          <cell r="CH51" t="str">
            <v>Previous QTD for Asset P&amp;L QTD Tracking of Privates Only!</v>
          </cell>
          <cell r="CL51" t="str">
            <v>Combined</v>
          </cell>
          <cell r="CM51" t="str">
            <v>Calculated</v>
          </cell>
          <cell r="CN51" t="str">
            <v>Previous Day's</v>
          </cell>
          <cell r="EC51" t="str">
            <v>Enron</v>
          </cell>
          <cell r="ED51" t="str">
            <v>Structured Credit</v>
          </cell>
          <cell r="EE51" t="str">
            <v>Structured Credit</v>
          </cell>
        </row>
        <row r="52">
          <cell r="A52" t="str">
            <v>Action</v>
          </cell>
          <cell r="D52" t="str">
            <v>Commercial</v>
          </cell>
          <cell r="I52" t="str">
            <v>Equity</v>
          </cell>
          <cell r="K52" t="str">
            <v xml:space="preserve">Number of </v>
          </cell>
          <cell r="L52" t="str">
            <v xml:space="preserve">Number of </v>
          </cell>
          <cell r="N52" t="str">
            <v>Sector</v>
          </cell>
          <cell r="P52" t="str">
            <v>Value</v>
          </cell>
          <cell r="Q52" t="str">
            <v>Market Value</v>
          </cell>
          <cell r="R52" t="str">
            <v>Market Value</v>
          </cell>
          <cell r="V52" t="str">
            <v>Value</v>
          </cell>
          <cell r="W52" t="str">
            <v>Company Tag</v>
          </cell>
          <cell r="X52" t="str">
            <v>Asset</v>
          </cell>
          <cell r="Y52" t="str">
            <v>Hedge</v>
          </cell>
          <cell r="Z52" t="str">
            <v>Net</v>
          </cell>
          <cell r="AA52" t="str">
            <v>Asset</v>
          </cell>
          <cell r="AB52" t="str">
            <v>Hedge</v>
          </cell>
          <cell r="AC52" t="str">
            <v>Net</v>
          </cell>
          <cell r="AD52" t="str">
            <v>Market</v>
          </cell>
          <cell r="AE52" t="str">
            <v>Daily</v>
          </cell>
          <cell r="AI52" t="str">
            <v>QTD</v>
          </cell>
          <cell r="AM52">
            <v>36525</v>
          </cell>
          <cell r="AN52" t="str">
            <v>6/30/00</v>
          </cell>
          <cell r="AO52" t="str">
            <v>YTD</v>
          </cell>
          <cell r="AP52" t="str">
            <v>Gamma</v>
          </cell>
          <cell r="AQ52" t="str">
            <v>Revaluation</v>
          </cell>
          <cell r="AR52" t="str">
            <v>Underlying</v>
          </cell>
          <cell r="AS52" t="str">
            <v>Delta</v>
          </cell>
          <cell r="AT52" t="str">
            <v>Value</v>
          </cell>
          <cell r="AU52" t="str">
            <v>MTD</v>
          </cell>
          <cell r="AY52" t="str">
            <v>YTD</v>
          </cell>
          <cell r="BC52" t="str">
            <v>Underlying</v>
          </cell>
          <cell r="BD52" t="str">
            <v>Underlying</v>
          </cell>
          <cell r="BE52" t="str">
            <v>MTD</v>
          </cell>
          <cell r="BI52" t="str">
            <v>YTD</v>
          </cell>
          <cell r="BM52" t="str">
            <v>Revaluation</v>
          </cell>
          <cell r="BN52" t="str">
            <v>Ever Priced</v>
          </cell>
          <cell r="BO52" t="str">
            <v>RAROC Value</v>
          </cell>
          <cell r="BP52" t="str">
            <v>Required</v>
          </cell>
          <cell r="BQ52" t="str">
            <v>Previous Day's</v>
          </cell>
          <cell r="BR52" t="str">
            <v>Cost Basis</v>
          </cell>
          <cell r="BS52" t="str">
            <v>Cost</v>
          </cell>
          <cell r="BT52" t="str">
            <v>Instrument</v>
          </cell>
          <cell r="BU52" t="str">
            <v>Calculated</v>
          </cell>
          <cell r="BV52" t="str">
            <v>Equivalent Shares</v>
          </cell>
          <cell r="BW52" t="str">
            <v>Original</v>
          </cell>
          <cell r="BX52" t="str">
            <v>Underlying</v>
          </cell>
          <cell r="BY52" t="str">
            <v>Underlying</v>
          </cell>
          <cell r="BZ52" t="str">
            <v>Daily</v>
          </cell>
          <cell r="CA52" t="str">
            <v>MTD</v>
          </cell>
          <cell r="CB52" t="str">
            <v>QTD</v>
          </cell>
          <cell r="CC52" t="str">
            <v>YTD</v>
          </cell>
          <cell r="CD52" t="str">
            <v>Daily</v>
          </cell>
          <cell r="CE52" t="str">
            <v>MTD</v>
          </cell>
          <cell r="CF52" t="str">
            <v>QTD</v>
          </cell>
          <cell r="CG52" t="str">
            <v>YTD</v>
          </cell>
          <cell r="CH52" t="str">
            <v>Previous QTD</v>
          </cell>
          <cell r="CL52" t="str">
            <v>Target</v>
          </cell>
          <cell r="CM52" t="str">
            <v>Combined</v>
          </cell>
          <cell r="CN52" t="str">
            <v>Delta</v>
          </cell>
          <cell r="EB52" t="str">
            <v>Index</v>
          </cell>
          <cell r="EC52" t="str">
            <v>Company Tag</v>
          </cell>
          <cell r="ED52" t="str">
            <v>Interest</v>
          </cell>
          <cell r="EE52" t="str">
            <v>Accrued Interest</v>
          </cell>
        </row>
        <row r="53">
          <cell r="A53" t="str">
            <v>Tag</v>
          </cell>
          <cell r="B53" t="str">
            <v>Asset Class</v>
          </cell>
          <cell r="C53" t="str">
            <v>Book</v>
          </cell>
          <cell r="D53" t="str">
            <v>Group</v>
          </cell>
          <cell r="E53" t="str">
            <v>Telephone #</v>
          </cell>
          <cell r="F53" t="str">
            <v>Asset</v>
          </cell>
          <cell r="G53" t="str">
            <v>Ticker</v>
          </cell>
          <cell r="H53" t="str">
            <v>Sector</v>
          </cell>
          <cell r="I53" t="str">
            <v>Type</v>
          </cell>
          <cell r="J53" t="str">
            <v>Instrument</v>
          </cell>
          <cell r="K53" t="str">
            <v>Shares/Units</v>
          </cell>
          <cell r="L53" t="str">
            <v>Shares/Units</v>
          </cell>
          <cell r="M53" t="str">
            <v>Gamma</v>
          </cell>
          <cell r="N53" t="str">
            <v>Beta</v>
          </cell>
          <cell r="O53" t="str">
            <v>Delta</v>
          </cell>
          <cell r="P53" t="str">
            <v>Per Share</v>
          </cell>
          <cell r="Q53" t="str">
            <v>Per Share</v>
          </cell>
          <cell r="R53" t="str">
            <v>Per Share</v>
          </cell>
          <cell r="S53" t="str">
            <v>Do Not Delete</v>
          </cell>
          <cell r="T53" t="str">
            <v>Do Not Delete</v>
          </cell>
          <cell r="U53" t="str">
            <v>Do Not Delete</v>
          </cell>
          <cell r="V53">
            <v>36776</v>
          </cell>
          <cell r="W53" t="str">
            <v>Name</v>
          </cell>
          <cell r="X53" t="str">
            <v>Total</v>
          </cell>
          <cell r="Y53" t="str">
            <v>Total</v>
          </cell>
          <cell r="Z53" t="str">
            <v>Total</v>
          </cell>
          <cell r="AA53" t="str">
            <v>Index</v>
          </cell>
          <cell r="AB53" t="str">
            <v>Index</v>
          </cell>
          <cell r="AC53" t="str">
            <v>Index</v>
          </cell>
          <cell r="AD53" t="str">
            <v>Value</v>
          </cell>
          <cell r="AE53" t="str">
            <v>Asset P&amp;L</v>
          </cell>
          <cell r="AF53" t="str">
            <v>Hedge P&amp;L</v>
          </cell>
          <cell r="AG53" t="str">
            <v>Valuation P&amp;L</v>
          </cell>
          <cell r="AH53" t="str">
            <v>Total P&amp;L</v>
          </cell>
          <cell r="AI53" t="str">
            <v>Asset P&amp;L</v>
          </cell>
          <cell r="AJ53" t="str">
            <v>Hedge P&amp;L</v>
          </cell>
          <cell r="AK53" t="str">
            <v>Valuation P&amp;L</v>
          </cell>
          <cell r="AL53" t="str">
            <v>Total P&amp;L</v>
          </cell>
          <cell r="AM53" t="str">
            <v>Pre-RAROC</v>
          </cell>
          <cell r="AN53" t="str">
            <v>Carrying Value</v>
          </cell>
          <cell r="AO53" t="str">
            <v>P&amp;L</v>
          </cell>
          <cell r="AP53" t="str">
            <v>Position</v>
          </cell>
          <cell r="AQ53" t="str">
            <v>Carrying Value</v>
          </cell>
          <cell r="AR53" t="str">
            <v>Warrants/Share</v>
          </cell>
          <cell r="AS53" t="str">
            <v>Position</v>
          </cell>
          <cell r="AT53" t="str">
            <v>Per Underlying Share</v>
          </cell>
          <cell r="AU53" t="str">
            <v>Asset P&amp;L</v>
          </cell>
          <cell r="AV53" t="str">
            <v>Hedge P&amp;L</v>
          </cell>
          <cell r="AW53" t="str">
            <v>Valuation P&amp;L</v>
          </cell>
          <cell r="AX53" t="str">
            <v>Total P&amp;L</v>
          </cell>
          <cell r="AY53" t="str">
            <v>Asset P&amp;L</v>
          </cell>
          <cell r="AZ53" t="str">
            <v>Hedge P&amp;L</v>
          </cell>
          <cell r="BA53" t="str">
            <v>Valuation P&amp;L</v>
          </cell>
          <cell r="BB53" t="str">
            <v>Total P&amp;L</v>
          </cell>
          <cell r="BC53" t="str">
            <v>Per Share</v>
          </cell>
          <cell r="BD53" t="str">
            <v>Per Share</v>
          </cell>
          <cell r="BE53" t="str">
            <v>Asset P&amp;L</v>
          </cell>
          <cell r="BF53" t="str">
            <v>Hedge P&amp;L</v>
          </cell>
          <cell r="BG53" t="str">
            <v>Valuation P&amp;L</v>
          </cell>
          <cell r="BH53" t="str">
            <v>Total P&amp;L</v>
          </cell>
          <cell r="BI53" t="str">
            <v>Asset P&amp;L</v>
          </cell>
          <cell r="BJ53" t="str">
            <v>Hedge P&amp;L</v>
          </cell>
          <cell r="BK53" t="str">
            <v>Valuation P&amp;L</v>
          </cell>
          <cell r="BL53" t="str">
            <v>Total P&amp;L</v>
          </cell>
          <cell r="BM53" t="str">
            <v>Carrying Value</v>
          </cell>
          <cell r="BN53" t="str">
            <v>of RAROC?</v>
          </cell>
          <cell r="BO53" t="str">
            <v>Today</v>
          </cell>
          <cell r="BP53" t="str">
            <v>for Security?</v>
          </cell>
          <cell r="BQ53" t="str">
            <v>Valuation P&amp;L</v>
          </cell>
          <cell r="BR53" t="str">
            <v>Per Share</v>
          </cell>
          <cell r="BS53" t="str">
            <v>Basis</v>
          </cell>
          <cell r="BT53" t="str">
            <v>Type</v>
          </cell>
          <cell r="BU53" t="str">
            <v>P&amp;L</v>
          </cell>
          <cell r="BV53" t="str">
            <v>of Underlying</v>
          </cell>
          <cell r="BW53" t="str">
            <v>Sequence</v>
          </cell>
          <cell r="BX53" t="str">
            <v>Price Feed</v>
          </cell>
          <cell r="BY53" t="str">
            <v>Price Feed</v>
          </cell>
          <cell r="BZ53" t="str">
            <v>Funding</v>
          </cell>
          <cell r="CA53" t="str">
            <v>Funding</v>
          </cell>
          <cell r="CB53" t="str">
            <v>Funding</v>
          </cell>
          <cell r="CC53" t="str">
            <v>Funding</v>
          </cell>
          <cell r="CD53" t="str">
            <v>Commitments</v>
          </cell>
          <cell r="CE53" t="str">
            <v>Commitments</v>
          </cell>
          <cell r="CF53" t="str">
            <v>Commitments</v>
          </cell>
          <cell r="CG53" t="str">
            <v>Commitments</v>
          </cell>
          <cell r="CH53" t="str">
            <v>Asset P&amp;L</v>
          </cell>
          <cell r="CI53" t="str">
            <v>Hedge P&amp;L</v>
          </cell>
          <cell r="CJ53" t="str">
            <v>Valuation P&amp;L</v>
          </cell>
          <cell r="CK53" t="str">
            <v>Total P&amp;L</v>
          </cell>
          <cell r="CL53" t="str">
            <v>Beta</v>
          </cell>
          <cell r="CM53" t="str">
            <v>Beta</v>
          </cell>
          <cell r="CN53" t="str">
            <v>Position</v>
          </cell>
          <cell r="EA53" t="str">
            <v>P&amp;L Check</v>
          </cell>
          <cell r="EB53" t="str">
            <v>Beta</v>
          </cell>
          <cell r="EC53" t="str">
            <v>Name</v>
          </cell>
          <cell r="ED53" t="str">
            <v>Income</v>
          </cell>
          <cell r="EE53" t="str">
            <v>Income</v>
          </cell>
        </row>
        <row r="54">
          <cell r="A54" t="str">
            <v>Hide</v>
          </cell>
          <cell r="B54" t="str">
            <v>Enron Raptor I - US Public</v>
          </cell>
          <cell r="C54" t="str">
            <v>Special Assets - Non-Performing Raptor</v>
          </cell>
          <cell r="D54" t="str">
            <v>Lydecker</v>
          </cell>
          <cell r="E54" t="str">
            <v>713-853-3504</v>
          </cell>
          <cell r="F54" t="str">
            <v>Brigham Common Raptor I</v>
          </cell>
          <cell r="G54" t="str">
            <v>US;BEXP</v>
          </cell>
          <cell r="H54" t="str">
            <v>Special Assets - Non-Performing</v>
          </cell>
          <cell r="I54" t="str">
            <v>Public</v>
          </cell>
          <cell r="J54" t="str">
            <v>Common Equity</v>
          </cell>
          <cell r="K54">
            <v>0</v>
          </cell>
          <cell r="L54">
            <v>657894.73750000005</v>
          </cell>
          <cell r="M54">
            <v>0</v>
          </cell>
          <cell r="N54">
            <v>0.5</v>
          </cell>
          <cell r="O54">
            <v>1</v>
          </cell>
          <cell r="P54">
            <v>2.5</v>
          </cell>
          <cell r="Q54">
            <v>2.5</v>
          </cell>
          <cell r="R54">
            <v>0</v>
          </cell>
          <cell r="S54" t="str">
            <v>1527-1800</v>
          </cell>
          <cell r="V54">
            <v>0</v>
          </cell>
          <cell r="W54" t="str">
            <v>015:Enron Raptor I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1644736.84375</v>
          </cell>
          <cell r="AE54">
            <v>-205592.10546875</v>
          </cell>
          <cell r="AF54">
            <v>0</v>
          </cell>
          <cell r="AG54">
            <v>0</v>
          </cell>
          <cell r="AH54">
            <v>-205592.10546875</v>
          </cell>
          <cell r="AI54">
            <v>0</v>
          </cell>
          <cell r="AJ54">
            <v>0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P54">
            <v>0</v>
          </cell>
          <cell r="AQ54">
            <v>0</v>
          </cell>
          <cell r="AR54">
            <v>1</v>
          </cell>
          <cell r="AS54">
            <v>0</v>
          </cell>
          <cell r="AT54">
            <v>2.5</v>
          </cell>
          <cell r="AU54">
            <v>-20559.21054687514</v>
          </cell>
          <cell r="AV54">
            <v>0</v>
          </cell>
          <cell r="AW54">
            <v>0</v>
          </cell>
          <cell r="AX54">
            <v>-20559.21054687514</v>
          </cell>
          <cell r="AY54">
            <v>0</v>
          </cell>
          <cell r="AZ54">
            <v>0</v>
          </cell>
          <cell r="BA54">
            <v>0</v>
          </cell>
          <cell r="BB54">
            <v>0</v>
          </cell>
          <cell r="BC54">
            <v>2.5</v>
          </cell>
          <cell r="BD54">
            <v>2.5</v>
          </cell>
          <cell r="BE54">
            <v>185032.89492187486</v>
          </cell>
        </row>
        <row r="55">
          <cell r="A55" t="str">
            <v>Show</v>
          </cell>
          <cell r="B55" t="str">
            <v>US Public</v>
          </cell>
          <cell r="C55" t="str">
            <v>Special Assets - Non-Performing</v>
          </cell>
          <cell r="D55" t="str">
            <v>Lydecker</v>
          </cell>
          <cell r="E55" t="str">
            <v>713-853-3504</v>
          </cell>
          <cell r="F55" t="str">
            <v>Brigham Common</v>
          </cell>
          <cell r="G55" t="str">
            <v>US;BEXP</v>
          </cell>
          <cell r="H55" t="str">
            <v>Energy</v>
          </cell>
          <cell r="I55" t="str">
            <v>Public</v>
          </cell>
          <cell r="J55" t="str">
            <v>Common Equity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1</v>
          </cell>
          <cell r="P55">
            <v>2.5</v>
          </cell>
          <cell r="Q55">
            <v>2.1875</v>
          </cell>
          <cell r="R55">
            <v>0.3125</v>
          </cell>
          <cell r="S55" t="str">
            <v>1527-1800</v>
          </cell>
          <cell r="V55">
            <v>0</v>
          </cell>
          <cell r="W55" t="str">
            <v>001:Enron-NA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-1439144.73828125</v>
          </cell>
          <cell r="AF55">
            <v>0</v>
          </cell>
          <cell r="AG55">
            <v>0</v>
          </cell>
          <cell r="AH55">
            <v>-1439144.73828125</v>
          </cell>
          <cell r="AI55">
            <v>-1644736.84375</v>
          </cell>
          <cell r="AJ55">
            <v>0</v>
          </cell>
          <cell r="AK55">
            <v>0</v>
          </cell>
          <cell r="AL55">
            <v>-1644736.84375</v>
          </cell>
          <cell r="AM55">
            <v>246710.52656250005</v>
          </cell>
          <cell r="AN55">
            <v>1644736.84375</v>
          </cell>
          <cell r="AP55">
            <v>0</v>
          </cell>
          <cell r="AQ55">
            <v>1480263.159375</v>
          </cell>
          <cell r="AR55">
            <v>1</v>
          </cell>
          <cell r="AS55">
            <v>0</v>
          </cell>
          <cell r="AT55">
            <v>2.5</v>
          </cell>
          <cell r="AU55">
            <v>-1439144.73828125</v>
          </cell>
          <cell r="AV55">
            <v>0</v>
          </cell>
          <cell r="AW55">
            <v>0</v>
          </cell>
          <cell r="AX55">
            <v>-1439144.73828125</v>
          </cell>
          <cell r="AY55">
            <v>-1007401.3167968751</v>
          </cell>
          <cell r="AZ55">
            <v>0</v>
          </cell>
          <cell r="BA55">
            <v>0</v>
          </cell>
          <cell r="BB55">
            <v>-1007401.3167968751</v>
          </cell>
          <cell r="BC55">
            <v>2.5</v>
          </cell>
          <cell r="BD55">
            <v>2.1875</v>
          </cell>
          <cell r="BE55">
            <v>0</v>
          </cell>
        </row>
        <row r="56">
          <cell r="A56" t="str">
            <v>Show</v>
          </cell>
          <cell r="B56" t="str">
            <v>US Public</v>
          </cell>
          <cell r="C56" t="str">
            <v>Special Assets - Performing</v>
          </cell>
          <cell r="D56" t="str">
            <v>Lydecker</v>
          </cell>
          <cell r="E56" t="str">
            <v>713-853-3504</v>
          </cell>
          <cell r="F56" t="str">
            <v>Bonus Resources Common</v>
          </cell>
          <cell r="G56" t="str">
            <v>CA;BOU-RAPT</v>
          </cell>
          <cell r="H56" t="str">
            <v>Energy</v>
          </cell>
          <cell r="I56" t="str">
            <v>Public</v>
          </cell>
          <cell r="J56" t="str">
            <v>Common Equity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1</v>
          </cell>
          <cell r="P56">
            <v>2.0840336134453783</v>
          </cell>
          <cell r="Q56">
            <v>2.0840336134453783</v>
          </cell>
          <cell r="R56">
            <v>0</v>
          </cell>
          <cell r="S56" t="str">
            <v>1348-6217</v>
          </cell>
          <cell r="V56">
            <v>0</v>
          </cell>
          <cell r="W56" t="str">
            <v>001:Enron-NA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-124600.86733859696</v>
          </cell>
          <cell r="AJ56">
            <v>0</v>
          </cell>
          <cell r="AK56">
            <v>0</v>
          </cell>
          <cell r="AL56">
            <v>-124600.86733859696</v>
          </cell>
          <cell r="AM56">
            <v>-103464.29360395897</v>
          </cell>
          <cell r="AN56">
            <v>803234.79170834494</v>
          </cell>
          <cell r="AP56">
            <v>0</v>
          </cell>
          <cell r="AQ56">
            <v>578536.26009870996</v>
          </cell>
          <cell r="AR56">
            <v>1</v>
          </cell>
          <cell r="AS56">
            <v>0</v>
          </cell>
          <cell r="AT56">
            <v>2.0840336134453783</v>
          </cell>
          <cell r="AU56">
            <v>0</v>
          </cell>
          <cell r="AV56">
            <v>0</v>
          </cell>
          <cell r="AW56">
            <v>0</v>
          </cell>
          <cell r="AX56">
            <v>0</v>
          </cell>
          <cell r="AY56">
            <v>160223.08731664566</v>
          </cell>
          <cell r="AZ56">
            <v>0</v>
          </cell>
          <cell r="BA56">
            <v>0</v>
          </cell>
          <cell r="BB56">
            <v>160223.08731664566</v>
          </cell>
          <cell r="BC56">
            <v>2.0840336134453783</v>
          </cell>
          <cell r="BD56">
            <v>2.0840336134453783</v>
          </cell>
          <cell r="BE56">
            <v>0</v>
          </cell>
        </row>
        <row r="57">
          <cell r="A57" t="str">
            <v>Hide</v>
          </cell>
          <cell r="B57" t="str">
            <v>Enron Raptor I - US Public</v>
          </cell>
          <cell r="C57" t="str">
            <v>Special Assets - Performing Raptor</v>
          </cell>
          <cell r="D57" t="str">
            <v>Lydecker</v>
          </cell>
          <cell r="E57" t="str">
            <v>713-853-3504</v>
          </cell>
          <cell r="F57" t="str">
            <v>Bonus Resources Common Raptor I</v>
          </cell>
          <cell r="G57" t="str">
            <v>CA;BOU</v>
          </cell>
          <cell r="H57" t="str">
            <v>Special Assets - Non-Performing</v>
          </cell>
          <cell r="I57" t="str">
            <v>Public</v>
          </cell>
          <cell r="J57" t="str">
            <v>Common Equity</v>
          </cell>
          <cell r="K57">
            <v>325000</v>
          </cell>
          <cell r="L57">
            <v>325000</v>
          </cell>
          <cell r="M57">
            <v>0</v>
          </cell>
          <cell r="N57">
            <v>0</v>
          </cell>
          <cell r="O57">
            <v>1</v>
          </cell>
          <cell r="P57">
            <v>2.3004059539918811</v>
          </cell>
          <cell r="Q57">
            <v>2.2945066810635715</v>
          </cell>
          <cell r="R57">
            <v>5.8992729283096068E-3</v>
          </cell>
          <cell r="S57" t="str">
            <v>1348-6217</v>
          </cell>
          <cell r="V57">
            <v>747631.9350473613</v>
          </cell>
          <cell r="W57" t="str">
            <v>015:Enron Raptor I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745714.6713456607</v>
          </cell>
          <cell r="AE57">
            <v>1917.2637017006055</v>
          </cell>
          <cell r="AF57">
            <v>0</v>
          </cell>
          <cell r="AG57">
            <v>0</v>
          </cell>
          <cell r="AH57">
            <v>1917.2637017006055</v>
          </cell>
          <cell r="AI57">
            <v>68998.010677613318</v>
          </cell>
          <cell r="AJ57">
            <v>0</v>
          </cell>
          <cell r="AK57">
            <v>0</v>
          </cell>
          <cell r="AL57">
            <v>68998.010677613318</v>
          </cell>
          <cell r="AM57">
            <v>0</v>
          </cell>
          <cell r="AN57">
            <v>0</v>
          </cell>
          <cell r="AP57">
            <v>0</v>
          </cell>
          <cell r="AQ57">
            <v>0</v>
          </cell>
          <cell r="AR57">
            <v>1</v>
          </cell>
          <cell r="AS57">
            <v>747631.9350473613</v>
          </cell>
          <cell r="AT57">
            <v>2.3004059539918811</v>
          </cell>
          <cell r="AU57">
            <v>40870.127368122456</v>
          </cell>
          <cell r="AV57">
            <v>0</v>
          </cell>
          <cell r="AW57">
            <v>0</v>
          </cell>
          <cell r="AX57">
            <v>40870.127368122456</v>
          </cell>
          <cell r="AY57">
            <v>68998.010677613318</v>
          </cell>
          <cell r="AZ57">
            <v>0</v>
          </cell>
          <cell r="BA57">
            <v>0</v>
          </cell>
          <cell r="BB57">
            <v>68998.010677613318</v>
          </cell>
          <cell r="BC57">
            <v>2.3004059539918811</v>
          </cell>
          <cell r="BD57">
            <v>2.2945066810635715</v>
          </cell>
          <cell r="BE57">
            <v>38952.86366642185</v>
          </cell>
        </row>
        <row r="58">
          <cell r="A58" t="str">
            <v>Show</v>
          </cell>
          <cell r="B58" t="str">
            <v>US Public</v>
          </cell>
          <cell r="C58" t="str">
            <v>Special Assets - Non-Performing</v>
          </cell>
          <cell r="D58" t="str">
            <v>Lydecker</v>
          </cell>
          <cell r="E58" t="str">
            <v>713-853-3504</v>
          </cell>
          <cell r="F58" t="str">
            <v>Costilla Common</v>
          </cell>
          <cell r="G58" t="str">
            <v>US;COSEE</v>
          </cell>
          <cell r="H58" t="str">
            <v>Energy</v>
          </cell>
          <cell r="I58" t="str">
            <v>Public</v>
          </cell>
          <cell r="J58" t="str">
            <v>Common Equity</v>
          </cell>
          <cell r="K58">
            <v>387862.5</v>
          </cell>
          <cell r="L58">
            <v>387862.5</v>
          </cell>
          <cell r="M58">
            <v>0</v>
          </cell>
          <cell r="N58">
            <v>0</v>
          </cell>
          <cell r="O58">
            <v>0</v>
          </cell>
          <cell r="P58">
            <v>9.9999999999999995E-7</v>
          </cell>
          <cell r="Q58">
            <v>9.9999999999999995E-7</v>
          </cell>
          <cell r="R58">
            <v>0</v>
          </cell>
          <cell r="S58" t="str">
            <v>1088-3247</v>
          </cell>
          <cell r="V58">
            <v>0.3878625</v>
          </cell>
          <cell r="W58" t="str">
            <v>001:Enron-NA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0.3878625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N58">
            <v>0.3878625</v>
          </cell>
          <cell r="AP58">
            <v>0</v>
          </cell>
          <cell r="AQ58">
            <v>0</v>
          </cell>
          <cell r="AR58">
            <v>1</v>
          </cell>
          <cell r="AS58">
            <v>0</v>
          </cell>
          <cell r="AT58">
            <v>9.9999999999999995E-7</v>
          </cell>
          <cell r="AU58">
            <v>0</v>
          </cell>
          <cell r="AV58">
            <v>0</v>
          </cell>
          <cell r="AW58">
            <v>0</v>
          </cell>
          <cell r="AX58">
            <v>0</v>
          </cell>
          <cell r="AY58">
            <v>0.3878625</v>
          </cell>
          <cell r="AZ58">
            <v>0</v>
          </cell>
          <cell r="BA58">
            <v>0</v>
          </cell>
          <cell r="BB58">
            <v>0.3878625</v>
          </cell>
          <cell r="BC58">
            <v>9.9999999999999995E-7</v>
          </cell>
          <cell r="BD58">
            <v>9.9999999999999995E-7</v>
          </cell>
          <cell r="BE58">
            <v>0</v>
          </cell>
        </row>
        <row r="59">
          <cell r="A59" t="str">
            <v>Show</v>
          </cell>
          <cell r="B59" t="str">
            <v>US Public</v>
          </cell>
          <cell r="C59" t="str">
            <v>Special Assets - Performing</v>
          </cell>
          <cell r="D59" t="str">
            <v>Lydecker</v>
          </cell>
          <cell r="E59" t="str">
            <v>713-853-3504</v>
          </cell>
          <cell r="F59" t="str">
            <v>Esenjay Common</v>
          </cell>
          <cell r="G59" t="str">
            <v>US;ESNJ</v>
          </cell>
          <cell r="H59" t="str">
            <v>Energy</v>
          </cell>
          <cell r="I59" t="str">
            <v>Public</v>
          </cell>
          <cell r="J59" t="str">
            <v>Common Equity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1</v>
          </cell>
          <cell r="P59">
            <v>3.75</v>
          </cell>
          <cell r="Q59">
            <v>3.5625</v>
          </cell>
          <cell r="R59">
            <v>0.1875</v>
          </cell>
          <cell r="S59" t="str">
            <v>4941-7324</v>
          </cell>
          <cell r="V59">
            <v>0</v>
          </cell>
          <cell r="W59" t="str">
            <v>001:Enron-NA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-92781.435000000012</v>
          </cell>
          <cell r="AN59">
            <v>0</v>
          </cell>
          <cell r="AP59">
            <v>0</v>
          </cell>
          <cell r="AQ59">
            <v>86300</v>
          </cell>
          <cell r="AR59">
            <v>1</v>
          </cell>
          <cell r="AS59">
            <v>0</v>
          </cell>
          <cell r="AT59">
            <v>3.75</v>
          </cell>
          <cell r="AU59">
            <v>0</v>
          </cell>
          <cell r="AV59">
            <v>0</v>
          </cell>
          <cell r="AW59">
            <v>0</v>
          </cell>
          <cell r="AX59">
            <v>0</v>
          </cell>
          <cell r="AY59">
            <v>33395.006794333356</v>
          </cell>
          <cell r="AZ59">
            <v>0</v>
          </cell>
          <cell r="BA59">
            <v>0</v>
          </cell>
          <cell r="BB59">
            <v>33395.006794333356</v>
          </cell>
          <cell r="BC59">
            <v>3.75</v>
          </cell>
          <cell r="BD59">
            <v>3.5625</v>
          </cell>
          <cell r="BE59">
            <v>0</v>
          </cell>
        </row>
        <row r="60">
          <cell r="A60" t="str">
            <v>Show</v>
          </cell>
          <cell r="B60" t="str">
            <v>Warrants - Public</v>
          </cell>
          <cell r="C60" t="str">
            <v>Principal Investing</v>
          </cell>
          <cell r="D60" t="str">
            <v>Kuykendall</v>
          </cell>
          <cell r="E60" t="str">
            <v>713-853-3995</v>
          </cell>
          <cell r="F60" t="str">
            <v>FirstWorld Warrants</v>
          </cell>
          <cell r="G60" t="str">
            <v>US;FWIS</v>
          </cell>
          <cell r="H60" t="str">
            <v>Telecom</v>
          </cell>
          <cell r="I60" t="str">
            <v>Public</v>
          </cell>
          <cell r="J60" t="str">
            <v>Common Equity</v>
          </cell>
          <cell r="K60">
            <v>3000000</v>
          </cell>
          <cell r="L60">
            <v>3000000</v>
          </cell>
          <cell r="M60">
            <v>0.101479015819205</v>
          </cell>
          <cell r="N60">
            <v>0</v>
          </cell>
          <cell r="O60">
            <v>0.80611475461973003</v>
          </cell>
          <cell r="P60">
            <v>1.1994997774009031</v>
          </cell>
          <cell r="Q60">
            <v>1.2961014980011998</v>
          </cell>
          <cell r="R60">
            <v>-9.6601720600296703E-2</v>
          </cell>
          <cell r="S60" t="str">
            <v>889-1038</v>
          </cell>
          <cell r="V60">
            <v>3598499.3322027093</v>
          </cell>
          <cell r="W60" t="str">
            <v>001:Enron-NA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3888304.4940035995</v>
          </cell>
          <cell r="AE60">
            <v>-289805.16180089023</v>
          </cell>
          <cell r="AF60">
            <v>0</v>
          </cell>
          <cell r="AG60">
            <v>0</v>
          </cell>
          <cell r="AH60">
            <v>-289805.16180089023</v>
          </cell>
          <cell r="AI60">
            <v>-18901500.667797297</v>
          </cell>
          <cell r="AJ60">
            <v>0</v>
          </cell>
          <cell r="AK60">
            <v>100274.73</v>
          </cell>
          <cell r="AL60">
            <v>-18801225.937797293</v>
          </cell>
          <cell r="AM60">
            <v>0</v>
          </cell>
          <cell r="AN60">
            <v>31500000</v>
          </cell>
          <cell r="AP60">
            <v>894283.82690674404</v>
          </cell>
          <cell r="AQ60">
            <v>61125000</v>
          </cell>
          <cell r="AR60">
            <v>1</v>
          </cell>
          <cell r="AS60">
            <v>7103886.2750863712</v>
          </cell>
          <cell r="AT60">
            <v>2.9375</v>
          </cell>
          <cell r="AU60">
            <v>-599416.97229030635</v>
          </cell>
          <cell r="AV60">
            <v>0</v>
          </cell>
          <cell r="AW60">
            <v>0</v>
          </cell>
          <cell r="AX60">
            <v>-599416.97229030635</v>
          </cell>
          <cell r="AY60">
            <v>-19706670.667797297</v>
          </cell>
          <cell r="AZ60">
            <v>0</v>
          </cell>
          <cell r="BA60">
            <v>-132574.26999999999</v>
          </cell>
          <cell r="BB60">
            <v>-19839244.937797293</v>
          </cell>
          <cell r="BC60">
            <v>2.9375</v>
          </cell>
          <cell r="BD60">
            <v>3.0625</v>
          </cell>
          <cell r="BE60">
            <v>-309611.81048941612</v>
          </cell>
        </row>
        <row r="61">
          <cell r="A61" t="str">
            <v>Show</v>
          </cell>
          <cell r="B61" t="str">
            <v>US Public</v>
          </cell>
          <cell r="C61" t="str">
            <v>Special Assets - Non-Performing</v>
          </cell>
          <cell r="D61" t="str">
            <v>Lydecker</v>
          </cell>
          <cell r="E61" t="str">
            <v>713-853-3504</v>
          </cell>
          <cell r="F61" t="str">
            <v>Inland Common</v>
          </cell>
          <cell r="G61" t="str">
            <v>US;INLN</v>
          </cell>
          <cell r="H61" t="str">
            <v>Energy</v>
          </cell>
          <cell r="I61" t="str">
            <v>Public</v>
          </cell>
          <cell r="J61" t="str">
            <v>Common Equity</v>
          </cell>
          <cell r="K61">
            <v>146048.75</v>
          </cell>
          <cell r="L61">
            <v>0</v>
          </cell>
          <cell r="M61">
            <v>0</v>
          </cell>
          <cell r="N61">
            <v>0</v>
          </cell>
          <cell r="O61">
            <v>1</v>
          </cell>
          <cell r="P61">
            <v>5</v>
          </cell>
          <cell r="Q61">
            <v>4.75</v>
          </cell>
          <cell r="R61">
            <v>0.25</v>
          </cell>
          <cell r="S61" t="str">
            <v>58-7704</v>
          </cell>
          <cell r="V61">
            <v>730243.75</v>
          </cell>
          <cell r="W61" t="str">
            <v>001:Enron-NA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36512.1875</v>
          </cell>
          <cell r="AF61">
            <v>0</v>
          </cell>
          <cell r="AG61">
            <v>0</v>
          </cell>
          <cell r="AH61">
            <v>36512.1875</v>
          </cell>
          <cell r="AI61">
            <v>-237329.21875</v>
          </cell>
          <cell r="AJ61">
            <v>0</v>
          </cell>
          <cell r="AK61">
            <v>0</v>
          </cell>
          <cell r="AL61">
            <v>-237329.21875</v>
          </cell>
          <cell r="AM61">
            <v>-803268.125</v>
          </cell>
          <cell r="AN61">
            <v>967572.96875</v>
          </cell>
          <cell r="AP61">
            <v>0</v>
          </cell>
          <cell r="AQ61">
            <v>310353.59375</v>
          </cell>
          <cell r="AR61">
            <v>1</v>
          </cell>
          <cell r="AS61">
            <v>730243.75</v>
          </cell>
          <cell r="AT61">
            <v>5</v>
          </cell>
          <cell r="AU61">
            <v>36512.1875</v>
          </cell>
          <cell r="AV61">
            <v>0</v>
          </cell>
          <cell r="AW61">
            <v>0</v>
          </cell>
          <cell r="AX61">
            <v>36512.1875</v>
          </cell>
          <cell r="AY61">
            <v>255585.3125</v>
          </cell>
          <cell r="AZ61">
            <v>0</v>
          </cell>
          <cell r="BA61">
            <v>0</v>
          </cell>
          <cell r="BB61">
            <v>255585.3125</v>
          </cell>
          <cell r="BC61">
            <v>5</v>
          </cell>
          <cell r="BD61">
            <v>4.75</v>
          </cell>
          <cell r="BE61">
            <v>0</v>
          </cell>
        </row>
        <row r="62">
          <cell r="A62" t="str">
            <v>Hide</v>
          </cell>
          <cell r="B62" t="str">
            <v>Enron Raptor I - US Public</v>
          </cell>
          <cell r="C62" t="str">
            <v>Special Assets - Non-Performing Raptor</v>
          </cell>
          <cell r="D62" t="str">
            <v>Lydecker</v>
          </cell>
          <cell r="E62" t="str">
            <v>713-853-3504</v>
          </cell>
          <cell r="F62" t="str">
            <v>Inland Common Raptor I</v>
          </cell>
          <cell r="G62" t="str">
            <v>US;INLN</v>
          </cell>
          <cell r="H62" t="str">
            <v>Special Assets - Non-Performing</v>
          </cell>
          <cell r="I62" t="str">
            <v>Public</v>
          </cell>
          <cell r="J62" t="str">
            <v>Common Equity</v>
          </cell>
          <cell r="K62">
            <v>0</v>
          </cell>
          <cell r="L62">
            <v>146048.75</v>
          </cell>
          <cell r="M62">
            <v>0</v>
          </cell>
          <cell r="N62">
            <v>0</v>
          </cell>
          <cell r="O62">
            <v>1</v>
          </cell>
          <cell r="P62">
            <v>5</v>
          </cell>
          <cell r="Q62">
            <v>4.625</v>
          </cell>
          <cell r="R62">
            <v>0.375</v>
          </cell>
          <cell r="S62" t="str">
            <v>58-7704</v>
          </cell>
          <cell r="V62">
            <v>0</v>
          </cell>
          <cell r="W62" t="str">
            <v>015:Enron Raptor I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675475.46875</v>
          </cell>
          <cell r="AE62">
            <v>18256.09375</v>
          </cell>
          <cell r="AF62">
            <v>0</v>
          </cell>
          <cell r="AG62">
            <v>0</v>
          </cell>
          <cell r="AH62">
            <v>18256.09375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P62">
            <v>0</v>
          </cell>
          <cell r="AQ62">
            <v>0</v>
          </cell>
          <cell r="AR62">
            <v>1</v>
          </cell>
          <cell r="AS62">
            <v>0</v>
          </cell>
          <cell r="AT62">
            <v>5</v>
          </cell>
          <cell r="AU62">
            <v>36512.1875</v>
          </cell>
          <cell r="AV62">
            <v>0</v>
          </cell>
          <cell r="AW62">
            <v>0</v>
          </cell>
          <cell r="AX62">
            <v>36512.1875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5</v>
          </cell>
          <cell r="BD62">
            <v>4.625</v>
          </cell>
          <cell r="BE62">
            <v>18256.09375</v>
          </cell>
        </row>
        <row r="63">
          <cell r="A63" t="str">
            <v>Show</v>
          </cell>
          <cell r="B63" t="str">
            <v>US Public</v>
          </cell>
          <cell r="C63" t="str">
            <v>Special Assets - Performing</v>
          </cell>
          <cell r="D63" t="str">
            <v>Lydecker</v>
          </cell>
          <cell r="E63" t="str">
            <v>713-853-3504</v>
          </cell>
          <cell r="F63" t="str">
            <v>Paradigm Common</v>
          </cell>
          <cell r="G63" t="str">
            <v>US;PGEO-RAPT</v>
          </cell>
          <cell r="H63" t="str">
            <v>OSX</v>
          </cell>
          <cell r="I63" t="str">
            <v>Public</v>
          </cell>
          <cell r="J63" t="str">
            <v>Common Equity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1</v>
          </cell>
          <cell r="P63">
            <v>5.75</v>
          </cell>
          <cell r="Q63">
            <v>5.75</v>
          </cell>
          <cell r="R63">
            <v>0</v>
          </cell>
          <cell r="S63" t="str">
            <v>75-10364</v>
          </cell>
          <cell r="V63">
            <v>0</v>
          </cell>
          <cell r="W63" t="str">
            <v>001:Enron-NA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-5614.15625</v>
          </cell>
          <cell r="AJ63">
            <v>0</v>
          </cell>
          <cell r="AK63">
            <v>0</v>
          </cell>
          <cell r="AL63">
            <v>-5614.15625</v>
          </cell>
          <cell r="AM63">
            <v>0</v>
          </cell>
          <cell r="AN63">
            <v>357474.40625</v>
          </cell>
          <cell r="AP63">
            <v>0</v>
          </cell>
          <cell r="AQ63">
            <v>0</v>
          </cell>
          <cell r="AR63">
            <v>1</v>
          </cell>
          <cell r="AS63">
            <v>0</v>
          </cell>
          <cell r="AT63">
            <v>5.75</v>
          </cell>
          <cell r="AU63">
            <v>0</v>
          </cell>
          <cell r="AV63">
            <v>0</v>
          </cell>
          <cell r="AW63">
            <v>0</v>
          </cell>
          <cell r="AX63">
            <v>0</v>
          </cell>
          <cell r="AY63">
            <v>351860.25</v>
          </cell>
          <cell r="AZ63">
            <v>0</v>
          </cell>
          <cell r="BA63">
            <v>0</v>
          </cell>
          <cell r="BB63">
            <v>351860.25</v>
          </cell>
          <cell r="BC63">
            <v>5.75</v>
          </cell>
          <cell r="BD63">
            <v>5.75</v>
          </cell>
          <cell r="BE63">
            <v>0</v>
          </cell>
        </row>
        <row r="64">
          <cell r="A64" t="str">
            <v>Hide</v>
          </cell>
          <cell r="B64" t="str">
            <v>Enron Raptor I - US Public</v>
          </cell>
          <cell r="C64" t="str">
            <v>Special Assets - Performing Raptor</v>
          </cell>
          <cell r="D64" t="str">
            <v>Lydecker</v>
          </cell>
          <cell r="E64" t="str">
            <v>713-853-3504</v>
          </cell>
          <cell r="F64" t="str">
            <v>Paradigm Common Raptor I</v>
          </cell>
          <cell r="G64" t="str">
            <v>US;PGEO</v>
          </cell>
          <cell r="H64" t="str">
            <v>Special Assets - Performing</v>
          </cell>
          <cell r="I64" t="str">
            <v>Public</v>
          </cell>
          <cell r="J64" t="str">
            <v>Common Equity</v>
          </cell>
          <cell r="K64">
            <v>59891</v>
          </cell>
          <cell r="L64">
            <v>59891</v>
          </cell>
          <cell r="M64">
            <v>0</v>
          </cell>
          <cell r="N64">
            <v>0</v>
          </cell>
          <cell r="O64">
            <v>1</v>
          </cell>
          <cell r="P64">
            <v>6</v>
          </cell>
          <cell r="Q64">
            <v>6.125</v>
          </cell>
          <cell r="R64">
            <v>-0.125</v>
          </cell>
          <cell r="S64" t="str">
            <v>75-10364</v>
          </cell>
          <cell r="V64">
            <v>359346</v>
          </cell>
          <cell r="W64" t="str">
            <v>015:Enron Raptor I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366832.375</v>
          </cell>
          <cell r="AE64">
            <v>-7486.375</v>
          </cell>
          <cell r="AF64">
            <v>0</v>
          </cell>
          <cell r="AG64">
            <v>0</v>
          </cell>
          <cell r="AH64">
            <v>-7486.375</v>
          </cell>
          <cell r="AI64">
            <v>7485.75</v>
          </cell>
          <cell r="AJ64">
            <v>0</v>
          </cell>
          <cell r="AK64">
            <v>0</v>
          </cell>
          <cell r="AL64">
            <v>7485.75</v>
          </cell>
          <cell r="AM64">
            <v>0</v>
          </cell>
          <cell r="AN64">
            <v>0</v>
          </cell>
          <cell r="AP64">
            <v>0</v>
          </cell>
          <cell r="AQ64">
            <v>0</v>
          </cell>
          <cell r="AR64">
            <v>1</v>
          </cell>
          <cell r="AS64">
            <v>359346</v>
          </cell>
          <cell r="AT64">
            <v>6</v>
          </cell>
          <cell r="AU64">
            <v>3743.1875</v>
          </cell>
          <cell r="AV64">
            <v>0</v>
          </cell>
          <cell r="AW64">
            <v>0</v>
          </cell>
          <cell r="AX64">
            <v>3743.1875</v>
          </cell>
          <cell r="AY64">
            <v>7485.75</v>
          </cell>
          <cell r="AZ64">
            <v>0</v>
          </cell>
          <cell r="BA64">
            <v>0</v>
          </cell>
          <cell r="BB64">
            <v>7485.75</v>
          </cell>
          <cell r="BC64">
            <v>6</v>
          </cell>
          <cell r="BD64">
            <v>6.125</v>
          </cell>
          <cell r="BE64">
            <v>11229.5625</v>
          </cell>
        </row>
        <row r="65">
          <cell r="A65" t="str">
            <v>Show</v>
          </cell>
          <cell r="B65" t="str">
            <v>US Public</v>
          </cell>
          <cell r="C65" t="str">
            <v>Special Assets - Non-Performing</v>
          </cell>
          <cell r="D65" t="str">
            <v>Lydecker</v>
          </cell>
          <cell r="E65" t="str">
            <v>713-853-3504</v>
          </cell>
          <cell r="F65" t="str">
            <v>Queen Sands Common</v>
          </cell>
          <cell r="G65" t="str">
            <v>US;QSRI-RAPT</v>
          </cell>
          <cell r="H65" t="str">
            <v>Energy</v>
          </cell>
          <cell r="I65" t="str">
            <v>Public</v>
          </cell>
          <cell r="J65" t="str">
            <v>Common Equity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1</v>
          </cell>
          <cell r="P65">
            <v>7.4999999999999997E-2</v>
          </cell>
          <cell r="Q65">
            <v>7.4999999999999997E-2</v>
          </cell>
          <cell r="R65">
            <v>0</v>
          </cell>
          <cell r="S65" t="str">
            <v>82-847</v>
          </cell>
          <cell r="V65">
            <v>0</v>
          </cell>
          <cell r="W65" t="str">
            <v>001:Enron-NA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-73409.279999999999</v>
          </cell>
          <cell r="AJ65">
            <v>0</v>
          </cell>
          <cell r="AK65">
            <v>0</v>
          </cell>
          <cell r="AL65">
            <v>-73409.279999999999</v>
          </cell>
          <cell r="AM65">
            <v>-284462.6339999999</v>
          </cell>
          <cell r="AN65">
            <v>734097.12</v>
          </cell>
          <cell r="AP65">
            <v>0</v>
          </cell>
          <cell r="AQ65">
            <v>3009798.1919999998</v>
          </cell>
          <cell r="AR65">
            <v>1</v>
          </cell>
          <cell r="AS65">
            <v>0</v>
          </cell>
          <cell r="AT65">
            <v>7.4999999999999997E-2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-2495929.7759999996</v>
          </cell>
          <cell r="AZ65">
            <v>0</v>
          </cell>
          <cell r="BA65">
            <v>50000</v>
          </cell>
          <cell r="BB65">
            <v>-2445929.7759999996</v>
          </cell>
          <cell r="BC65">
            <v>7.4999999999999997E-2</v>
          </cell>
          <cell r="BD65">
            <v>7.4999999999999997E-2</v>
          </cell>
          <cell r="BE65">
            <v>0</v>
          </cell>
        </row>
        <row r="66">
          <cell r="A66" t="str">
            <v>Hide</v>
          </cell>
          <cell r="B66" t="str">
            <v>Enron Raptor I - US Public</v>
          </cell>
          <cell r="C66" t="str">
            <v>Special Assets - Non-Performing Raptor</v>
          </cell>
          <cell r="D66" t="str">
            <v>Lydecker</v>
          </cell>
          <cell r="E66" t="str">
            <v>713-853-3504</v>
          </cell>
          <cell r="F66" t="str">
            <v>Queen Sands Common Raptor I</v>
          </cell>
          <cell r="G66" t="str">
            <v>US;QSRI</v>
          </cell>
          <cell r="H66" t="str">
            <v>Special Assets - Non-Performing</v>
          </cell>
          <cell r="I66" t="str">
            <v>Public</v>
          </cell>
          <cell r="J66" t="str">
            <v>Common Equity</v>
          </cell>
          <cell r="K66">
            <v>7340971.2000000002</v>
          </cell>
          <cell r="L66">
            <v>7340971.2000000002</v>
          </cell>
          <cell r="M66">
            <v>0</v>
          </cell>
          <cell r="N66">
            <v>0</v>
          </cell>
          <cell r="O66">
            <v>1</v>
          </cell>
          <cell r="P66">
            <v>6.9000000000000006E-2</v>
          </cell>
          <cell r="Q66">
            <v>6.9000000000000006E-2</v>
          </cell>
          <cell r="R66">
            <v>0</v>
          </cell>
          <cell r="S66" t="str">
            <v>82-847</v>
          </cell>
          <cell r="V66">
            <v>506527.01280000008</v>
          </cell>
          <cell r="W66" t="str">
            <v>015:Enron Raptor I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506527.01280000008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-154160.82719999988</v>
          </cell>
          <cell r="AJ66">
            <v>0</v>
          </cell>
          <cell r="AK66">
            <v>0</v>
          </cell>
          <cell r="AL66">
            <v>-154160.82719999988</v>
          </cell>
          <cell r="AM66">
            <v>0</v>
          </cell>
          <cell r="AN66">
            <v>0</v>
          </cell>
          <cell r="AP66">
            <v>0</v>
          </cell>
          <cell r="AQ66">
            <v>0</v>
          </cell>
          <cell r="AR66">
            <v>1</v>
          </cell>
          <cell r="AS66">
            <v>506527.01280000008</v>
          </cell>
          <cell r="AT66">
            <v>6.9000000000000006E-2</v>
          </cell>
          <cell r="AU66">
            <v>-80750.683199999912</v>
          </cell>
          <cell r="AV66">
            <v>0</v>
          </cell>
          <cell r="AW66">
            <v>0</v>
          </cell>
          <cell r="AX66">
            <v>-80750.683199999912</v>
          </cell>
          <cell r="AY66">
            <v>-154160.82719999988</v>
          </cell>
          <cell r="AZ66">
            <v>0</v>
          </cell>
          <cell r="BA66">
            <v>0</v>
          </cell>
          <cell r="BB66">
            <v>-154160.82719999988</v>
          </cell>
          <cell r="BC66">
            <v>6.9000000000000006E-2</v>
          </cell>
          <cell r="BD66">
            <v>6.9000000000000006E-2</v>
          </cell>
          <cell r="BE66">
            <v>-80750.683199999912</v>
          </cell>
        </row>
        <row r="67">
          <cell r="A67" t="str">
            <v>Show</v>
          </cell>
          <cell r="B67" t="str">
            <v>US Public</v>
          </cell>
          <cell r="C67" t="str">
            <v>Energy Capital Resources</v>
          </cell>
          <cell r="D67" t="str">
            <v>Pruett/Josey</v>
          </cell>
          <cell r="E67" t="str">
            <v>713-345-7109/713-853-0321</v>
          </cell>
          <cell r="F67" t="str">
            <v>Pure Resources</v>
          </cell>
          <cell r="G67" t="str">
            <v>US;PRS</v>
          </cell>
          <cell r="H67" t="str">
            <v>Energy</v>
          </cell>
          <cell r="I67" t="str">
            <v>Public</v>
          </cell>
          <cell r="J67" t="str">
            <v>Common Equity</v>
          </cell>
          <cell r="K67">
            <v>111970.94673095993</v>
          </cell>
          <cell r="L67">
            <v>111970.94673095993</v>
          </cell>
          <cell r="M67">
            <v>0</v>
          </cell>
          <cell r="N67">
            <v>0.43</v>
          </cell>
          <cell r="O67">
            <v>1</v>
          </cell>
          <cell r="P67">
            <v>18.75</v>
          </cell>
          <cell r="Q67">
            <v>18.5625</v>
          </cell>
          <cell r="R67">
            <v>0.1875</v>
          </cell>
          <cell r="S67" t="str">
            <v>96-120</v>
          </cell>
          <cell r="V67">
            <v>2099455.2512054988</v>
          </cell>
          <cell r="W67" t="str">
            <v>001:Enron-NA</v>
          </cell>
          <cell r="X67">
            <v>1469618.6758438493</v>
          </cell>
          <cell r="Y67">
            <v>0</v>
          </cell>
          <cell r="Z67">
            <v>1469618.6758438493</v>
          </cell>
          <cell r="AA67">
            <v>566852.91782548476</v>
          </cell>
          <cell r="AB67">
            <v>0</v>
          </cell>
          <cell r="AC67">
            <v>566852.91782548476</v>
          </cell>
          <cell r="AD67">
            <v>2078460.6986934436</v>
          </cell>
          <cell r="AE67">
            <v>20994.552512055263</v>
          </cell>
          <cell r="AF67">
            <v>0</v>
          </cell>
          <cell r="AG67">
            <v>0</v>
          </cell>
          <cell r="AH67">
            <v>20994.552512055263</v>
          </cell>
          <cell r="AI67">
            <v>-464997.49914657092</v>
          </cell>
          <cell r="AJ67">
            <v>0</v>
          </cell>
          <cell r="AK67">
            <v>35725.79</v>
          </cell>
          <cell r="AL67">
            <v>-429271.70914657088</v>
          </cell>
          <cell r="AM67">
            <v>1001643.7488834173</v>
          </cell>
          <cell r="AN67">
            <v>9084270.6728159096</v>
          </cell>
          <cell r="AP67">
            <v>0</v>
          </cell>
          <cell r="AQ67">
            <v>10093782</v>
          </cell>
          <cell r="AR67">
            <v>1</v>
          </cell>
          <cell r="AS67">
            <v>2099455.2512054988</v>
          </cell>
          <cell r="AT67">
            <v>18.75</v>
          </cell>
          <cell r="AU67">
            <v>-64699.819536164869</v>
          </cell>
          <cell r="AV67">
            <v>0</v>
          </cell>
          <cell r="AW67">
            <v>0</v>
          </cell>
          <cell r="AX67">
            <v>-64699.819536164869</v>
          </cell>
          <cell r="AY67">
            <v>3222842.4566693343</v>
          </cell>
          <cell r="AZ67">
            <v>0</v>
          </cell>
          <cell r="BA67">
            <v>35725.79</v>
          </cell>
          <cell r="BB67">
            <v>3258568.2466693344</v>
          </cell>
          <cell r="BC67">
            <v>18.75</v>
          </cell>
          <cell r="BD67">
            <v>18.5625</v>
          </cell>
          <cell r="BE67">
            <v>-85694.372048220132</v>
          </cell>
        </row>
        <row r="68">
          <cell r="A68" t="str">
            <v>Show</v>
          </cell>
          <cell r="B68" t="str">
            <v>US Public</v>
          </cell>
          <cell r="C68" t="str">
            <v>Special Assets - Performing</v>
          </cell>
          <cell r="D68" t="str">
            <v>Lydecker</v>
          </cell>
          <cell r="E68" t="str">
            <v>713-853-3504</v>
          </cell>
          <cell r="F68" t="str">
            <v>Tetonka Drilling Common</v>
          </cell>
          <cell r="G68" t="str">
            <v>CA;TDI</v>
          </cell>
          <cell r="H68" t="str">
            <v>Toronto Oil &amp; Gas Service</v>
          </cell>
          <cell r="I68" t="str">
            <v>Public</v>
          </cell>
          <cell r="J68" t="str">
            <v>Common Equity</v>
          </cell>
          <cell r="K68">
            <v>2048561</v>
          </cell>
          <cell r="L68">
            <v>0</v>
          </cell>
          <cell r="M68">
            <v>0</v>
          </cell>
          <cell r="N68">
            <v>0</v>
          </cell>
          <cell r="O68">
            <v>1</v>
          </cell>
          <cell r="P68">
            <v>2.740189445196211</v>
          </cell>
          <cell r="Q68">
            <v>2.4201680672268906</v>
          </cell>
          <cell r="R68">
            <v>0.3200213779693204</v>
          </cell>
          <cell r="S68" t="str">
            <v>582-632</v>
          </cell>
          <cell r="V68">
            <v>5613445.2300405949</v>
          </cell>
          <cell r="W68" t="str">
            <v>001:Enron-NA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507911.31407420523</v>
          </cell>
          <cell r="AF68">
            <v>0</v>
          </cell>
          <cell r="AG68">
            <v>0</v>
          </cell>
          <cell r="AH68">
            <v>507911.31407420523</v>
          </cell>
          <cell r="AI68">
            <v>411731.42138883844</v>
          </cell>
          <cell r="AJ68">
            <v>0</v>
          </cell>
          <cell r="AK68">
            <v>0</v>
          </cell>
          <cell r="AL68">
            <v>411731.42138883844</v>
          </cell>
          <cell r="AM68">
            <v>0</v>
          </cell>
          <cell r="AN68">
            <v>5201713.8086517565</v>
          </cell>
          <cell r="AP68">
            <v>0</v>
          </cell>
          <cell r="AQ68">
            <v>4488205.7070734147</v>
          </cell>
          <cell r="AR68">
            <v>1</v>
          </cell>
          <cell r="AS68">
            <v>5613445.2300405949</v>
          </cell>
          <cell r="AT68">
            <v>2.740189445196211</v>
          </cell>
          <cell r="AU68">
            <v>507911.31407420523</v>
          </cell>
          <cell r="AV68">
            <v>0</v>
          </cell>
          <cell r="AW68">
            <v>0</v>
          </cell>
          <cell r="AX68">
            <v>507911.31407420523</v>
          </cell>
          <cell r="AY68">
            <v>1426891.4158299351</v>
          </cell>
          <cell r="AZ68">
            <v>0</v>
          </cell>
          <cell r="BA68">
            <v>0</v>
          </cell>
          <cell r="BB68">
            <v>1426891.4158299351</v>
          </cell>
          <cell r="BC68">
            <v>2.740189445196211</v>
          </cell>
          <cell r="BD68">
            <v>2.4201680672268906</v>
          </cell>
          <cell r="BE68">
            <v>0</v>
          </cell>
        </row>
        <row r="69">
          <cell r="A69" t="str">
            <v>Hide</v>
          </cell>
          <cell r="B69" t="str">
            <v>Enron Raptor I - US Public</v>
          </cell>
          <cell r="C69" t="str">
            <v>Special Assets - Performing Raptor</v>
          </cell>
          <cell r="D69" t="str">
            <v>Lydecker</v>
          </cell>
          <cell r="E69" t="str">
            <v>713-853-3504</v>
          </cell>
          <cell r="F69" t="str">
            <v>Tetonka Drilling Common Raptor I</v>
          </cell>
          <cell r="G69" t="str">
            <v>CA;TDI</v>
          </cell>
          <cell r="H69" t="str">
            <v>Special Assets - Performing</v>
          </cell>
          <cell r="I69" t="str">
            <v>Public</v>
          </cell>
          <cell r="J69" t="str">
            <v>Common Equity</v>
          </cell>
          <cell r="K69">
            <v>0</v>
          </cell>
          <cell r="L69">
            <v>2048561</v>
          </cell>
          <cell r="M69">
            <v>0</v>
          </cell>
          <cell r="N69">
            <v>0</v>
          </cell>
          <cell r="O69">
            <v>1</v>
          </cell>
          <cell r="P69">
            <v>2.740189445196211</v>
          </cell>
          <cell r="Q69">
            <v>2.6994196247806723</v>
          </cell>
          <cell r="R69">
            <v>4.0769820415538671E-2</v>
          </cell>
          <cell r="S69" t="str">
            <v>582-632</v>
          </cell>
          <cell r="V69">
            <v>0</v>
          </cell>
          <cell r="W69" t="str">
            <v>015:Enron Raptor I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5529925.765960319</v>
          </cell>
          <cell r="AE69">
            <v>-424391.84999392927</v>
          </cell>
          <cell r="AF69">
            <v>0</v>
          </cell>
          <cell r="AG69">
            <v>0</v>
          </cell>
          <cell r="AH69">
            <v>-424391.84999392927</v>
          </cell>
          <cell r="AI69">
            <v>3.7252902984619141E-9</v>
          </cell>
          <cell r="AJ69">
            <v>0</v>
          </cell>
          <cell r="AK69">
            <v>0</v>
          </cell>
          <cell r="AL69">
            <v>3.7252902984619141E-9</v>
          </cell>
          <cell r="AM69">
            <v>0</v>
          </cell>
          <cell r="AN69">
            <v>0</v>
          </cell>
          <cell r="AP69">
            <v>0</v>
          </cell>
          <cell r="AQ69">
            <v>0</v>
          </cell>
          <cell r="AR69">
            <v>1</v>
          </cell>
          <cell r="AS69">
            <v>0</v>
          </cell>
          <cell r="AT69">
            <v>2.740189445196211</v>
          </cell>
          <cell r="AU69">
            <v>-254275.70007166639</v>
          </cell>
          <cell r="AV69">
            <v>0</v>
          </cell>
          <cell r="AW69">
            <v>0</v>
          </cell>
          <cell r="AX69">
            <v>-254275.70007166639</v>
          </cell>
          <cell r="AY69">
            <v>3.7252902984619141E-9</v>
          </cell>
          <cell r="AZ69">
            <v>0</v>
          </cell>
          <cell r="BA69">
            <v>0</v>
          </cell>
          <cell r="BB69">
            <v>3.7252902984619141E-9</v>
          </cell>
          <cell r="BC69">
            <v>2.740189445196211</v>
          </cell>
          <cell r="BD69">
            <v>2.6994196247806723</v>
          </cell>
          <cell r="BE69">
            <v>170116.14992226288</v>
          </cell>
        </row>
        <row r="70">
          <cell r="A70" t="str">
            <v>Show</v>
          </cell>
          <cell r="B70" t="str">
            <v>US Public</v>
          </cell>
          <cell r="C70" t="str">
            <v>Portfolio</v>
          </cell>
          <cell r="D70" t="str">
            <v>Bowen</v>
          </cell>
          <cell r="E70" t="str">
            <v>713-853-7433</v>
          </cell>
          <cell r="F70" t="str">
            <v>Hanover Compressor Common</v>
          </cell>
          <cell r="G70" t="str">
            <v>US;HC</v>
          </cell>
          <cell r="H70" t="str">
            <v>Energy</v>
          </cell>
          <cell r="I70" t="str">
            <v>Public</v>
          </cell>
          <cell r="J70" t="str">
            <v>Common Equity</v>
          </cell>
          <cell r="K70">
            <v>3314340</v>
          </cell>
          <cell r="L70">
            <v>3314340</v>
          </cell>
          <cell r="M70">
            <v>0</v>
          </cell>
          <cell r="N70">
            <v>0.62</v>
          </cell>
          <cell r="O70">
            <v>1</v>
          </cell>
          <cell r="P70">
            <v>33.1875</v>
          </cell>
          <cell r="Q70">
            <v>34.5</v>
          </cell>
          <cell r="R70">
            <v>-1.3125</v>
          </cell>
          <cell r="S70" t="str">
            <v>53-64</v>
          </cell>
          <cell r="V70">
            <v>109994658.75</v>
          </cell>
          <cell r="W70" t="str">
            <v>001:Enron-NA</v>
          </cell>
          <cell r="X70">
            <v>146292896.13749999</v>
          </cell>
          <cell r="Y70">
            <v>0</v>
          </cell>
          <cell r="Z70">
            <v>146292896.13749999</v>
          </cell>
          <cell r="AA70">
            <v>78096207.712499991</v>
          </cell>
          <cell r="AB70">
            <v>0</v>
          </cell>
          <cell r="AC70">
            <v>78096207.712499991</v>
          </cell>
          <cell r="AD70">
            <v>114344730</v>
          </cell>
          <cell r="AE70">
            <v>-4350071.25</v>
          </cell>
          <cell r="AF70">
            <v>0</v>
          </cell>
          <cell r="AG70">
            <v>0</v>
          </cell>
          <cell r="AH70">
            <v>-4350071.25</v>
          </cell>
          <cell r="AI70">
            <v>-15950261.25</v>
          </cell>
          <cell r="AJ70">
            <v>0</v>
          </cell>
          <cell r="AK70">
            <v>0</v>
          </cell>
          <cell r="AL70">
            <v>-15950261.25</v>
          </cell>
          <cell r="AM70">
            <v>9839446.3269576766</v>
          </cell>
          <cell r="AN70">
            <v>125944920</v>
          </cell>
          <cell r="AP70">
            <v>0</v>
          </cell>
          <cell r="AQ70">
            <v>94251543.75</v>
          </cell>
          <cell r="AR70">
            <v>1</v>
          </cell>
          <cell r="AS70">
            <v>109994658.75</v>
          </cell>
          <cell r="AT70">
            <v>33.1875</v>
          </cell>
          <cell r="AU70">
            <v>4764363.75</v>
          </cell>
          <cell r="AV70">
            <v>0</v>
          </cell>
          <cell r="AW70">
            <v>0</v>
          </cell>
          <cell r="AX70">
            <v>4764363.75</v>
          </cell>
          <cell r="AY70">
            <v>47436491.25</v>
          </cell>
          <cell r="AZ70">
            <v>0</v>
          </cell>
          <cell r="BA70">
            <v>0</v>
          </cell>
          <cell r="BB70">
            <v>47436491.25</v>
          </cell>
          <cell r="BC70">
            <v>33.1875</v>
          </cell>
          <cell r="BD70">
            <v>34.5</v>
          </cell>
          <cell r="BE70">
            <v>9114435</v>
          </cell>
        </row>
        <row r="71">
          <cell r="A71" t="str">
            <v>Show</v>
          </cell>
          <cell r="B71" t="str">
            <v>US Public</v>
          </cell>
          <cell r="C71" t="str">
            <v>Portfolio</v>
          </cell>
          <cell r="D71" t="str">
            <v>Maffet</v>
          </cell>
          <cell r="E71" t="str">
            <v>713-853-3212</v>
          </cell>
          <cell r="F71" t="str">
            <v>Kafus Common</v>
          </cell>
          <cell r="G71" t="str">
            <v>US;KS</v>
          </cell>
          <cell r="H71" t="str">
            <v>Paper</v>
          </cell>
          <cell r="I71" t="str">
            <v>Public</v>
          </cell>
          <cell r="J71" t="str">
            <v>Common Equity</v>
          </cell>
          <cell r="K71">
            <v>0</v>
          </cell>
          <cell r="L71">
            <v>4580000</v>
          </cell>
          <cell r="M71">
            <v>0</v>
          </cell>
          <cell r="N71">
            <v>0</v>
          </cell>
          <cell r="O71">
            <v>1</v>
          </cell>
          <cell r="P71">
            <v>1.375</v>
          </cell>
          <cell r="Q71">
            <v>1.375</v>
          </cell>
          <cell r="R71">
            <v>0</v>
          </cell>
          <cell r="S71" t="str">
            <v>61-76</v>
          </cell>
          <cell r="V71">
            <v>0</v>
          </cell>
          <cell r="W71" t="str">
            <v>001:Enron-NA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6297500</v>
          </cell>
          <cell r="AE71">
            <v>-6297500</v>
          </cell>
          <cell r="AF71">
            <v>0</v>
          </cell>
          <cell r="AG71">
            <v>0</v>
          </cell>
          <cell r="AH71">
            <v>-6297500</v>
          </cell>
          <cell r="AI71">
            <v>-15457500</v>
          </cell>
          <cell r="AJ71">
            <v>0</v>
          </cell>
          <cell r="AK71">
            <v>0</v>
          </cell>
          <cell r="AL71">
            <v>-15457500</v>
          </cell>
          <cell r="AM71">
            <v>-1717500</v>
          </cell>
          <cell r="AN71">
            <v>15457500</v>
          </cell>
          <cell r="AP71">
            <v>0</v>
          </cell>
          <cell r="AQ71">
            <v>27766250</v>
          </cell>
          <cell r="AR71">
            <v>1</v>
          </cell>
          <cell r="AS71">
            <v>0</v>
          </cell>
          <cell r="AT71">
            <v>1.375</v>
          </cell>
          <cell r="AU71">
            <v>-6297500</v>
          </cell>
          <cell r="AV71">
            <v>0</v>
          </cell>
          <cell r="AW71">
            <v>0</v>
          </cell>
          <cell r="AX71">
            <v>-6297500</v>
          </cell>
          <cell r="AY71">
            <v>-40933750</v>
          </cell>
          <cell r="AZ71">
            <v>0</v>
          </cell>
          <cell r="BA71">
            <v>375000</v>
          </cell>
          <cell r="BB71">
            <v>-40558750</v>
          </cell>
          <cell r="BC71">
            <v>1.375</v>
          </cell>
          <cell r="BD71">
            <v>1.375</v>
          </cell>
          <cell r="BE71">
            <v>0</v>
          </cell>
        </row>
        <row r="72">
          <cell r="A72" t="str">
            <v>Show</v>
          </cell>
          <cell r="B72" t="str">
            <v>US Public</v>
          </cell>
          <cell r="C72" t="str">
            <v>Portfolio</v>
          </cell>
          <cell r="D72" t="str">
            <v>Maffet</v>
          </cell>
          <cell r="E72" t="str">
            <v>713-853-3212</v>
          </cell>
          <cell r="F72" t="str">
            <v>Kafus Condor Common</v>
          </cell>
          <cell r="G72" t="str">
            <v>US;KS</v>
          </cell>
          <cell r="H72" t="str">
            <v>Paper</v>
          </cell>
          <cell r="I72" t="str">
            <v>Public</v>
          </cell>
          <cell r="J72" t="str">
            <v>Common Equity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1</v>
          </cell>
          <cell r="P72">
            <v>1.375</v>
          </cell>
          <cell r="Q72">
            <v>1.375</v>
          </cell>
          <cell r="R72">
            <v>0</v>
          </cell>
          <cell r="S72">
            <v>0</v>
          </cell>
          <cell r="V72">
            <v>0</v>
          </cell>
          <cell r="W72" t="str">
            <v>001:Enron-NA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0</v>
          </cell>
          <cell r="AJ72">
            <v>0</v>
          </cell>
          <cell r="AK72">
            <v>0</v>
          </cell>
          <cell r="AL72">
            <v>0</v>
          </cell>
          <cell r="AM72">
            <v>-2874998.5625</v>
          </cell>
          <cell r="AN72">
            <v>0</v>
          </cell>
          <cell r="AP72">
            <v>0</v>
          </cell>
          <cell r="AQ72">
            <v>0</v>
          </cell>
          <cell r="AR72">
            <v>1</v>
          </cell>
          <cell r="AS72">
            <v>0</v>
          </cell>
          <cell r="AT72">
            <v>1.375</v>
          </cell>
          <cell r="AU72">
            <v>0</v>
          </cell>
          <cell r="AV72">
            <v>0</v>
          </cell>
          <cell r="AW72">
            <v>0</v>
          </cell>
          <cell r="AX72">
            <v>0</v>
          </cell>
          <cell r="AY72">
            <v>2874998.875</v>
          </cell>
          <cell r="AZ72">
            <v>0</v>
          </cell>
          <cell r="BA72">
            <v>2.7939677238464355E-9</v>
          </cell>
          <cell r="BB72">
            <v>2874998.8750000028</v>
          </cell>
          <cell r="BC72">
            <v>1.375</v>
          </cell>
          <cell r="BD72">
            <v>1.375</v>
          </cell>
          <cell r="BE72">
            <v>0</v>
          </cell>
        </row>
        <row r="73">
          <cell r="A73" t="str">
            <v>Show</v>
          </cell>
          <cell r="B73" t="str">
            <v>US Public</v>
          </cell>
          <cell r="C73" t="str">
            <v>Portfolio</v>
          </cell>
          <cell r="D73" t="str">
            <v>Maffet</v>
          </cell>
          <cell r="E73" t="str">
            <v>713-853-3212</v>
          </cell>
          <cell r="F73" t="str">
            <v>Kafus Converts Common</v>
          </cell>
          <cell r="G73" t="str">
            <v>US;KS</v>
          </cell>
          <cell r="H73" t="str">
            <v>Paper</v>
          </cell>
          <cell r="I73" t="str">
            <v>Public</v>
          </cell>
          <cell r="J73" t="str">
            <v>Common Equity</v>
          </cell>
          <cell r="K73">
            <v>0</v>
          </cell>
          <cell r="L73">
            <v>857143</v>
          </cell>
          <cell r="M73">
            <v>0</v>
          </cell>
          <cell r="N73">
            <v>0</v>
          </cell>
          <cell r="O73">
            <v>1</v>
          </cell>
          <cell r="P73">
            <v>1.375</v>
          </cell>
          <cell r="Q73">
            <v>1.375</v>
          </cell>
          <cell r="R73">
            <v>0</v>
          </cell>
          <cell r="S73" t="str">
            <v>61-10202</v>
          </cell>
          <cell r="V73">
            <v>0</v>
          </cell>
          <cell r="W73" t="str">
            <v>001:Enron-NA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1178571.625</v>
          </cell>
          <cell r="AE73">
            <v>-1178571.625</v>
          </cell>
          <cell r="AF73">
            <v>0</v>
          </cell>
          <cell r="AG73">
            <v>0</v>
          </cell>
          <cell r="AH73">
            <v>-1178571.625</v>
          </cell>
          <cell r="AI73">
            <v>-2892857.625</v>
          </cell>
          <cell r="AJ73">
            <v>0</v>
          </cell>
          <cell r="AK73">
            <v>0</v>
          </cell>
          <cell r="AL73">
            <v>-2892857.625</v>
          </cell>
          <cell r="AM73">
            <v>-321428.625</v>
          </cell>
          <cell r="AN73">
            <v>2892857.625</v>
          </cell>
          <cell r="AP73">
            <v>0</v>
          </cell>
          <cell r="AQ73">
            <v>5196429.4375</v>
          </cell>
          <cell r="AR73">
            <v>1</v>
          </cell>
          <cell r="AS73">
            <v>0</v>
          </cell>
          <cell r="AT73">
            <v>1.375</v>
          </cell>
          <cell r="AU73">
            <v>-1178571.625</v>
          </cell>
          <cell r="AV73">
            <v>0</v>
          </cell>
          <cell r="AW73">
            <v>0</v>
          </cell>
          <cell r="AX73">
            <v>-1178571.625</v>
          </cell>
          <cell r="AY73">
            <v>-7660715.5625</v>
          </cell>
          <cell r="AZ73">
            <v>0</v>
          </cell>
          <cell r="BA73">
            <v>0</v>
          </cell>
          <cell r="BB73">
            <v>-7660715.5625</v>
          </cell>
          <cell r="BC73">
            <v>1.375</v>
          </cell>
          <cell r="BD73">
            <v>1.375</v>
          </cell>
          <cell r="BE73">
            <v>0</v>
          </cell>
        </row>
        <row r="74">
          <cell r="A74" t="str">
            <v>Show</v>
          </cell>
          <cell r="B74" t="str">
            <v>US Public</v>
          </cell>
          <cell r="C74" t="str">
            <v>Portfolio</v>
          </cell>
          <cell r="D74" t="str">
            <v>Maffet</v>
          </cell>
          <cell r="E74" t="str">
            <v>713-853-3212</v>
          </cell>
          <cell r="F74" t="str">
            <v>Kafus Clawback (Digital Option)</v>
          </cell>
          <cell r="G74" t="str">
            <v>US;KS</v>
          </cell>
          <cell r="H74" t="str">
            <v>Paper</v>
          </cell>
          <cell r="I74" t="str">
            <v>Public</v>
          </cell>
          <cell r="J74" t="str">
            <v>Common Equity</v>
          </cell>
          <cell r="K74">
            <v>857143</v>
          </cell>
          <cell r="L74">
            <v>857143</v>
          </cell>
          <cell r="M74">
            <v>0</v>
          </cell>
          <cell r="N74">
            <v>0</v>
          </cell>
          <cell r="O74">
            <v>1</v>
          </cell>
          <cell r="P74">
            <v>1.375</v>
          </cell>
          <cell r="Q74">
            <v>1.375</v>
          </cell>
          <cell r="R74">
            <v>0</v>
          </cell>
          <cell r="S74" t="str">
            <v>61-6597</v>
          </cell>
          <cell r="V74">
            <v>0</v>
          </cell>
          <cell r="W74" t="str">
            <v>001:Enron-NA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0</v>
          </cell>
          <cell r="AJ74">
            <v>0</v>
          </cell>
          <cell r="AK74">
            <v>2329.7752820073492</v>
          </cell>
          <cell r="AL74">
            <v>2329.7752820073492</v>
          </cell>
          <cell r="AM74">
            <v>-98417.237668097485</v>
          </cell>
          <cell r="AN74">
            <v>-2329.7752820073483</v>
          </cell>
          <cell r="AP74">
            <v>0</v>
          </cell>
          <cell r="AQ74">
            <v>-2876372.4058465161</v>
          </cell>
          <cell r="AR74">
            <v>1</v>
          </cell>
          <cell r="AS74">
            <v>0</v>
          </cell>
          <cell r="AT74">
            <v>0</v>
          </cell>
          <cell r="AU74">
            <v>0</v>
          </cell>
          <cell r="AV74">
            <v>0</v>
          </cell>
          <cell r="AW74">
            <v>0</v>
          </cell>
          <cell r="AX74">
            <v>0</v>
          </cell>
          <cell r="AY74">
            <v>0</v>
          </cell>
          <cell r="AZ74">
            <v>0</v>
          </cell>
          <cell r="BA74">
            <v>7713014.6445011785</v>
          </cell>
          <cell r="BB74">
            <v>7713014.6445011785</v>
          </cell>
          <cell r="BC74" t="str">
            <v xml:space="preserve"> </v>
          </cell>
          <cell r="BD74" t="str">
            <v xml:space="preserve"> </v>
          </cell>
          <cell r="BE74">
            <v>0</v>
          </cell>
        </row>
        <row r="75">
          <cell r="A75" t="str">
            <v>Show</v>
          </cell>
          <cell r="B75" t="str">
            <v>US Private</v>
          </cell>
          <cell r="C75" t="str">
            <v>Energy Capital Resources</v>
          </cell>
          <cell r="D75" t="str">
            <v>Pruett/Josey</v>
          </cell>
          <cell r="E75" t="str">
            <v>713-345-7109/713-853-0321</v>
          </cell>
          <cell r="F75" t="str">
            <v>CGAS Commodity</v>
          </cell>
          <cell r="G75" t="str">
            <v xml:space="preserve"> </v>
          </cell>
          <cell r="H75" t="str">
            <v>Energy</v>
          </cell>
          <cell r="I75" t="str">
            <v xml:space="preserve">Private </v>
          </cell>
          <cell r="J75" t="str">
            <v>Common Equity</v>
          </cell>
          <cell r="K75">
            <v>1</v>
          </cell>
          <cell r="L75">
            <v>1</v>
          </cell>
          <cell r="M75">
            <v>0</v>
          </cell>
          <cell r="N75">
            <v>0</v>
          </cell>
          <cell r="O75">
            <v>1</v>
          </cell>
          <cell r="P75">
            <v>22635</v>
          </cell>
          <cell r="Q75">
            <v>22503</v>
          </cell>
          <cell r="R75">
            <v>132</v>
          </cell>
          <cell r="S75" t="str">
            <v>16-10262</v>
          </cell>
          <cell r="V75">
            <v>22635</v>
          </cell>
          <cell r="W75" t="str">
            <v>001:Enron-NA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22503</v>
          </cell>
          <cell r="AE75">
            <v>132</v>
          </cell>
          <cell r="AF75">
            <v>-132</v>
          </cell>
          <cell r="AG75">
            <v>0</v>
          </cell>
          <cell r="AH75">
            <v>0</v>
          </cell>
          <cell r="AI75">
            <v>14153</v>
          </cell>
          <cell r="AJ75">
            <v>-14153</v>
          </cell>
          <cell r="AK75">
            <v>0</v>
          </cell>
          <cell r="AL75">
            <v>0</v>
          </cell>
          <cell r="AM75">
            <v>0</v>
          </cell>
          <cell r="AN75">
            <v>8482</v>
          </cell>
          <cell r="AP75">
            <v>0</v>
          </cell>
          <cell r="AQ75">
            <v>8482</v>
          </cell>
          <cell r="AR75">
            <v>1</v>
          </cell>
          <cell r="AS75">
            <v>9.9999999999999995E-8</v>
          </cell>
          <cell r="AT75">
            <v>22635</v>
          </cell>
          <cell r="AU75">
            <v>1287</v>
          </cell>
          <cell r="AV75">
            <v>-1287</v>
          </cell>
          <cell r="AW75">
            <v>0</v>
          </cell>
          <cell r="AX75">
            <v>0</v>
          </cell>
          <cell r="AY75">
            <v>-20544</v>
          </cell>
          <cell r="AZ75">
            <v>-826872</v>
          </cell>
          <cell r="BA75">
            <v>0</v>
          </cell>
          <cell r="BB75">
            <v>-847416</v>
          </cell>
          <cell r="BC75" t="str">
            <v xml:space="preserve"> </v>
          </cell>
          <cell r="BD75" t="str">
            <v xml:space="preserve"> </v>
          </cell>
          <cell r="BE75">
            <v>1155</v>
          </cell>
        </row>
        <row r="76">
          <cell r="A76" t="str">
            <v>Show</v>
          </cell>
          <cell r="B76" t="str">
            <v>US Private</v>
          </cell>
          <cell r="C76" t="str">
            <v>Energy Capital Resources</v>
          </cell>
          <cell r="D76" t="str">
            <v>Pruett/Josey</v>
          </cell>
          <cell r="E76" t="str">
            <v>713-345-7109/713-853-0321</v>
          </cell>
          <cell r="F76" t="str">
            <v>CGAS</v>
          </cell>
          <cell r="G76" t="str">
            <v xml:space="preserve"> </v>
          </cell>
          <cell r="H76" t="str">
            <v>Energy</v>
          </cell>
          <cell r="I76" t="str">
            <v xml:space="preserve">Private </v>
          </cell>
          <cell r="J76" t="str">
            <v>Common Equity</v>
          </cell>
          <cell r="K76">
            <v>3300000</v>
          </cell>
          <cell r="L76">
            <v>3300000</v>
          </cell>
          <cell r="M76">
            <v>0</v>
          </cell>
          <cell r="N76">
            <v>0</v>
          </cell>
          <cell r="O76">
            <v>1</v>
          </cell>
          <cell r="P76">
            <v>5.3223500000000001</v>
          </cell>
          <cell r="Q76">
            <v>5.3223500000000001</v>
          </cell>
          <cell r="R76">
            <v>0</v>
          </cell>
          <cell r="S76" t="str">
            <v>16-17</v>
          </cell>
          <cell r="V76">
            <v>17563755</v>
          </cell>
          <cell r="W76" t="str">
            <v>001:Enron-NA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17563755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0</v>
          </cell>
          <cell r="AJ76">
            <v>0</v>
          </cell>
          <cell r="AK76">
            <v>0</v>
          </cell>
          <cell r="AL76">
            <v>0</v>
          </cell>
          <cell r="AM76">
            <v>0</v>
          </cell>
          <cell r="AN76">
            <v>17563755</v>
          </cell>
          <cell r="AP76">
            <v>0</v>
          </cell>
          <cell r="AQ76">
            <v>17563755</v>
          </cell>
          <cell r="AR76">
            <v>1</v>
          </cell>
          <cell r="AS76">
            <v>17563755</v>
          </cell>
          <cell r="AT76">
            <v>5.3223500000000001</v>
          </cell>
          <cell r="AU76">
            <v>0</v>
          </cell>
          <cell r="AV76">
            <v>0</v>
          </cell>
          <cell r="AW76">
            <v>0</v>
          </cell>
          <cell r="AX76">
            <v>0</v>
          </cell>
          <cell r="AY76">
            <v>847416</v>
          </cell>
          <cell r="AZ76">
            <v>0</v>
          </cell>
          <cell r="BA76">
            <v>0</v>
          </cell>
          <cell r="BB76">
            <v>847416</v>
          </cell>
          <cell r="BC76" t="str">
            <v xml:space="preserve"> </v>
          </cell>
          <cell r="BD76" t="str">
            <v xml:space="preserve"> </v>
          </cell>
          <cell r="BE76">
            <v>0</v>
          </cell>
        </row>
        <row r="77">
          <cell r="A77" t="str">
            <v>Show</v>
          </cell>
          <cell r="B77" t="str">
            <v>US Private</v>
          </cell>
          <cell r="C77" t="str">
            <v>Special Assets - Performing</v>
          </cell>
          <cell r="D77" t="str">
            <v>Lydecker</v>
          </cell>
          <cell r="E77" t="str">
            <v>713-853-3504</v>
          </cell>
          <cell r="F77" t="str">
            <v>H&amp;R Drilling</v>
          </cell>
          <cell r="G77" t="str">
            <v xml:space="preserve"> </v>
          </cell>
          <cell r="H77" t="str">
            <v>Toronto Oil &amp; Gas Service</v>
          </cell>
          <cell r="I77" t="str">
            <v xml:space="preserve">Private </v>
          </cell>
          <cell r="J77" t="str">
            <v>Common Equity</v>
          </cell>
          <cell r="K77">
            <v>1250000</v>
          </cell>
          <cell r="L77">
            <v>1250000</v>
          </cell>
          <cell r="M77">
            <v>0</v>
          </cell>
          <cell r="N77">
            <v>1</v>
          </cell>
          <cell r="O77">
            <v>1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V77">
            <v>0</v>
          </cell>
          <cell r="W77" t="str">
            <v>001:Enron-NA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  <cell r="AC77">
            <v>0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  <cell r="AI77">
            <v>0</v>
          </cell>
          <cell r="AJ77">
            <v>0</v>
          </cell>
          <cell r="AK77">
            <v>0</v>
          </cell>
          <cell r="AL77">
            <v>0</v>
          </cell>
          <cell r="AM77">
            <v>2.1027464214284919E-9</v>
          </cell>
          <cell r="AN77">
            <v>0</v>
          </cell>
          <cell r="AP77">
            <v>0</v>
          </cell>
          <cell r="AQ77">
            <v>0</v>
          </cell>
          <cell r="AR77">
            <v>1</v>
          </cell>
          <cell r="AS77">
            <v>0</v>
          </cell>
          <cell r="AT77">
            <v>0</v>
          </cell>
          <cell r="AU77">
            <v>0</v>
          </cell>
          <cell r="AV77">
            <v>0</v>
          </cell>
          <cell r="AW77">
            <v>0</v>
          </cell>
          <cell r="AX77">
            <v>0</v>
          </cell>
          <cell r="AY77">
            <v>-84.185789338313043</v>
          </cell>
          <cell r="AZ77">
            <v>84.185789338080212</v>
          </cell>
          <cell r="BA77">
            <v>0</v>
          </cell>
          <cell r="BB77">
            <v>-2.3283064365386963E-10</v>
          </cell>
          <cell r="BC77" t="str">
            <v xml:space="preserve"> </v>
          </cell>
          <cell r="BD77" t="str">
            <v xml:space="preserve"> </v>
          </cell>
          <cell r="BE77">
            <v>0</v>
          </cell>
        </row>
        <row r="78">
          <cell r="A78" t="str">
            <v>Show</v>
          </cell>
          <cell r="B78" t="str">
            <v>US Private</v>
          </cell>
          <cell r="C78" t="str">
            <v>Special Assets - Non-Performing</v>
          </cell>
          <cell r="D78" t="str">
            <v>Lydecker</v>
          </cell>
          <cell r="E78" t="str">
            <v>713-853-3504</v>
          </cell>
          <cell r="F78" t="str">
            <v>Hogan</v>
          </cell>
          <cell r="G78" t="str">
            <v xml:space="preserve"> </v>
          </cell>
          <cell r="H78" t="str">
            <v>Energy</v>
          </cell>
          <cell r="I78" t="str">
            <v xml:space="preserve">Private </v>
          </cell>
          <cell r="J78" t="str">
            <v>Common Equity</v>
          </cell>
          <cell r="K78">
            <v>1635</v>
          </cell>
          <cell r="L78">
            <v>1635</v>
          </cell>
          <cell r="M78">
            <v>0</v>
          </cell>
          <cell r="N78">
            <v>0</v>
          </cell>
          <cell r="O78">
            <v>1</v>
          </cell>
          <cell r="P78">
            <v>0</v>
          </cell>
          <cell r="Q78">
            <v>0</v>
          </cell>
          <cell r="R78">
            <v>0</v>
          </cell>
          <cell r="S78" t="str">
            <v>55-66</v>
          </cell>
          <cell r="V78">
            <v>0</v>
          </cell>
          <cell r="W78" t="str">
            <v>001:Enron-NA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0</v>
          </cell>
          <cell r="AJ78">
            <v>0</v>
          </cell>
          <cell r="AK78">
            <v>0</v>
          </cell>
          <cell r="AL78">
            <v>0</v>
          </cell>
          <cell r="AM78">
            <v>0</v>
          </cell>
          <cell r="AN78">
            <v>0</v>
          </cell>
          <cell r="AP78">
            <v>0</v>
          </cell>
          <cell r="AQ78">
            <v>0</v>
          </cell>
          <cell r="AR78">
            <v>1</v>
          </cell>
          <cell r="AS78">
            <v>0</v>
          </cell>
          <cell r="AT78">
            <v>0</v>
          </cell>
          <cell r="AU78">
            <v>0</v>
          </cell>
          <cell r="AV78">
            <v>0</v>
          </cell>
          <cell r="AW78">
            <v>0</v>
          </cell>
          <cell r="AX78">
            <v>0</v>
          </cell>
          <cell r="AY78">
            <v>0</v>
          </cell>
          <cell r="AZ78">
            <v>0</v>
          </cell>
          <cell r="BA78">
            <v>0</v>
          </cell>
          <cell r="BB78">
            <v>0</v>
          </cell>
          <cell r="BC78" t="str">
            <v xml:space="preserve"> </v>
          </cell>
          <cell r="BD78" t="str">
            <v xml:space="preserve"> </v>
          </cell>
          <cell r="BE78">
            <v>0</v>
          </cell>
        </row>
        <row r="79">
          <cell r="A79" t="str">
            <v>Show</v>
          </cell>
          <cell r="B79" t="str">
            <v>US Private</v>
          </cell>
          <cell r="C79" t="str">
            <v>Special Assets - Non-Performing</v>
          </cell>
          <cell r="D79" t="str">
            <v>Lydecker</v>
          </cell>
          <cell r="E79" t="str">
            <v>713-853-3504</v>
          </cell>
          <cell r="F79" t="str">
            <v>Lyco Common</v>
          </cell>
          <cell r="G79" t="str">
            <v xml:space="preserve"> </v>
          </cell>
          <cell r="H79" t="str">
            <v>Energy</v>
          </cell>
          <cell r="I79" t="str">
            <v xml:space="preserve">Private </v>
          </cell>
          <cell r="J79" t="str">
            <v>Common Equity</v>
          </cell>
          <cell r="K79">
            <v>99999.599999999991</v>
          </cell>
          <cell r="L79">
            <v>99999.6</v>
          </cell>
          <cell r="M79">
            <v>0</v>
          </cell>
          <cell r="N79">
            <v>0</v>
          </cell>
          <cell r="O79">
            <v>1</v>
          </cell>
          <cell r="P79">
            <v>0</v>
          </cell>
          <cell r="Q79">
            <v>0</v>
          </cell>
          <cell r="R79">
            <v>0</v>
          </cell>
          <cell r="S79" t="str">
            <v>65-84</v>
          </cell>
          <cell r="V79">
            <v>0</v>
          </cell>
          <cell r="W79" t="str">
            <v>001:Enron-NA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  <cell r="AG79">
            <v>0</v>
          </cell>
          <cell r="AH79">
            <v>0</v>
          </cell>
          <cell r="AI79">
            <v>0</v>
          </cell>
          <cell r="AJ79">
            <v>0</v>
          </cell>
          <cell r="AK79">
            <v>0</v>
          </cell>
          <cell r="AL79">
            <v>0</v>
          </cell>
          <cell r="AM79">
            <v>0</v>
          </cell>
          <cell r="AN79">
            <v>0</v>
          </cell>
          <cell r="AP79">
            <v>0</v>
          </cell>
          <cell r="AQ79">
            <v>0</v>
          </cell>
          <cell r="AR79">
            <v>1</v>
          </cell>
          <cell r="AS79">
            <v>0</v>
          </cell>
          <cell r="AT79">
            <v>0</v>
          </cell>
          <cell r="AU79">
            <v>0</v>
          </cell>
          <cell r="AV79">
            <v>0</v>
          </cell>
          <cell r="AW79">
            <v>0</v>
          </cell>
          <cell r="AX79">
            <v>0</v>
          </cell>
          <cell r="AY79">
            <v>0</v>
          </cell>
          <cell r="AZ79">
            <v>0</v>
          </cell>
          <cell r="BA79">
            <v>0</v>
          </cell>
          <cell r="BB79">
            <v>0</v>
          </cell>
          <cell r="BC79" t="str">
            <v xml:space="preserve"> </v>
          </cell>
          <cell r="BD79" t="str">
            <v xml:space="preserve"> </v>
          </cell>
          <cell r="BE79">
            <v>0</v>
          </cell>
        </row>
        <row r="80">
          <cell r="A80" t="str">
            <v>Show</v>
          </cell>
          <cell r="B80" t="str">
            <v>US Private</v>
          </cell>
          <cell r="C80" t="str">
            <v>Portfolio</v>
          </cell>
          <cell r="D80" t="str">
            <v>Melendrez</v>
          </cell>
          <cell r="E80" t="str">
            <v>713-345-8670</v>
          </cell>
          <cell r="F80" t="str">
            <v>Mariner Commodity</v>
          </cell>
          <cell r="G80" t="str">
            <v xml:space="preserve"> </v>
          </cell>
          <cell r="H80" t="str">
            <v>Energy</v>
          </cell>
          <cell r="I80" t="str">
            <v xml:space="preserve">Private </v>
          </cell>
          <cell r="J80" t="str">
            <v>Common Equity</v>
          </cell>
          <cell r="K80">
            <v>1</v>
          </cell>
          <cell r="L80">
            <v>1</v>
          </cell>
          <cell r="M80">
            <v>0</v>
          </cell>
          <cell r="N80">
            <v>0</v>
          </cell>
          <cell r="O80">
            <v>1</v>
          </cell>
          <cell r="P80">
            <v>356218</v>
          </cell>
          <cell r="Q80">
            <v>354548</v>
          </cell>
          <cell r="R80">
            <v>1670</v>
          </cell>
          <cell r="S80" t="str">
            <v>66-10289</v>
          </cell>
          <cell r="V80">
            <v>356218</v>
          </cell>
          <cell r="W80" t="str">
            <v>001:Enron-NA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354548</v>
          </cell>
          <cell r="AE80">
            <v>1670</v>
          </cell>
          <cell r="AF80">
            <v>-1670</v>
          </cell>
          <cell r="AG80">
            <v>0</v>
          </cell>
          <cell r="AH80">
            <v>0</v>
          </cell>
          <cell r="AI80">
            <v>139554</v>
          </cell>
          <cell r="AJ80">
            <v>-139554</v>
          </cell>
          <cell r="AK80">
            <v>0</v>
          </cell>
          <cell r="AL80">
            <v>0</v>
          </cell>
          <cell r="AM80">
            <v>0</v>
          </cell>
          <cell r="AN80">
            <v>216664</v>
          </cell>
          <cell r="AP80">
            <v>0</v>
          </cell>
          <cell r="AQ80">
            <v>216664</v>
          </cell>
          <cell r="AR80">
            <v>1</v>
          </cell>
          <cell r="AS80">
            <v>9.9999999999999995E-8</v>
          </cell>
          <cell r="AT80">
            <v>356218</v>
          </cell>
          <cell r="AU80">
            <v>15750</v>
          </cell>
          <cell r="AV80">
            <v>-15750</v>
          </cell>
          <cell r="AW80">
            <v>0</v>
          </cell>
          <cell r="AX80">
            <v>0</v>
          </cell>
          <cell r="AY80">
            <v>-259194</v>
          </cell>
          <cell r="AZ80">
            <v>-8243861</v>
          </cell>
          <cell r="BA80">
            <v>0</v>
          </cell>
          <cell r="BB80">
            <v>-8503055</v>
          </cell>
          <cell r="BC80" t="str">
            <v xml:space="preserve"> </v>
          </cell>
          <cell r="BD80" t="str">
            <v xml:space="preserve"> </v>
          </cell>
          <cell r="BE80">
            <v>14080</v>
          </cell>
        </row>
        <row r="81">
          <cell r="A81" t="str">
            <v>Show</v>
          </cell>
          <cell r="B81" t="str">
            <v>US Private</v>
          </cell>
          <cell r="C81" t="str">
            <v>Portfolio</v>
          </cell>
          <cell r="D81" t="str">
            <v>Melendrez</v>
          </cell>
          <cell r="E81" t="str">
            <v>713-345-8670</v>
          </cell>
          <cell r="F81" t="str">
            <v>Mariner</v>
          </cell>
          <cell r="G81" t="str">
            <v xml:space="preserve"> </v>
          </cell>
          <cell r="H81" t="str">
            <v>Energy</v>
          </cell>
          <cell r="I81" t="str">
            <v xml:space="preserve">Private </v>
          </cell>
          <cell r="J81" t="str">
            <v>Common Equity</v>
          </cell>
          <cell r="K81">
            <v>570000</v>
          </cell>
          <cell r="L81">
            <v>570000</v>
          </cell>
          <cell r="M81">
            <v>0</v>
          </cell>
          <cell r="N81">
            <v>0.3</v>
          </cell>
          <cell r="O81">
            <v>1</v>
          </cell>
          <cell r="P81">
            <v>279.31157894736845</v>
          </cell>
          <cell r="Q81">
            <v>279.31157894736845</v>
          </cell>
          <cell r="R81">
            <v>0</v>
          </cell>
          <cell r="S81" t="str">
            <v>66-86</v>
          </cell>
          <cell r="V81">
            <v>159207600</v>
          </cell>
          <cell r="W81" t="str">
            <v>001:Enron-NA</v>
          </cell>
          <cell r="X81">
            <v>47762280</v>
          </cell>
          <cell r="Y81">
            <v>0</v>
          </cell>
          <cell r="Z81">
            <v>47762280</v>
          </cell>
          <cell r="AA81">
            <v>0</v>
          </cell>
          <cell r="AB81">
            <v>0</v>
          </cell>
          <cell r="AC81">
            <v>0</v>
          </cell>
          <cell r="AD81">
            <v>159207600</v>
          </cell>
          <cell r="AE81">
            <v>0</v>
          </cell>
          <cell r="AF81">
            <v>0</v>
          </cell>
          <cell r="AG81">
            <v>0</v>
          </cell>
          <cell r="AH81">
            <v>0</v>
          </cell>
          <cell r="AI81">
            <v>-749434</v>
          </cell>
          <cell r="AJ81">
            <v>0</v>
          </cell>
          <cell r="AK81">
            <v>0</v>
          </cell>
          <cell r="AL81">
            <v>-749434</v>
          </cell>
          <cell r="AM81">
            <v>-1.3649291363826421E-8</v>
          </cell>
          <cell r="AN81">
            <v>159957034</v>
          </cell>
          <cell r="AP81">
            <v>0</v>
          </cell>
          <cell r="AQ81">
            <v>159207600</v>
          </cell>
          <cell r="AR81">
            <v>1</v>
          </cell>
          <cell r="AS81">
            <v>159207600</v>
          </cell>
          <cell r="AT81">
            <v>279.31157894736845</v>
          </cell>
          <cell r="AU81">
            <v>0</v>
          </cell>
          <cell r="AV81">
            <v>0</v>
          </cell>
          <cell r="AW81">
            <v>0</v>
          </cell>
          <cell r="AX81">
            <v>0</v>
          </cell>
          <cell r="AY81">
            <v>5907000</v>
          </cell>
          <cell r="AZ81">
            <v>0</v>
          </cell>
          <cell r="BA81">
            <v>0</v>
          </cell>
          <cell r="BB81">
            <v>5907000</v>
          </cell>
          <cell r="BC81" t="str">
            <v xml:space="preserve"> </v>
          </cell>
          <cell r="BD81" t="str">
            <v xml:space="preserve"> </v>
          </cell>
          <cell r="BE81">
            <v>0</v>
          </cell>
        </row>
        <row r="82">
          <cell r="A82" t="str">
            <v>Hide</v>
          </cell>
          <cell r="B82" t="str">
            <v>EBS Public</v>
          </cell>
          <cell r="C82" t="str">
            <v>EBS</v>
          </cell>
          <cell r="D82" t="str">
            <v>Garland</v>
          </cell>
          <cell r="E82" t="str">
            <v>713-853-7301</v>
          </cell>
          <cell r="F82" t="str">
            <v>Sycamore Common EBS</v>
          </cell>
          <cell r="G82" t="str">
            <v>US;SCMR</v>
          </cell>
          <cell r="H82" t="str">
            <v>Telecom</v>
          </cell>
          <cell r="I82" t="str">
            <v>Public</v>
          </cell>
          <cell r="J82" t="str">
            <v>Common Equity</v>
          </cell>
          <cell r="K82">
            <v>0</v>
          </cell>
          <cell r="L82">
            <v>0</v>
          </cell>
          <cell r="M82">
            <v>0</v>
          </cell>
          <cell r="N82">
            <v>0.03</v>
          </cell>
          <cell r="O82">
            <v>1</v>
          </cell>
          <cell r="P82">
            <v>122.875</v>
          </cell>
          <cell r="Q82">
            <v>131.625</v>
          </cell>
          <cell r="R82">
            <v>-8.75</v>
          </cell>
          <cell r="S82">
            <v>0</v>
          </cell>
          <cell r="V82">
            <v>0</v>
          </cell>
          <cell r="W82" t="str">
            <v>011:Enron Broadband Svcs.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>
            <v>0</v>
          </cell>
          <cell r="AJ82">
            <v>0</v>
          </cell>
          <cell r="AK82">
            <v>0</v>
          </cell>
          <cell r="AL82">
            <v>0</v>
          </cell>
          <cell r="AM82">
            <v>10108343.200000001</v>
          </cell>
          <cell r="AN82">
            <v>0</v>
          </cell>
          <cell r="AP82">
            <v>0</v>
          </cell>
          <cell r="AQ82">
            <v>6095250</v>
          </cell>
          <cell r="AR82">
            <v>1</v>
          </cell>
          <cell r="AS82">
            <v>0</v>
          </cell>
          <cell r="AT82">
            <v>122.875</v>
          </cell>
          <cell r="AU82">
            <v>0</v>
          </cell>
          <cell r="AV82">
            <v>0</v>
          </cell>
          <cell r="AW82">
            <v>0</v>
          </cell>
          <cell r="AX82">
            <v>0</v>
          </cell>
          <cell r="AY82">
            <v>-556441.12500000023</v>
          </cell>
          <cell r="AZ82">
            <v>0</v>
          </cell>
          <cell r="BA82">
            <v>-19091.88196000001</v>
          </cell>
          <cell r="BB82">
            <v>-575533.00696000084</v>
          </cell>
          <cell r="BC82">
            <v>122.875</v>
          </cell>
          <cell r="BD82">
            <v>131.625</v>
          </cell>
          <cell r="BE82">
            <v>0</v>
          </cell>
        </row>
        <row r="83">
          <cell r="A83" t="str">
            <v>Show</v>
          </cell>
          <cell r="B83" t="str">
            <v>US Public</v>
          </cell>
          <cell r="C83" t="str">
            <v>Principal Investing</v>
          </cell>
          <cell r="D83" t="str">
            <v>Greer</v>
          </cell>
          <cell r="E83" t="str">
            <v>713-853-9140</v>
          </cell>
          <cell r="F83" t="str">
            <v>Quanta Common</v>
          </cell>
          <cell r="G83" t="str">
            <v>US;PWR</v>
          </cell>
          <cell r="H83" t="str">
            <v>Utility Services</v>
          </cell>
          <cell r="I83" t="str">
            <v>Public</v>
          </cell>
          <cell r="J83" t="str">
            <v>Common Equity</v>
          </cell>
          <cell r="K83">
            <v>0</v>
          </cell>
          <cell r="L83">
            <v>0</v>
          </cell>
          <cell r="M83">
            <v>0</v>
          </cell>
          <cell r="N83">
            <v>0.03</v>
          </cell>
          <cell r="O83">
            <v>1</v>
          </cell>
          <cell r="P83">
            <v>47</v>
          </cell>
          <cell r="Q83">
            <v>46.8125</v>
          </cell>
          <cell r="R83">
            <v>0.1875</v>
          </cell>
          <cell r="S83">
            <v>0</v>
          </cell>
          <cell r="V83">
            <v>0</v>
          </cell>
          <cell r="W83" t="str">
            <v>001:Enron-NA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  <cell r="AG83">
            <v>0</v>
          </cell>
          <cell r="AH83">
            <v>0</v>
          </cell>
          <cell r="AI83">
            <v>0</v>
          </cell>
          <cell r="AJ83">
            <v>0</v>
          </cell>
          <cell r="AK83">
            <v>0</v>
          </cell>
          <cell r="AL83">
            <v>0</v>
          </cell>
          <cell r="AM83">
            <v>0</v>
          </cell>
          <cell r="AN83">
            <v>0</v>
          </cell>
          <cell r="AP83">
            <v>0</v>
          </cell>
          <cell r="AQ83">
            <v>0</v>
          </cell>
          <cell r="AR83">
            <v>1</v>
          </cell>
          <cell r="AS83">
            <v>0</v>
          </cell>
          <cell r="AT83">
            <v>47</v>
          </cell>
          <cell r="AU83">
            <v>0</v>
          </cell>
          <cell r="AV83">
            <v>0</v>
          </cell>
          <cell r="AW83">
            <v>0</v>
          </cell>
          <cell r="AX83">
            <v>0</v>
          </cell>
          <cell r="AY83">
            <v>5309248.5190870017</v>
          </cell>
          <cell r="AZ83">
            <v>0</v>
          </cell>
          <cell r="BA83">
            <v>-6771603.3984375</v>
          </cell>
          <cell r="BB83">
            <v>-1462354.8793504983</v>
          </cell>
          <cell r="BC83">
            <v>47</v>
          </cell>
          <cell r="BD83">
            <v>46.8125</v>
          </cell>
          <cell r="BE83">
            <v>0</v>
          </cell>
        </row>
        <row r="84">
          <cell r="A84" t="str">
            <v>Show</v>
          </cell>
          <cell r="B84" t="str">
            <v>US Public</v>
          </cell>
          <cell r="C84" t="str">
            <v>Special Assets - Performing</v>
          </cell>
          <cell r="D84" t="str">
            <v>Lydecker</v>
          </cell>
          <cell r="E84" t="str">
            <v>713-853-3504</v>
          </cell>
          <cell r="F84" t="str">
            <v>Quicksilver Common</v>
          </cell>
          <cell r="G84" t="str">
            <v>US;KWK-RAPT</v>
          </cell>
          <cell r="H84" t="str">
            <v>Energy</v>
          </cell>
          <cell r="I84" t="str">
            <v>Public</v>
          </cell>
          <cell r="J84" t="str">
            <v>Common Equity</v>
          </cell>
          <cell r="K84">
            <v>0</v>
          </cell>
          <cell r="L84">
            <v>0</v>
          </cell>
          <cell r="M84">
            <v>0</v>
          </cell>
          <cell r="N84">
            <v>0.03</v>
          </cell>
          <cell r="O84">
            <v>1</v>
          </cell>
          <cell r="P84">
            <v>7.6875</v>
          </cell>
          <cell r="Q84">
            <v>7.6875</v>
          </cell>
          <cell r="R84">
            <v>0</v>
          </cell>
          <cell r="S84" t="str">
            <v>216-259</v>
          </cell>
          <cell r="V84">
            <v>0</v>
          </cell>
          <cell r="W84" t="str">
            <v>001:Enron-NA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  <cell r="AG84">
            <v>0</v>
          </cell>
          <cell r="AH84">
            <v>0</v>
          </cell>
          <cell r="AI84">
            <v>402121.6875</v>
          </cell>
          <cell r="AJ84">
            <v>0</v>
          </cell>
          <cell r="AK84">
            <v>0</v>
          </cell>
          <cell r="AL84">
            <v>402121.6875</v>
          </cell>
          <cell r="AM84">
            <v>-1809546.7526801042</v>
          </cell>
          <cell r="AN84">
            <v>5730231.375</v>
          </cell>
          <cell r="AP84">
            <v>0</v>
          </cell>
          <cell r="AQ84">
            <v>4825458</v>
          </cell>
          <cell r="AR84">
            <v>1</v>
          </cell>
          <cell r="AS84">
            <v>0</v>
          </cell>
          <cell r="AT84">
            <v>7.6875</v>
          </cell>
          <cell r="AU84">
            <v>0</v>
          </cell>
          <cell r="AV84">
            <v>0</v>
          </cell>
          <cell r="AW84">
            <v>0</v>
          </cell>
          <cell r="AX84">
            <v>0</v>
          </cell>
          <cell r="AY84">
            <v>2613789.9375</v>
          </cell>
          <cell r="AZ84">
            <v>0</v>
          </cell>
          <cell r="BA84">
            <v>0</v>
          </cell>
          <cell r="BB84">
            <v>2613789.9375</v>
          </cell>
          <cell r="BC84">
            <v>7.6875</v>
          </cell>
          <cell r="BD84">
            <v>7.6875</v>
          </cell>
          <cell r="BE84">
            <v>0</v>
          </cell>
        </row>
        <row r="85">
          <cell r="A85" t="str">
            <v>Hide</v>
          </cell>
          <cell r="B85" t="str">
            <v>Enron Raptor I - US Public</v>
          </cell>
          <cell r="C85" t="str">
            <v>Special Assets - Performing Raptor</v>
          </cell>
          <cell r="D85" t="str">
            <v>Lydecker</v>
          </cell>
          <cell r="E85" t="str">
            <v>713-853-3504</v>
          </cell>
          <cell r="F85" t="str">
            <v>Quicksilver Common Raptor I</v>
          </cell>
          <cell r="G85" t="str">
            <v>US;KWK</v>
          </cell>
          <cell r="H85" t="str">
            <v>Special Assets - Performing</v>
          </cell>
          <cell r="I85" t="str">
            <v>Public</v>
          </cell>
          <cell r="J85" t="str">
            <v>Common Equity</v>
          </cell>
          <cell r="K85">
            <v>804243</v>
          </cell>
          <cell r="L85">
            <v>804243</v>
          </cell>
          <cell r="M85">
            <v>0</v>
          </cell>
          <cell r="N85">
            <v>0.03</v>
          </cell>
          <cell r="O85">
            <v>1</v>
          </cell>
          <cell r="P85">
            <v>8.3125</v>
          </cell>
          <cell r="Q85">
            <v>8.375</v>
          </cell>
          <cell r="R85">
            <v>-6.25E-2</v>
          </cell>
          <cell r="S85" t="str">
            <v>216-259</v>
          </cell>
          <cell r="V85">
            <v>6685269.9375</v>
          </cell>
          <cell r="W85" t="str">
            <v>015:Enron Raptor I</v>
          </cell>
          <cell r="X85">
            <v>2807813.3737500003</v>
          </cell>
          <cell r="Y85">
            <v>0</v>
          </cell>
          <cell r="Z85">
            <v>2807813.3737500003</v>
          </cell>
          <cell r="AA85">
            <v>2607255.2756250002</v>
          </cell>
          <cell r="AB85">
            <v>0</v>
          </cell>
          <cell r="AC85">
            <v>2607255.2756250002</v>
          </cell>
          <cell r="AD85">
            <v>6735535.125</v>
          </cell>
          <cell r="AE85">
            <v>-50265.1875</v>
          </cell>
          <cell r="AF85">
            <v>0</v>
          </cell>
          <cell r="AG85">
            <v>0</v>
          </cell>
          <cell r="AH85">
            <v>-50265.1875</v>
          </cell>
          <cell r="AI85">
            <v>552916.875</v>
          </cell>
          <cell r="AJ85">
            <v>0</v>
          </cell>
          <cell r="AK85">
            <v>0</v>
          </cell>
          <cell r="AL85">
            <v>552916.875</v>
          </cell>
          <cell r="AM85">
            <v>0</v>
          </cell>
          <cell r="AN85">
            <v>0</v>
          </cell>
          <cell r="AP85">
            <v>0</v>
          </cell>
          <cell r="AQ85">
            <v>0</v>
          </cell>
          <cell r="AR85">
            <v>1</v>
          </cell>
          <cell r="AS85">
            <v>6685269.9375</v>
          </cell>
          <cell r="AT85">
            <v>8.3125</v>
          </cell>
          <cell r="AU85">
            <v>0</v>
          </cell>
          <cell r="AV85">
            <v>0</v>
          </cell>
          <cell r="AW85">
            <v>0</v>
          </cell>
          <cell r="AX85">
            <v>0</v>
          </cell>
          <cell r="AY85">
            <v>552916.875</v>
          </cell>
          <cell r="AZ85">
            <v>0</v>
          </cell>
          <cell r="BA85">
            <v>0</v>
          </cell>
          <cell r="BB85">
            <v>552916.875</v>
          </cell>
          <cell r="BC85">
            <v>8.3125</v>
          </cell>
          <cell r="BD85">
            <v>8.375</v>
          </cell>
          <cell r="BE85">
            <v>50265.1875</v>
          </cell>
        </row>
        <row r="86">
          <cell r="A86" t="str">
            <v>Show</v>
          </cell>
          <cell r="B86" t="str">
            <v>US Private</v>
          </cell>
          <cell r="C86" t="str">
            <v>Paper</v>
          </cell>
          <cell r="D86" t="str">
            <v>Ondarza</v>
          </cell>
          <cell r="E86" t="str">
            <v>713-853-6058</v>
          </cell>
          <cell r="F86" t="str">
            <v>Papier Masson Paper</v>
          </cell>
          <cell r="G86" t="str">
            <v xml:space="preserve"> </v>
          </cell>
          <cell r="H86" t="str">
            <v>Paper</v>
          </cell>
          <cell r="I86" t="str">
            <v xml:space="preserve">Private </v>
          </cell>
          <cell r="J86" t="str">
            <v>Common Equity</v>
          </cell>
          <cell r="K86">
            <v>1</v>
          </cell>
          <cell r="L86">
            <v>1</v>
          </cell>
          <cell r="M86">
            <v>0</v>
          </cell>
          <cell r="N86">
            <v>0.17</v>
          </cell>
          <cell r="O86">
            <v>1</v>
          </cell>
          <cell r="P86">
            <v>16216925.970000001</v>
          </cell>
          <cell r="Q86">
            <v>16050796.599656994</v>
          </cell>
          <cell r="R86">
            <v>166129.37034300715</v>
          </cell>
          <cell r="S86" t="str">
            <v>1087-1200-Special Assets - Performing</v>
          </cell>
          <cell r="V86">
            <v>16216925.970000001</v>
          </cell>
          <cell r="W86" t="str">
            <v>001:Enron-NA</v>
          </cell>
          <cell r="X86">
            <v>2756877.4149000002</v>
          </cell>
          <cell r="Y86">
            <v>-1408942.7052518888</v>
          </cell>
          <cell r="Z86">
            <v>1347934.7096481114</v>
          </cell>
          <cell r="AA86">
            <v>0</v>
          </cell>
          <cell r="AB86">
            <v>0</v>
          </cell>
          <cell r="AC86">
            <v>0</v>
          </cell>
          <cell r="AD86">
            <v>16050796.599656994</v>
          </cell>
          <cell r="AE86">
            <v>166129.37034300715</v>
          </cell>
          <cell r="AF86">
            <v>35513.176205781143</v>
          </cell>
          <cell r="AG86">
            <v>0</v>
          </cell>
          <cell r="AH86">
            <v>201642.54654878829</v>
          </cell>
          <cell r="AI86">
            <v>394962.97000000067</v>
          </cell>
          <cell r="AJ86">
            <v>-152853.79649302471</v>
          </cell>
          <cell r="AK86">
            <v>0</v>
          </cell>
          <cell r="AL86">
            <v>242109.17350697593</v>
          </cell>
          <cell r="AM86">
            <v>-25523.999999996318</v>
          </cell>
          <cell r="AN86">
            <v>15821963</v>
          </cell>
          <cell r="AP86">
            <v>0</v>
          </cell>
          <cell r="AQ86">
            <v>16216925.970000001</v>
          </cell>
          <cell r="AR86">
            <v>1</v>
          </cell>
          <cell r="AS86">
            <v>16216925.970000001</v>
          </cell>
          <cell r="AT86">
            <v>16216925.970000001</v>
          </cell>
          <cell r="AU86">
            <v>169360.84013437293</v>
          </cell>
          <cell r="AV86">
            <v>32281.706414417589</v>
          </cell>
          <cell r="AW86">
            <v>0</v>
          </cell>
          <cell r="AX86">
            <v>201642.54654879053</v>
          </cell>
          <cell r="AY86">
            <v>-24665.445000035688</v>
          </cell>
          <cell r="AZ86">
            <v>-59758.87123694137</v>
          </cell>
          <cell r="BA86">
            <v>-38266</v>
          </cell>
          <cell r="BB86">
            <v>-122690.31623697703</v>
          </cell>
          <cell r="BC86" t="str">
            <v xml:space="preserve"> </v>
          </cell>
          <cell r="BD86" t="str">
            <v xml:space="preserve"> </v>
          </cell>
          <cell r="BE86">
            <v>3231.4697913657874</v>
          </cell>
        </row>
        <row r="87">
          <cell r="A87" t="str">
            <v>Show</v>
          </cell>
          <cell r="B87" t="str">
            <v>US Public</v>
          </cell>
          <cell r="C87" t="str">
            <v>Principal Investing</v>
          </cell>
          <cell r="D87" t="str">
            <v>Kuykendall</v>
          </cell>
          <cell r="E87" t="str">
            <v>713-853-3995</v>
          </cell>
          <cell r="F87" t="str">
            <v>Active Power</v>
          </cell>
          <cell r="G87" t="str">
            <v>US;ACPW-RAPT</v>
          </cell>
          <cell r="H87" t="str">
            <v>Generation</v>
          </cell>
          <cell r="I87" t="str">
            <v>Public</v>
          </cell>
          <cell r="J87" t="str">
            <v>Common Equity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1</v>
          </cell>
          <cell r="P87">
            <v>52.75</v>
          </cell>
          <cell r="Q87">
            <v>52.75</v>
          </cell>
          <cell r="R87">
            <v>0</v>
          </cell>
          <cell r="S87" t="str">
            <v>5942-7905</v>
          </cell>
          <cell r="V87">
            <v>0</v>
          </cell>
          <cell r="W87" t="str">
            <v>001:Enron-NA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  <cell r="AG87">
            <v>0</v>
          </cell>
          <cell r="AH87">
            <v>0</v>
          </cell>
          <cell r="AI87">
            <v>60951299.25</v>
          </cell>
          <cell r="AJ87">
            <v>0</v>
          </cell>
          <cell r="AK87">
            <v>0</v>
          </cell>
          <cell r="AL87">
            <v>60951299.25</v>
          </cell>
          <cell r="AM87">
            <v>0</v>
          </cell>
          <cell r="AN87">
            <v>5000000</v>
          </cell>
          <cell r="AP87">
            <v>0</v>
          </cell>
          <cell r="AQ87">
            <v>5000000</v>
          </cell>
          <cell r="AR87">
            <v>1</v>
          </cell>
          <cell r="AS87">
            <v>0</v>
          </cell>
          <cell r="AT87">
            <v>52.75</v>
          </cell>
          <cell r="AU87">
            <v>0</v>
          </cell>
          <cell r="AV87">
            <v>0</v>
          </cell>
          <cell r="AW87">
            <v>0</v>
          </cell>
          <cell r="AX87">
            <v>0</v>
          </cell>
          <cell r="AY87">
            <v>60951299.25</v>
          </cell>
          <cell r="AZ87">
            <v>0</v>
          </cell>
          <cell r="BA87">
            <v>-1.1999999999825377</v>
          </cell>
          <cell r="BB87">
            <v>60951298.049999997</v>
          </cell>
          <cell r="BC87">
            <v>52.75</v>
          </cell>
          <cell r="BD87">
            <v>52.75</v>
          </cell>
          <cell r="BE87">
            <v>0</v>
          </cell>
        </row>
        <row r="88">
          <cell r="A88" t="str">
            <v>Hide</v>
          </cell>
          <cell r="B88" t="str">
            <v>Enron Raptor I - US Public</v>
          </cell>
          <cell r="C88" t="str">
            <v>Principal Investing Raptor</v>
          </cell>
          <cell r="D88" t="str">
            <v>Kuykendall</v>
          </cell>
          <cell r="E88" t="str">
            <v>713-853-3995</v>
          </cell>
          <cell r="F88" t="str">
            <v>Active Power Raptor I</v>
          </cell>
          <cell r="G88" t="str">
            <v>US;ACPW</v>
          </cell>
          <cell r="H88" t="str">
            <v>Principal Investing</v>
          </cell>
          <cell r="I88" t="str">
            <v>Public</v>
          </cell>
          <cell r="J88" t="str">
            <v>Common Equity</v>
          </cell>
          <cell r="K88">
            <v>1276383</v>
          </cell>
          <cell r="L88">
            <v>1276383</v>
          </cell>
          <cell r="M88">
            <v>0</v>
          </cell>
          <cell r="N88">
            <v>0</v>
          </cell>
          <cell r="O88">
            <v>1</v>
          </cell>
          <cell r="P88">
            <v>68</v>
          </cell>
          <cell r="Q88">
            <v>67</v>
          </cell>
          <cell r="R88">
            <v>1</v>
          </cell>
          <cell r="S88" t="str">
            <v>5942-7905</v>
          </cell>
          <cell r="V88">
            <v>86794044</v>
          </cell>
          <cell r="W88" t="str">
            <v>015:Enron Raptor I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85517661</v>
          </cell>
          <cell r="AE88">
            <v>1276383</v>
          </cell>
          <cell r="AF88">
            <v>0</v>
          </cell>
          <cell r="AG88">
            <v>0</v>
          </cell>
          <cell r="AH88">
            <v>1276383</v>
          </cell>
          <cell r="AI88">
            <v>19145744.75</v>
          </cell>
          <cell r="AJ88">
            <v>0</v>
          </cell>
          <cell r="AK88">
            <v>0</v>
          </cell>
          <cell r="AL88">
            <v>19145744.75</v>
          </cell>
          <cell r="AM88">
            <v>0</v>
          </cell>
          <cell r="AN88">
            <v>0</v>
          </cell>
          <cell r="AP88">
            <v>0</v>
          </cell>
          <cell r="AQ88">
            <v>0</v>
          </cell>
          <cell r="AR88">
            <v>1</v>
          </cell>
          <cell r="AS88">
            <v>86794044</v>
          </cell>
          <cell r="AT88">
            <v>68</v>
          </cell>
          <cell r="AU88">
            <v>-2871861.75</v>
          </cell>
          <cell r="AV88">
            <v>0</v>
          </cell>
          <cell r="AW88">
            <v>0</v>
          </cell>
          <cell r="AX88">
            <v>-2871861.75</v>
          </cell>
          <cell r="AY88">
            <v>19145744.75</v>
          </cell>
          <cell r="AZ88">
            <v>0</v>
          </cell>
          <cell r="BA88">
            <v>0</v>
          </cell>
          <cell r="BB88">
            <v>19145744.75</v>
          </cell>
          <cell r="BC88">
            <v>68</v>
          </cell>
          <cell r="BD88">
            <v>67</v>
          </cell>
          <cell r="BE88">
            <v>-4148244.75</v>
          </cell>
        </row>
        <row r="89">
          <cell r="A89" t="str">
            <v>Hide</v>
          </cell>
          <cell r="B89" t="str">
            <v>Enron Networks - Private</v>
          </cell>
          <cell r="C89" t="str">
            <v>Enron Networks</v>
          </cell>
          <cell r="D89" t="str">
            <v>Horn</v>
          </cell>
          <cell r="E89" t="str">
            <v>713-853-4250</v>
          </cell>
          <cell r="F89" t="str">
            <v>ChemConnect</v>
          </cell>
          <cell r="G89" t="str">
            <v xml:space="preserve"> </v>
          </cell>
          <cell r="H89" t="str">
            <v>Information Technology</v>
          </cell>
          <cell r="I89" t="str">
            <v xml:space="preserve">Private </v>
          </cell>
          <cell r="J89" t="str">
            <v>Common Equity</v>
          </cell>
          <cell r="K89">
            <v>1</v>
          </cell>
          <cell r="L89">
            <v>1</v>
          </cell>
          <cell r="M89">
            <v>0</v>
          </cell>
          <cell r="N89">
            <v>0</v>
          </cell>
          <cell r="O89">
            <v>1</v>
          </cell>
          <cell r="P89">
            <v>2000003</v>
          </cell>
          <cell r="Q89">
            <v>2000003</v>
          </cell>
          <cell r="R89">
            <v>0</v>
          </cell>
          <cell r="S89" t="str">
            <v>6822-8921</v>
          </cell>
          <cell r="V89">
            <v>2000003</v>
          </cell>
          <cell r="W89" t="str">
            <v>013:Enron Networks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B89">
            <v>0</v>
          </cell>
          <cell r="AC89">
            <v>0</v>
          </cell>
          <cell r="AD89">
            <v>2000003</v>
          </cell>
          <cell r="AE89">
            <v>0</v>
          </cell>
          <cell r="AF89">
            <v>0</v>
          </cell>
          <cell r="AG89">
            <v>0</v>
          </cell>
          <cell r="AH89">
            <v>0</v>
          </cell>
          <cell r="AI89">
            <v>0</v>
          </cell>
          <cell r="AJ89">
            <v>0</v>
          </cell>
          <cell r="AK89">
            <v>0</v>
          </cell>
          <cell r="AL89">
            <v>0</v>
          </cell>
          <cell r="AM89">
            <v>0</v>
          </cell>
          <cell r="AN89">
            <v>2000003</v>
          </cell>
          <cell r="AP89">
            <v>0</v>
          </cell>
          <cell r="AQ89">
            <v>2000003</v>
          </cell>
          <cell r="AR89">
            <v>1</v>
          </cell>
          <cell r="AS89">
            <v>2000003</v>
          </cell>
          <cell r="AT89">
            <v>2000003</v>
          </cell>
          <cell r="AU89">
            <v>0</v>
          </cell>
          <cell r="AV89">
            <v>0</v>
          </cell>
          <cell r="AW89">
            <v>0</v>
          </cell>
          <cell r="AX89">
            <v>0</v>
          </cell>
          <cell r="AY89">
            <v>0.5</v>
          </cell>
          <cell r="AZ89">
            <v>0</v>
          </cell>
          <cell r="BA89">
            <v>0</v>
          </cell>
          <cell r="BB89">
            <v>0.5</v>
          </cell>
          <cell r="BC89" t="str">
            <v xml:space="preserve"> </v>
          </cell>
          <cell r="BD89" t="str">
            <v xml:space="preserve"> </v>
          </cell>
          <cell r="BE89">
            <v>0</v>
          </cell>
        </row>
        <row r="90">
          <cell r="A90" t="str">
            <v>Show</v>
          </cell>
          <cell r="B90" t="str">
            <v>US Private</v>
          </cell>
          <cell r="C90" t="str">
            <v>Principal Investing</v>
          </cell>
          <cell r="D90" t="str">
            <v>Horn</v>
          </cell>
          <cell r="E90" t="str">
            <v>713-853-4250</v>
          </cell>
          <cell r="F90" t="str">
            <v>Encorp</v>
          </cell>
          <cell r="G90" t="str">
            <v xml:space="preserve"> </v>
          </cell>
          <cell r="H90" t="str">
            <v>Generation</v>
          </cell>
          <cell r="I90" t="str">
            <v xml:space="preserve">Private </v>
          </cell>
          <cell r="J90" t="str">
            <v>Common Equity</v>
          </cell>
          <cell r="K90">
            <v>1</v>
          </cell>
          <cell r="L90">
            <v>1</v>
          </cell>
          <cell r="M90">
            <v>0</v>
          </cell>
          <cell r="N90">
            <v>0</v>
          </cell>
          <cell r="O90">
            <v>1</v>
          </cell>
          <cell r="P90">
            <v>3000000</v>
          </cell>
          <cell r="Q90">
            <v>3000000</v>
          </cell>
          <cell r="R90">
            <v>0</v>
          </cell>
          <cell r="S90" t="str">
            <v>6743-8841</v>
          </cell>
          <cell r="V90">
            <v>3000000</v>
          </cell>
          <cell r="W90" t="str">
            <v>001:Enron-NA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  <cell r="AB90">
            <v>0</v>
          </cell>
          <cell r="AC90">
            <v>0</v>
          </cell>
          <cell r="AD90">
            <v>3000000</v>
          </cell>
          <cell r="AE90">
            <v>0</v>
          </cell>
          <cell r="AF90">
            <v>0</v>
          </cell>
          <cell r="AG90">
            <v>0</v>
          </cell>
          <cell r="AH90">
            <v>0</v>
          </cell>
          <cell r="AI90">
            <v>0</v>
          </cell>
          <cell r="AJ90">
            <v>0</v>
          </cell>
          <cell r="AK90">
            <v>0</v>
          </cell>
          <cell r="AL90">
            <v>0</v>
          </cell>
          <cell r="AM90">
            <v>0</v>
          </cell>
          <cell r="AN90">
            <v>3000000</v>
          </cell>
          <cell r="AP90">
            <v>0</v>
          </cell>
          <cell r="AQ90">
            <v>3000000</v>
          </cell>
          <cell r="AR90">
            <v>1</v>
          </cell>
          <cell r="AS90">
            <v>3000000</v>
          </cell>
          <cell r="AT90">
            <v>3000000</v>
          </cell>
          <cell r="AU90">
            <v>0</v>
          </cell>
          <cell r="AV90">
            <v>0</v>
          </cell>
          <cell r="AW90">
            <v>0</v>
          </cell>
          <cell r="AX90">
            <v>0</v>
          </cell>
          <cell r="AY90">
            <v>0</v>
          </cell>
          <cell r="AZ90">
            <v>0</v>
          </cell>
          <cell r="BA90">
            <v>0</v>
          </cell>
          <cell r="BB90">
            <v>0</v>
          </cell>
          <cell r="BC90" t="str">
            <v xml:space="preserve"> </v>
          </cell>
          <cell r="BD90" t="str">
            <v xml:space="preserve"> </v>
          </cell>
          <cell r="BE90">
            <v>0</v>
          </cell>
        </row>
        <row r="91">
          <cell r="A91" t="str">
            <v>Hide</v>
          </cell>
          <cell r="B91" t="str">
            <v>Enron Networks - Private</v>
          </cell>
          <cell r="C91" t="str">
            <v>Enron Networks</v>
          </cell>
          <cell r="D91" t="str">
            <v>Horn</v>
          </cell>
          <cell r="E91" t="str">
            <v>713-853-4250</v>
          </cell>
          <cell r="F91" t="str">
            <v>ECOutlook (ECO)</v>
          </cell>
          <cell r="G91" t="str">
            <v xml:space="preserve"> </v>
          </cell>
          <cell r="H91" t="str">
            <v>Information Technology</v>
          </cell>
          <cell r="I91" t="str">
            <v xml:space="preserve">Private </v>
          </cell>
          <cell r="J91" t="str">
            <v>Common Equity</v>
          </cell>
          <cell r="K91">
            <v>1</v>
          </cell>
          <cell r="L91">
            <v>1</v>
          </cell>
          <cell r="M91">
            <v>0</v>
          </cell>
          <cell r="N91">
            <v>0</v>
          </cell>
          <cell r="O91">
            <v>1</v>
          </cell>
          <cell r="P91">
            <v>2000000</v>
          </cell>
          <cell r="Q91">
            <v>0</v>
          </cell>
          <cell r="R91">
            <v>2000000</v>
          </cell>
          <cell r="S91" t="str">
            <v>6781-8879</v>
          </cell>
          <cell r="V91">
            <v>2000000</v>
          </cell>
          <cell r="W91" t="str">
            <v>013:Enron Networks</v>
          </cell>
          <cell r="X91">
            <v>0</v>
          </cell>
          <cell r="Y91">
            <v>0</v>
          </cell>
          <cell r="Z91">
            <v>0</v>
          </cell>
          <cell r="AA91">
            <v>0</v>
          </cell>
          <cell r="AB91">
            <v>0</v>
          </cell>
          <cell r="AC91">
            <v>0</v>
          </cell>
          <cell r="AD91">
            <v>0</v>
          </cell>
          <cell r="AE91">
            <v>0</v>
          </cell>
          <cell r="AF91">
            <v>0</v>
          </cell>
          <cell r="AG91">
            <v>0</v>
          </cell>
          <cell r="AH91">
            <v>0</v>
          </cell>
          <cell r="AI91">
            <v>0</v>
          </cell>
          <cell r="AJ91">
            <v>0</v>
          </cell>
          <cell r="AK91">
            <v>0</v>
          </cell>
          <cell r="AL91">
            <v>0</v>
          </cell>
          <cell r="AM91">
            <v>0</v>
          </cell>
          <cell r="AN91">
            <v>0</v>
          </cell>
          <cell r="AP91">
            <v>0</v>
          </cell>
          <cell r="AQ91">
            <v>0</v>
          </cell>
          <cell r="AR91">
            <v>1</v>
          </cell>
          <cell r="AS91">
            <v>2000000</v>
          </cell>
          <cell r="AT91">
            <v>2000000</v>
          </cell>
          <cell r="AU91">
            <v>0</v>
          </cell>
          <cell r="AV91">
            <v>0</v>
          </cell>
          <cell r="AW91">
            <v>0</v>
          </cell>
          <cell r="AX91">
            <v>0</v>
          </cell>
          <cell r="AY91">
            <v>0.19999999995343387</v>
          </cell>
          <cell r="AZ91">
            <v>0</v>
          </cell>
          <cell r="BA91">
            <v>0</v>
          </cell>
          <cell r="BB91">
            <v>0.19999999995343387</v>
          </cell>
          <cell r="BC91" t="str">
            <v xml:space="preserve"> </v>
          </cell>
          <cell r="BD91" t="str">
            <v xml:space="preserve"> </v>
          </cell>
          <cell r="BE91">
            <v>0</v>
          </cell>
        </row>
        <row r="92">
          <cell r="A92" t="str">
            <v>Hide</v>
          </cell>
          <cell r="B92" t="str">
            <v>Enron Networks - Private</v>
          </cell>
          <cell r="C92" t="str">
            <v>Enron Networks</v>
          </cell>
          <cell r="D92" t="str">
            <v>Horn</v>
          </cell>
          <cell r="E92" t="str">
            <v>713-853-4250</v>
          </cell>
          <cell r="F92" t="str">
            <v>Impresse</v>
          </cell>
          <cell r="G92" t="str">
            <v xml:space="preserve"> </v>
          </cell>
          <cell r="H92" t="str">
            <v>Information Technology</v>
          </cell>
          <cell r="I92" t="str">
            <v xml:space="preserve">Private </v>
          </cell>
          <cell r="J92" t="str">
            <v>Common Equity</v>
          </cell>
          <cell r="K92">
            <v>1</v>
          </cell>
          <cell r="L92">
            <v>1</v>
          </cell>
          <cell r="M92">
            <v>0</v>
          </cell>
          <cell r="N92">
            <v>0</v>
          </cell>
          <cell r="O92">
            <v>1</v>
          </cell>
          <cell r="P92">
            <v>1999994</v>
          </cell>
          <cell r="Q92">
            <v>1999994</v>
          </cell>
          <cell r="R92">
            <v>0</v>
          </cell>
          <cell r="S92" t="str">
            <v>6781-8879</v>
          </cell>
          <cell r="V92">
            <v>1999994</v>
          </cell>
          <cell r="W92" t="str">
            <v>013:Enron Networks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1999994</v>
          </cell>
          <cell r="AE92">
            <v>0</v>
          </cell>
          <cell r="AF92">
            <v>0</v>
          </cell>
          <cell r="AG92">
            <v>0</v>
          </cell>
          <cell r="AH92">
            <v>0</v>
          </cell>
          <cell r="AI92">
            <v>0</v>
          </cell>
          <cell r="AJ92">
            <v>0</v>
          </cell>
          <cell r="AK92">
            <v>0</v>
          </cell>
          <cell r="AL92">
            <v>0</v>
          </cell>
          <cell r="AM92">
            <v>0</v>
          </cell>
          <cell r="AN92">
            <v>1999994</v>
          </cell>
          <cell r="AP92">
            <v>0</v>
          </cell>
          <cell r="AQ92">
            <v>1999994</v>
          </cell>
          <cell r="AR92">
            <v>1</v>
          </cell>
          <cell r="AS92">
            <v>1999994</v>
          </cell>
          <cell r="AT92">
            <v>1999994</v>
          </cell>
          <cell r="AU92">
            <v>0</v>
          </cell>
          <cell r="AV92">
            <v>0</v>
          </cell>
          <cell r="AW92">
            <v>0</v>
          </cell>
          <cell r="AX92">
            <v>0</v>
          </cell>
          <cell r="AY92">
            <v>0.19999999995343387</v>
          </cell>
          <cell r="AZ92">
            <v>0</v>
          </cell>
          <cell r="BA92">
            <v>0</v>
          </cell>
          <cell r="BB92">
            <v>0.19999999995343387</v>
          </cell>
          <cell r="BC92" t="str">
            <v xml:space="preserve"> </v>
          </cell>
          <cell r="BD92" t="str">
            <v xml:space="preserve"> </v>
          </cell>
          <cell r="BE92">
            <v>0</v>
          </cell>
        </row>
        <row r="93">
          <cell r="A93" t="str">
            <v>Show</v>
          </cell>
          <cell r="B93" t="str">
            <v>US Private</v>
          </cell>
          <cell r="C93" t="str">
            <v>Principal Investing</v>
          </cell>
          <cell r="D93" t="str">
            <v>Vetters</v>
          </cell>
          <cell r="E93" t="str">
            <v>713-853-9435</v>
          </cell>
          <cell r="F93" t="str">
            <v>Power Systems MFG</v>
          </cell>
          <cell r="G93" t="str">
            <v xml:space="preserve"> </v>
          </cell>
          <cell r="H93" t="str">
            <v>Generation</v>
          </cell>
          <cell r="I93" t="str">
            <v xml:space="preserve">Private </v>
          </cell>
          <cell r="J93" t="str">
            <v>Common Equity</v>
          </cell>
          <cell r="K93">
            <v>1</v>
          </cell>
          <cell r="L93">
            <v>1</v>
          </cell>
          <cell r="M93">
            <v>0</v>
          </cell>
          <cell r="N93">
            <v>0</v>
          </cell>
          <cell r="O93">
            <v>1</v>
          </cell>
          <cell r="P93">
            <v>1000000</v>
          </cell>
          <cell r="Q93">
            <v>1000000</v>
          </cell>
          <cell r="R93">
            <v>0</v>
          </cell>
          <cell r="S93" t="str">
            <v>7562-9862</v>
          </cell>
          <cell r="V93">
            <v>1000000</v>
          </cell>
          <cell r="W93" t="str">
            <v>001:Enron-NA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  <cell r="AB93">
            <v>0</v>
          </cell>
          <cell r="AC93">
            <v>0</v>
          </cell>
          <cell r="AD93">
            <v>1000000</v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  <cell r="AI93">
            <v>0</v>
          </cell>
          <cell r="AJ93">
            <v>0</v>
          </cell>
          <cell r="AK93">
            <v>0</v>
          </cell>
          <cell r="AL93">
            <v>0</v>
          </cell>
          <cell r="AM93">
            <v>0</v>
          </cell>
          <cell r="AN93">
            <v>1000000</v>
          </cell>
          <cell r="AP93">
            <v>0</v>
          </cell>
          <cell r="AQ93">
            <v>1000000</v>
          </cell>
          <cell r="AR93">
            <v>1</v>
          </cell>
          <cell r="AS93">
            <v>1000000</v>
          </cell>
          <cell r="AT93">
            <v>1000000</v>
          </cell>
          <cell r="AU93">
            <v>0</v>
          </cell>
          <cell r="AV93">
            <v>0</v>
          </cell>
          <cell r="AW93">
            <v>0</v>
          </cell>
          <cell r="AX93">
            <v>0</v>
          </cell>
          <cell r="AY93">
            <v>0</v>
          </cell>
          <cell r="AZ93">
            <v>0</v>
          </cell>
          <cell r="BA93">
            <v>0</v>
          </cell>
          <cell r="BB93">
            <v>0</v>
          </cell>
          <cell r="BC93" t="str">
            <v xml:space="preserve"> </v>
          </cell>
          <cell r="BD93" t="str">
            <v xml:space="preserve"> </v>
          </cell>
          <cell r="BE93">
            <v>0</v>
          </cell>
        </row>
        <row r="94">
          <cell r="A94" t="str">
            <v>Show</v>
          </cell>
          <cell r="B94" t="str">
            <v>US Private</v>
          </cell>
          <cell r="C94" t="str">
            <v>Special Assets - Performing</v>
          </cell>
          <cell r="D94" t="str">
            <v>Lydecker</v>
          </cell>
          <cell r="E94" t="str">
            <v>713-853-3504</v>
          </cell>
          <cell r="F94" t="str">
            <v>Terradyne</v>
          </cell>
          <cell r="G94" t="str">
            <v xml:space="preserve"> </v>
          </cell>
          <cell r="H94" t="str">
            <v>Other</v>
          </cell>
          <cell r="I94" t="str">
            <v xml:space="preserve">Private </v>
          </cell>
          <cell r="J94" t="str">
            <v>Common Equity</v>
          </cell>
          <cell r="K94">
            <v>795.75699999999995</v>
          </cell>
          <cell r="L94">
            <v>795.75699999999995</v>
          </cell>
          <cell r="M94">
            <v>0</v>
          </cell>
          <cell r="N94">
            <v>0</v>
          </cell>
          <cell r="O94">
            <v>1</v>
          </cell>
          <cell r="P94">
            <v>0</v>
          </cell>
          <cell r="Q94">
            <v>0</v>
          </cell>
          <cell r="R94">
            <v>0</v>
          </cell>
          <cell r="S94" t="str">
            <v>170-202</v>
          </cell>
          <cell r="V94">
            <v>0</v>
          </cell>
          <cell r="W94" t="str">
            <v>001:Enron-NA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>
            <v>0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-796000</v>
          </cell>
          <cell r="AJ94">
            <v>0</v>
          </cell>
          <cell r="AK94">
            <v>0</v>
          </cell>
          <cell r="AL94">
            <v>-796000</v>
          </cell>
          <cell r="AM94">
            <v>0</v>
          </cell>
          <cell r="AN94">
            <v>796000</v>
          </cell>
          <cell r="AP94">
            <v>0</v>
          </cell>
          <cell r="AQ94">
            <v>0</v>
          </cell>
          <cell r="AR94">
            <v>1</v>
          </cell>
          <cell r="AS94">
            <v>0</v>
          </cell>
          <cell r="AT94">
            <v>0</v>
          </cell>
          <cell r="AU94">
            <v>0</v>
          </cell>
          <cell r="AV94">
            <v>0</v>
          </cell>
          <cell r="AW94">
            <v>0</v>
          </cell>
          <cell r="AX94">
            <v>0</v>
          </cell>
          <cell r="AY94">
            <v>-796000</v>
          </cell>
          <cell r="AZ94">
            <v>0</v>
          </cell>
          <cell r="BA94">
            <v>0</v>
          </cell>
          <cell r="BB94">
            <v>-796000</v>
          </cell>
          <cell r="BC94" t="str">
            <v xml:space="preserve"> </v>
          </cell>
          <cell r="BD94" t="str">
            <v xml:space="preserve"> </v>
          </cell>
          <cell r="BE94">
            <v>0</v>
          </cell>
        </row>
        <row r="95">
          <cell r="A95" t="str">
            <v>Show</v>
          </cell>
          <cell r="B95" t="str">
            <v>US Private</v>
          </cell>
          <cell r="C95" t="str">
            <v>Generation East</v>
          </cell>
          <cell r="D95" t="str">
            <v>Ward</v>
          </cell>
          <cell r="E95" t="str">
            <v>713-345-8957</v>
          </cell>
          <cell r="F95" t="str">
            <v>East Coast Power Common</v>
          </cell>
          <cell r="G95" t="str">
            <v xml:space="preserve"> </v>
          </cell>
          <cell r="H95" t="str">
            <v>Generation</v>
          </cell>
          <cell r="I95" t="str">
            <v xml:space="preserve">Private </v>
          </cell>
          <cell r="J95" t="str">
            <v>Common Equity</v>
          </cell>
          <cell r="K95">
            <v>1</v>
          </cell>
          <cell r="L95">
            <v>1</v>
          </cell>
          <cell r="M95">
            <v>0</v>
          </cell>
          <cell r="N95">
            <v>0</v>
          </cell>
          <cell r="O95">
            <v>1</v>
          </cell>
          <cell r="P95">
            <v>101106000</v>
          </cell>
          <cell r="Q95">
            <v>101106000</v>
          </cell>
          <cell r="R95">
            <v>0</v>
          </cell>
          <cell r="S95" t="str">
            <v>2333-3193</v>
          </cell>
          <cell r="V95">
            <v>101106000</v>
          </cell>
          <cell r="W95" t="str">
            <v>001:Enron-NA</v>
          </cell>
          <cell r="X95">
            <v>0</v>
          </cell>
          <cell r="Y95">
            <v>0</v>
          </cell>
          <cell r="Z95">
            <v>0</v>
          </cell>
          <cell r="AA95">
            <v>0</v>
          </cell>
          <cell r="AB95">
            <v>0</v>
          </cell>
          <cell r="AC95">
            <v>0</v>
          </cell>
          <cell r="AD95">
            <v>101106000</v>
          </cell>
          <cell r="AE95">
            <v>0</v>
          </cell>
          <cell r="AF95">
            <v>0</v>
          </cell>
          <cell r="AG95">
            <v>0</v>
          </cell>
          <cell r="AH95">
            <v>0</v>
          </cell>
          <cell r="AI95">
            <v>0</v>
          </cell>
          <cell r="AJ95">
            <v>0</v>
          </cell>
          <cell r="AK95">
            <v>0</v>
          </cell>
          <cell r="AL95">
            <v>0</v>
          </cell>
          <cell r="AM95">
            <v>1000030</v>
          </cell>
          <cell r="AN95">
            <v>101106000</v>
          </cell>
          <cell r="AP95">
            <v>0</v>
          </cell>
          <cell r="AQ95">
            <v>101106000</v>
          </cell>
          <cell r="AR95">
            <v>1</v>
          </cell>
          <cell r="AS95">
            <v>101106000</v>
          </cell>
          <cell r="AT95">
            <v>101106000</v>
          </cell>
          <cell r="AU95">
            <v>0</v>
          </cell>
          <cell r="AV95">
            <v>0</v>
          </cell>
          <cell r="AW95">
            <v>0</v>
          </cell>
          <cell r="AX95">
            <v>0</v>
          </cell>
          <cell r="AY95">
            <v>13397500</v>
          </cell>
          <cell r="AZ95">
            <v>0</v>
          </cell>
          <cell r="BA95">
            <v>0</v>
          </cell>
          <cell r="BB95">
            <v>13397500</v>
          </cell>
          <cell r="BC95" t="str">
            <v xml:space="preserve"> </v>
          </cell>
          <cell r="BD95" t="str">
            <v xml:space="preserve"> </v>
          </cell>
          <cell r="BE95">
            <v>0</v>
          </cell>
        </row>
        <row r="96">
          <cell r="A96" t="str">
            <v>Show</v>
          </cell>
          <cell r="B96" t="str">
            <v>US Private</v>
          </cell>
          <cell r="C96" t="str">
            <v>Generation East</v>
          </cell>
          <cell r="D96" t="str">
            <v>Ward</v>
          </cell>
          <cell r="E96" t="str">
            <v>713-345-8957</v>
          </cell>
          <cell r="F96" t="str">
            <v xml:space="preserve">East Coast Power Pref </v>
          </cell>
          <cell r="G96" t="str">
            <v xml:space="preserve"> </v>
          </cell>
          <cell r="H96" t="str">
            <v>Generation</v>
          </cell>
          <cell r="I96" t="str">
            <v xml:space="preserve">Private </v>
          </cell>
          <cell r="J96" t="str">
            <v>Common Equity</v>
          </cell>
          <cell r="K96">
            <v>1</v>
          </cell>
          <cell r="L96">
            <v>1</v>
          </cell>
          <cell r="M96">
            <v>0</v>
          </cell>
          <cell r="N96">
            <v>0</v>
          </cell>
          <cell r="O96">
            <v>1</v>
          </cell>
          <cell r="P96">
            <v>0</v>
          </cell>
          <cell r="Q96">
            <v>0</v>
          </cell>
          <cell r="R96">
            <v>0</v>
          </cell>
          <cell r="S96" t="str">
            <v>2333-5227</v>
          </cell>
          <cell r="V96">
            <v>0</v>
          </cell>
          <cell r="W96" t="str">
            <v>001:Enron-NA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  <cell r="AB96">
            <v>0</v>
          </cell>
          <cell r="AC96">
            <v>0</v>
          </cell>
          <cell r="AD96">
            <v>0</v>
          </cell>
          <cell r="AE96">
            <v>0</v>
          </cell>
          <cell r="AF96">
            <v>0</v>
          </cell>
          <cell r="AG96">
            <v>0</v>
          </cell>
          <cell r="AH96">
            <v>0</v>
          </cell>
          <cell r="AI96">
            <v>0</v>
          </cell>
          <cell r="AJ96">
            <v>0</v>
          </cell>
          <cell r="AK96">
            <v>0</v>
          </cell>
          <cell r="AL96">
            <v>0</v>
          </cell>
          <cell r="AM96">
            <v>0</v>
          </cell>
          <cell r="AN96">
            <v>0</v>
          </cell>
          <cell r="AP96">
            <v>0</v>
          </cell>
          <cell r="AQ96">
            <v>0</v>
          </cell>
          <cell r="AR96">
            <v>1</v>
          </cell>
          <cell r="AS96">
            <v>0</v>
          </cell>
          <cell r="AT96">
            <v>0</v>
          </cell>
          <cell r="AU96">
            <v>0</v>
          </cell>
          <cell r="AV96">
            <v>0</v>
          </cell>
          <cell r="AW96">
            <v>0</v>
          </cell>
          <cell r="AX96">
            <v>0</v>
          </cell>
          <cell r="AY96">
            <v>0</v>
          </cell>
          <cell r="AZ96">
            <v>0</v>
          </cell>
          <cell r="BA96">
            <v>0</v>
          </cell>
          <cell r="BB96">
            <v>0</v>
          </cell>
          <cell r="BC96" t="str">
            <v xml:space="preserve"> </v>
          </cell>
          <cell r="BD96" t="str">
            <v xml:space="preserve"> </v>
          </cell>
          <cell r="BE96">
            <v>0</v>
          </cell>
        </row>
        <row r="97">
          <cell r="A97" t="str">
            <v>Show</v>
          </cell>
          <cell r="B97" t="str">
            <v>US Private</v>
          </cell>
          <cell r="C97" t="str">
            <v>Special Assets - Performing</v>
          </cell>
          <cell r="D97" t="str">
            <v>Lydecker</v>
          </cell>
          <cell r="E97" t="str">
            <v>713-853-3504</v>
          </cell>
          <cell r="F97" t="str">
            <v>WB Oil &amp; Gas</v>
          </cell>
          <cell r="G97" t="str">
            <v xml:space="preserve"> </v>
          </cell>
          <cell r="H97" t="str">
            <v>Energy</v>
          </cell>
          <cell r="I97" t="str">
            <v xml:space="preserve">Private </v>
          </cell>
          <cell r="J97" t="str">
            <v>Common Equity</v>
          </cell>
          <cell r="K97">
            <v>1000</v>
          </cell>
          <cell r="L97">
            <v>1000</v>
          </cell>
          <cell r="M97">
            <v>0</v>
          </cell>
          <cell r="N97">
            <v>0</v>
          </cell>
          <cell r="O97">
            <v>1</v>
          </cell>
          <cell r="P97">
            <v>1360</v>
          </cell>
          <cell r="Q97">
            <v>1360</v>
          </cell>
          <cell r="R97">
            <v>0</v>
          </cell>
          <cell r="S97" t="str">
            <v>588-639</v>
          </cell>
          <cell r="V97">
            <v>1360000</v>
          </cell>
          <cell r="W97" t="str">
            <v>001:Enron-NA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1360000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>
            <v>0</v>
          </cell>
          <cell r="AJ97">
            <v>0</v>
          </cell>
          <cell r="AK97">
            <v>0</v>
          </cell>
          <cell r="AL97">
            <v>0</v>
          </cell>
          <cell r="AM97">
            <v>0</v>
          </cell>
          <cell r="AN97">
            <v>1360000</v>
          </cell>
          <cell r="AP97">
            <v>0</v>
          </cell>
          <cell r="AQ97">
            <v>1360000</v>
          </cell>
          <cell r="AR97">
            <v>1</v>
          </cell>
          <cell r="AS97">
            <v>1360000</v>
          </cell>
          <cell r="AT97">
            <v>1360</v>
          </cell>
          <cell r="AU97">
            <v>0</v>
          </cell>
          <cell r="AV97">
            <v>0</v>
          </cell>
          <cell r="AW97">
            <v>0</v>
          </cell>
          <cell r="AX97">
            <v>0</v>
          </cell>
          <cell r="AY97">
            <v>0</v>
          </cell>
          <cell r="AZ97">
            <v>0</v>
          </cell>
          <cell r="BA97">
            <v>0</v>
          </cell>
          <cell r="BB97">
            <v>0</v>
          </cell>
          <cell r="BC97" t="str">
            <v xml:space="preserve"> </v>
          </cell>
          <cell r="BD97" t="str">
            <v xml:space="preserve"> </v>
          </cell>
          <cell r="BE97">
            <v>0</v>
          </cell>
        </row>
        <row r="98">
          <cell r="A98" t="str">
            <v>Hide</v>
          </cell>
          <cell r="B98" t="str">
            <v>Enron Raptor I - US Private</v>
          </cell>
          <cell r="C98" t="str">
            <v>Special Assets - Performing Raptor</v>
          </cell>
          <cell r="D98" t="str">
            <v>Lydecker</v>
          </cell>
          <cell r="E98" t="str">
            <v>713-853-3504</v>
          </cell>
          <cell r="F98" t="str">
            <v>WB Oil &amp; Gas Raptor I</v>
          </cell>
          <cell r="G98" t="str">
            <v xml:space="preserve"> </v>
          </cell>
          <cell r="H98" t="str">
            <v>Special Assets - Performing</v>
          </cell>
          <cell r="I98" t="str">
            <v xml:space="preserve">Private </v>
          </cell>
          <cell r="J98" t="str">
            <v>Common Equity</v>
          </cell>
          <cell r="K98">
            <v>1000</v>
          </cell>
          <cell r="L98">
            <v>1000</v>
          </cell>
          <cell r="M98">
            <v>0</v>
          </cell>
          <cell r="N98">
            <v>0</v>
          </cell>
          <cell r="O98">
            <v>1</v>
          </cell>
          <cell r="P98">
            <v>0</v>
          </cell>
          <cell r="Q98">
            <v>0</v>
          </cell>
          <cell r="R98">
            <v>0</v>
          </cell>
          <cell r="S98" t="str">
            <v>588-639</v>
          </cell>
          <cell r="V98">
            <v>0</v>
          </cell>
          <cell r="W98" t="str">
            <v>015:Enron Raptor I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>
            <v>0</v>
          </cell>
          <cell r="AJ98">
            <v>0</v>
          </cell>
          <cell r="AK98">
            <v>0</v>
          </cell>
          <cell r="AL98">
            <v>0</v>
          </cell>
          <cell r="AM98">
            <v>0</v>
          </cell>
          <cell r="AN98">
            <v>0</v>
          </cell>
          <cell r="AP98">
            <v>0</v>
          </cell>
          <cell r="AQ98">
            <v>0</v>
          </cell>
          <cell r="AR98">
            <v>1</v>
          </cell>
          <cell r="AS98">
            <v>0</v>
          </cell>
          <cell r="AT98">
            <v>0</v>
          </cell>
          <cell r="AU98">
            <v>0</v>
          </cell>
          <cell r="AV98">
            <v>0</v>
          </cell>
          <cell r="AW98">
            <v>0</v>
          </cell>
          <cell r="AX98">
            <v>0</v>
          </cell>
          <cell r="AY98">
            <v>0</v>
          </cell>
          <cell r="AZ98">
            <v>0</v>
          </cell>
          <cell r="BA98">
            <v>0</v>
          </cell>
          <cell r="BB98">
            <v>0</v>
          </cell>
          <cell r="BC98" t="str">
            <v xml:space="preserve"> </v>
          </cell>
          <cell r="BD98" t="str">
            <v xml:space="preserve"> </v>
          </cell>
          <cell r="BE98">
            <v>0</v>
          </cell>
        </row>
        <row r="99">
          <cell r="A99" t="str">
            <v>Show</v>
          </cell>
          <cell r="B99" t="str">
            <v>US Private</v>
          </cell>
          <cell r="C99" t="str">
            <v>Special Assets - Performing</v>
          </cell>
          <cell r="D99" t="str">
            <v>Lydecker</v>
          </cell>
          <cell r="E99" t="str">
            <v>713-853-3504</v>
          </cell>
          <cell r="F99" t="str">
            <v xml:space="preserve">Neutralysis </v>
          </cell>
          <cell r="G99" t="str">
            <v xml:space="preserve"> </v>
          </cell>
          <cell r="H99" t="str">
            <v>Energy</v>
          </cell>
          <cell r="I99" t="str">
            <v xml:space="preserve">Private </v>
          </cell>
          <cell r="J99" t="str">
            <v>Common Equity</v>
          </cell>
          <cell r="K99">
            <v>1000</v>
          </cell>
          <cell r="L99">
            <v>1000</v>
          </cell>
          <cell r="M99">
            <v>0</v>
          </cell>
          <cell r="N99">
            <v>0</v>
          </cell>
          <cell r="O99">
            <v>1</v>
          </cell>
          <cell r="P99">
            <v>0</v>
          </cell>
          <cell r="Q99">
            <v>0</v>
          </cell>
          <cell r="R99">
            <v>0</v>
          </cell>
          <cell r="S99" t="str">
            <v>441-506</v>
          </cell>
          <cell r="V99">
            <v>0</v>
          </cell>
          <cell r="W99" t="str">
            <v>001:Enron-NA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  <cell r="AB99">
            <v>0</v>
          </cell>
          <cell r="AC99">
            <v>0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0</v>
          </cell>
          <cell r="AJ99">
            <v>0</v>
          </cell>
          <cell r="AK99">
            <v>0</v>
          </cell>
          <cell r="AL99">
            <v>0</v>
          </cell>
          <cell r="AM99">
            <v>0</v>
          </cell>
          <cell r="AN99">
            <v>0</v>
          </cell>
          <cell r="AP99">
            <v>0</v>
          </cell>
          <cell r="AQ99">
            <v>0</v>
          </cell>
          <cell r="AR99">
            <v>1</v>
          </cell>
          <cell r="AS99">
            <v>0</v>
          </cell>
          <cell r="AT99">
            <v>0</v>
          </cell>
          <cell r="AU99">
            <v>0</v>
          </cell>
          <cell r="AV99">
            <v>0</v>
          </cell>
          <cell r="AW99">
            <v>0</v>
          </cell>
          <cell r="AX99">
            <v>0</v>
          </cell>
          <cell r="AY99">
            <v>0</v>
          </cell>
          <cell r="AZ99">
            <v>0</v>
          </cell>
          <cell r="BA99">
            <v>0</v>
          </cell>
          <cell r="BB99">
            <v>0</v>
          </cell>
          <cell r="BC99" t="str">
            <v xml:space="preserve"> </v>
          </cell>
          <cell r="BD99" t="str">
            <v xml:space="preserve"> </v>
          </cell>
          <cell r="BE99">
            <v>0</v>
          </cell>
        </row>
        <row r="100">
          <cell r="A100" t="str">
            <v>Show</v>
          </cell>
          <cell r="B100" t="str">
            <v>US Private</v>
          </cell>
          <cell r="C100" t="str">
            <v>Special Assets - Performing</v>
          </cell>
          <cell r="D100" t="str">
            <v>Lydecker</v>
          </cell>
          <cell r="E100" t="str">
            <v>713-853-3504</v>
          </cell>
          <cell r="F100" t="str">
            <v>Masada Oxynol</v>
          </cell>
          <cell r="G100" t="str">
            <v xml:space="preserve"> </v>
          </cell>
          <cell r="H100" t="str">
            <v>Energy</v>
          </cell>
          <cell r="I100" t="str">
            <v xml:space="preserve">Private </v>
          </cell>
          <cell r="J100" t="str">
            <v>Common Equity</v>
          </cell>
          <cell r="K100">
            <v>1000</v>
          </cell>
          <cell r="L100">
            <v>1000</v>
          </cell>
          <cell r="M100">
            <v>0</v>
          </cell>
          <cell r="N100">
            <v>0</v>
          </cell>
          <cell r="O100">
            <v>1</v>
          </cell>
          <cell r="P100">
            <v>3896</v>
          </cell>
          <cell r="Q100">
            <v>3896</v>
          </cell>
          <cell r="R100">
            <v>0</v>
          </cell>
          <cell r="S100" t="str">
            <v>1354-1608</v>
          </cell>
          <cell r="V100">
            <v>3896000</v>
          </cell>
          <cell r="W100" t="str">
            <v>001:Enron-NA</v>
          </cell>
          <cell r="X100">
            <v>0</v>
          </cell>
          <cell r="Y100">
            <v>0</v>
          </cell>
          <cell r="Z100">
            <v>0</v>
          </cell>
          <cell r="AA100">
            <v>0</v>
          </cell>
          <cell r="AB100">
            <v>0</v>
          </cell>
          <cell r="AC100">
            <v>0</v>
          </cell>
          <cell r="AD100">
            <v>3896000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>
            <v>0</v>
          </cell>
          <cell r="AJ100">
            <v>0</v>
          </cell>
          <cell r="AK100">
            <v>0</v>
          </cell>
          <cell r="AL100">
            <v>0</v>
          </cell>
          <cell r="AM100">
            <v>0</v>
          </cell>
          <cell r="AN100">
            <v>3896000</v>
          </cell>
          <cell r="AP100">
            <v>0</v>
          </cell>
          <cell r="AQ100">
            <v>3896000</v>
          </cell>
          <cell r="AR100">
            <v>1</v>
          </cell>
          <cell r="AS100">
            <v>3896000</v>
          </cell>
          <cell r="AT100">
            <v>3896</v>
          </cell>
          <cell r="AU100">
            <v>0</v>
          </cell>
          <cell r="AV100">
            <v>0</v>
          </cell>
          <cell r="AW100">
            <v>0</v>
          </cell>
          <cell r="AX100">
            <v>0</v>
          </cell>
          <cell r="AY100">
            <v>-892000</v>
          </cell>
          <cell r="AZ100">
            <v>0</v>
          </cell>
          <cell r="BA100">
            <v>0</v>
          </cell>
          <cell r="BB100">
            <v>-892000</v>
          </cell>
          <cell r="BC100" t="str">
            <v xml:space="preserve"> </v>
          </cell>
          <cell r="BD100" t="str">
            <v xml:space="preserve"> </v>
          </cell>
          <cell r="BE100">
            <v>0</v>
          </cell>
        </row>
        <row r="101">
          <cell r="A101" t="str">
            <v>DoNotShow</v>
          </cell>
          <cell r="B101" t="str">
            <v>Enron Raptor II - US Private</v>
          </cell>
          <cell r="C101" t="str">
            <v>Special Assets - Performing Raptor</v>
          </cell>
          <cell r="D101" t="str">
            <v>Lydecker</v>
          </cell>
          <cell r="E101" t="str">
            <v>713-853-3504</v>
          </cell>
          <cell r="F101" t="str">
            <v>Masada Oxynol Raptor II</v>
          </cell>
          <cell r="G101" t="str">
            <v xml:space="preserve"> </v>
          </cell>
          <cell r="H101" t="str">
            <v>Special Assets - Performing</v>
          </cell>
          <cell r="I101" t="str">
            <v xml:space="preserve">Private </v>
          </cell>
          <cell r="J101" t="str">
            <v>Common Equity</v>
          </cell>
          <cell r="K101">
            <v>1000</v>
          </cell>
          <cell r="L101">
            <v>1000</v>
          </cell>
          <cell r="M101">
            <v>0</v>
          </cell>
          <cell r="N101">
            <v>0</v>
          </cell>
          <cell r="O101">
            <v>1</v>
          </cell>
          <cell r="P101">
            <v>0</v>
          </cell>
          <cell r="Q101">
            <v>0</v>
          </cell>
          <cell r="R101">
            <v>0</v>
          </cell>
          <cell r="S101" t="str">
            <v>1354-1608</v>
          </cell>
          <cell r="V101">
            <v>0</v>
          </cell>
          <cell r="W101" t="str">
            <v>016:Enron Raptor II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  <cell r="AG101">
            <v>0</v>
          </cell>
          <cell r="AH101">
            <v>0</v>
          </cell>
          <cell r="AI101">
            <v>0</v>
          </cell>
          <cell r="AJ101">
            <v>0</v>
          </cell>
          <cell r="AK101">
            <v>0</v>
          </cell>
          <cell r="AL101">
            <v>0</v>
          </cell>
          <cell r="AM101">
            <v>0</v>
          </cell>
          <cell r="AN101">
            <v>0</v>
          </cell>
          <cell r="AP101">
            <v>0</v>
          </cell>
          <cell r="AQ101">
            <v>0</v>
          </cell>
          <cell r="AR101">
            <v>1</v>
          </cell>
          <cell r="AS101">
            <v>0</v>
          </cell>
          <cell r="AT101">
            <v>0</v>
          </cell>
          <cell r="AU101">
            <v>0</v>
          </cell>
          <cell r="AV101">
            <v>0</v>
          </cell>
          <cell r="AW101">
            <v>0</v>
          </cell>
          <cell r="AX101">
            <v>0</v>
          </cell>
          <cell r="AY101">
            <v>0</v>
          </cell>
          <cell r="AZ101">
            <v>0</v>
          </cell>
          <cell r="BA101">
            <v>0</v>
          </cell>
          <cell r="BB101">
            <v>0</v>
          </cell>
          <cell r="BC101" t="str">
            <v xml:space="preserve"> </v>
          </cell>
          <cell r="BD101" t="str">
            <v xml:space="preserve"> </v>
          </cell>
          <cell r="BE101">
            <v>0</v>
          </cell>
        </row>
        <row r="102">
          <cell r="A102" t="str">
            <v>Show</v>
          </cell>
          <cell r="B102" t="str">
            <v>US Private</v>
          </cell>
          <cell r="C102" t="str">
            <v>Principal Investing</v>
          </cell>
          <cell r="D102" t="str">
            <v>Kuykendall</v>
          </cell>
          <cell r="E102" t="str">
            <v>713-853-3995</v>
          </cell>
          <cell r="F102" t="str">
            <v>Metering Technology Corp</v>
          </cell>
          <cell r="G102" t="str">
            <v xml:space="preserve"> </v>
          </cell>
          <cell r="H102" t="str">
            <v>Utility Services</v>
          </cell>
          <cell r="I102" t="str">
            <v xml:space="preserve">Private </v>
          </cell>
          <cell r="J102" t="str">
            <v>Common Equity</v>
          </cell>
          <cell r="K102">
            <v>1</v>
          </cell>
          <cell r="L102">
            <v>1</v>
          </cell>
          <cell r="M102">
            <v>0</v>
          </cell>
          <cell r="N102">
            <v>0.5</v>
          </cell>
          <cell r="O102">
            <v>1</v>
          </cell>
          <cell r="P102">
            <v>5000000</v>
          </cell>
          <cell r="Q102">
            <v>5000000</v>
          </cell>
          <cell r="R102">
            <v>0</v>
          </cell>
          <cell r="S102" t="str">
            <v>7648-9950</v>
          </cell>
          <cell r="V102">
            <v>5000000</v>
          </cell>
          <cell r="W102" t="str">
            <v>001:Enron-NA</v>
          </cell>
          <cell r="X102">
            <v>2500000</v>
          </cell>
          <cell r="Y102">
            <v>0</v>
          </cell>
          <cell r="Z102">
            <v>2500000</v>
          </cell>
          <cell r="AA102">
            <v>0</v>
          </cell>
          <cell r="AB102">
            <v>0</v>
          </cell>
          <cell r="AC102">
            <v>0</v>
          </cell>
          <cell r="AD102">
            <v>5000000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0</v>
          </cell>
          <cell r="AJ102">
            <v>0</v>
          </cell>
          <cell r="AK102">
            <v>0</v>
          </cell>
          <cell r="AL102">
            <v>0</v>
          </cell>
          <cell r="AM102">
            <v>0</v>
          </cell>
          <cell r="AN102">
            <v>5000000</v>
          </cell>
          <cell r="AP102">
            <v>0</v>
          </cell>
          <cell r="AQ102">
            <v>5000000</v>
          </cell>
          <cell r="AR102">
            <v>1</v>
          </cell>
          <cell r="AS102">
            <v>5000000</v>
          </cell>
          <cell r="AT102">
            <v>5000000</v>
          </cell>
          <cell r="AU102">
            <v>0</v>
          </cell>
          <cell r="AV102">
            <v>0</v>
          </cell>
          <cell r="AW102">
            <v>0</v>
          </cell>
          <cell r="AX102">
            <v>0</v>
          </cell>
          <cell r="AY102">
            <v>0</v>
          </cell>
          <cell r="AZ102">
            <v>0</v>
          </cell>
          <cell r="BA102">
            <v>0</v>
          </cell>
          <cell r="BB102">
            <v>0</v>
          </cell>
          <cell r="BC102" t="str">
            <v xml:space="preserve"> </v>
          </cell>
          <cell r="BD102" t="str">
            <v xml:space="preserve"> </v>
          </cell>
          <cell r="BE102">
            <v>0</v>
          </cell>
        </row>
        <row r="103">
          <cell r="A103" t="str">
            <v>Show</v>
          </cell>
          <cell r="B103" t="str">
            <v>US Private</v>
          </cell>
          <cell r="C103" t="str">
            <v>Special Assets - Non-Performing</v>
          </cell>
          <cell r="D103" t="str">
            <v>Lydecker</v>
          </cell>
          <cell r="E103" t="str">
            <v>713-853-3504</v>
          </cell>
          <cell r="F103" t="str">
            <v>Heartland Steel Common</v>
          </cell>
          <cell r="G103" t="str">
            <v xml:space="preserve"> </v>
          </cell>
          <cell r="H103" t="str">
            <v>Steel</v>
          </cell>
          <cell r="I103" t="str">
            <v xml:space="preserve">Private </v>
          </cell>
          <cell r="J103" t="str">
            <v>Common Equity</v>
          </cell>
          <cell r="K103">
            <v>172031</v>
          </cell>
          <cell r="L103">
            <v>172031</v>
          </cell>
          <cell r="M103">
            <v>0</v>
          </cell>
          <cell r="N103">
            <v>0.5</v>
          </cell>
          <cell r="O103">
            <v>1</v>
          </cell>
          <cell r="P103">
            <v>136.64929576646068</v>
          </cell>
          <cell r="Q103">
            <v>162.09551185542139</v>
          </cell>
          <cell r="R103">
            <v>-25.446216088960711</v>
          </cell>
          <cell r="S103" t="str">
            <v>126-153</v>
          </cell>
          <cell r="V103">
            <v>23507915</v>
          </cell>
          <cell r="W103" t="str">
            <v>001:Enron-NA</v>
          </cell>
          <cell r="X103">
            <v>11753957.499999998</v>
          </cell>
          <cell r="Y103">
            <v>0</v>
          </cell>
          <cell r="Z103">
            <v>11753957.499999998</v>
          </cell>
          <cell r="AA103">
            <v>0</v>
          </cell>
          <cell r="AB103">
            <v>0</v>
          </cell>
          <cell r="AC103">
            <v>0</v>
          </cell>
          <cell r="AD103">
            <v>27885453</v>
          </cell>
          <cell r="AE103">
            <v>-4377538</v>
          </cell>
          <cell r="AF103">
            <v>0</v>
          </cell>
          <cell r="AG103">
            <v>0</v>
          </cell>
          <cell r="AH103">
            <v>-4377538</v>
          </cell>
          <cell r="AI103">
            <v>-4377538</v>
          </cell>
          <cell r="AJ103">
            <v>0</v>
          </cell>
          <cell r="AK103">
            <v>0</v>
          </cell>
          <cell r="AL103">
            <v>-4377538</v>
          </cell>
          <cell r="AM103">
            <v>0</v>
          </cell>
          <cell r="AN103">
            <v>27885453</v>
          </cell>
          <cell r="AP103">
            <v>0</v>
          </cell>
          <cell r="AQ103">
            <v>23507915</v>
          </cell>
          <cell r="AR103">
            <v>1</v>
          </cell>
          <cell r="AS103">
            <v>23507914.999999996</v>
          </cell>
          <cell r="AT103">
            <v>136.64929576646068</v>
          </cell>
          <cell r="AU103">
            <v>-4377538</v>
          </cell>
          <cell r="AV103">
            <v>0</v>
          </cell>
          <cell r="AW103">
            <v>0</v>
          </cell>
          <cell r="AX103">
            <v>-4377538</v>
          </cell>
          <cell r="AY103">
            <v>-9965552</v>
          </cell>
          <cell r="AZ103">
            <v>0</v>
          </cell>
          <cell r="BA103">
            <v>6730</v>
          </cell>
          <cell r="BB103">
            <v>-9958822</v>
          </cell>
          <cell r="BC103" t="str">
            <v xml:space="preserve"> </v>
          </cell>
          <cell r="BD103" t="str">
            <v xml:space="preserve"> </v>
          </cell>
          <cell r="BE103">
            <v>0</v>
          </cell>
        </row>
        <row r="104">
          <cell r="A104" t="str">
            <v>Hide</v>
          </cell>
          <cell r="B104" t="str">
            <v>Enron Raptor I - US Private</v>
          </cell>
          <cell r="C104" t="str">
            <v>Special Assets - Non-Performing Raptor</v>
          </cell>
          <cell r="D104" t="str">
            <v>Lydecker</v>
          </cell>
          <cell r="E104" t="str">
            <v>713-853-3504</v>
          </cell>
          <cell r="F104" t="str">
            <v>Heartland Steel Common Raptor I</v>
          </cell>
          <cell r="G104" t="str">
            <v xml:space="preserve"> </v>
          </cell>
          <cell r="H104" t="str">
            <v>Special Assets - Non-Performing</v>
          </cell>
          <cell r="I104" t="str">
            <v xml:space="preserve">Private </v>
          </cell>
          <cell r="J104" t="str">
            <v>Common Equity</v>
          </cell>
          <cell r="K104">
            <v>172031</v>
          </cell>
          <cell r="L104">
            <v>172031</v>
          </cell>
          <cell r="M104">
            <v>0</v>
          </cell>
          <cell r="N104">
            <v>0.5</v>
          </cell>
          <cell r="O104">
            <v>1</v>
          </cell>
          <cell r="P104">
            <v>0</v>
          </cell>
          <cell r="Q104">
            <v>0</v>
          </cell>
          <cell r="R104">
            <v>0</v>
          </cell>
          <cell r="S104" t="str">
            <v>126-153</v>
          </cell>
          <cell r="V104">
            <v>0</v>
          </cell>
          <cell r="W104" t="str">
            <v>015:Enron Raptor I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>
            <v>0</v>
          </cell>
          <cell r="AJ104">
            <v>0</v>
          </cell>
          <cell r="AK104">
            <v>0</v>
          </cell>
          <cell r="AL104">
            <v>0</v>
          </cell>
          <cell r="AM104">
            <v>0</v>
          </cell>
          <cell r="AN104">
            <v>0</v>
          </cell>
          <cell r="AP104">
            <v>0</v>
          </cell>
          <cell r="AQ104">
            <v>0</v>
          </cell>
          <cell r="AR104">
            <v>1</v>
          </cell>
          <cell r="AS104">
            <v>0</v>
          </cell>
          <cell r="AT104">
            <v>0</v>
          </cell>
          <cell r="AU104">
            <v>0</v>
          </cell>
          <cell r="AV104">
            <v>0</v>
          </cell>
          <cell r="AW104">
            <v>0</v>
          </cell>
          <cell r="AX104">
            <v>0</v>
          </cell>
          <cell r="AY104">
            <v>0</v>
          </cell>
          <cell r="AZ104">
            <v>0</v>
          </cell>
          <cell r="BA104">
            <v>0</v>
          </cell>
          <cell r="BB104">
            <v>0</v>
          </cell>
          <cell r="BC104" t="str">
            <v xml:space="preserve"> </v>
          </cell>
          <cell r="BD104" t="str">
            <v xml:space="preserve"> </v>
          </cell>
          <cell r="BE104">
            <v>0</v>
          </cell>
        </row>
        <row r="105">
          <cell r="A105" t="str">
            <v>Show</v>
          </cell>
          <cell r="B105" t="str">
            <v>US Private</v>
          </cell>
          <cell r="C105" t="str">
            <v>Special Assets - Non-Performing</v>
          </cell>
          <cell r="D105" t="str">
            <v>Lydecker</v>
          </cell>
          <cell r="E105" t="str">
            <v>713-853-3504</v>
          </cell>
          <cell r="F105" t="str">
            <v>Heartland Steel Common Condor</v>
          </cell>
          <cell r="G105" t="str">
            <v xml:space="preserve"> </v>
          </cell>
          <cell r="H105" t="str">
            <v>Steel</v>
          </cell>
          <cell r="I105" t="str">
            <v xml:space="preserve">Private </v>
          </cell>
          <cell r="J105" t="str">
            <v>Common Equity</v>
          </cell>
          <cell r="K105">
            <v>1</v>
          </cell>
          <cell r="L105">
            <v>1</v>
          </cell>
          <cell r="M105">
            <v>0</v>
          </cell>
          <cell r="N105">
            <v>0</v>
          </cell>
          <cell r="O105">
            <v>1</v>
          </cell>
          <cell r="P105">
            <v>14753533</v>
          </cell>
          <cell r="Q105">
            <v>14753533</v>
          </cell>
          <cell r="R105">
            <v>0</v>
          </cell>
          <cell r="S105" t="str">
            <v>126-153-Condor</v>
          </cell>
          <cell r="V105">
            <v>14753533</v>
          </cell>
          <cell r="W105" t="str">
            <v>001:Enron-NA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  <cell r="AB105">
            <v>0</v>
          </cell>
          <cell r="AC105">
            <v>0</v>
          </cell>
          <cell r="AD105">
            <v>14753533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>
            <v>0</v>
          </cell>
          <cell r="AJ105">
            <v>0</v>
          </cell>
          <cell r="AK105">
            <v>0</v>
          </cell>
          <cell r="AL105">
            <v>0</v>
          </cell>
          <cell r="AM105">
            <v>0</v>
          </cell>
          <cell r="AN105">
            <v>14753533</v>
          </cell>
          <cell r="AP105">
            <v>0</v>
          </cell>
          <cell r="AQ105">
            <v>14753533</v>
          </cell>
          <cell r="AR105">
            <v>1</v>
          </cell>
          <cell r="AS105">
            <v>14753533</v>
          </cell>
          <cell r="AT105">
            <v>14753533</v>
          </cell>
          <cell r="AU105">
            <v>0</v>
          </cell>
          <cell r="AV105">
            <v>0</v>
          </cell>
          <cell r="AW105">
            <v>0</v>
          </cell>
          <cell r="AX105">
            <v>0</v>
          </cell>
          <cell r="AY105">
            <v>0</v>
          </cell>
          <cell r="AZ105">
            <v>0</v>
          </cell>
          <cell r="BA105">
            <v>0</v>
          </cell>
          <cell r="BB105">
            <v>0</v>
          </cell>
          <cell r="BC105" t="str">
            <v xml:space="preserve"> </v>
          </cell>
          <cell r="BD105" t="str">
            <v xml:space="preserve"> </v>
          </cell>
          <cell r="BE105">
            <v>0</v>
          </cell>
        </row>
        <row r="106">
          <cell r="A106" t="str">
            <v>Hide</v>
          </cell>
          <cell r="B106" t="str">
            <v>Enron Raptor I - US Private</v>
          </cell>
          <cell r="C106" t="str">
            <v>Special Assets - Non-Performing Raptor</v>
          </cell>
          <cell r="D106" t="str">
            <v>Lydecker</v>
          </cell>
          <cell r="E106" t="str">
            <v>713-853-3504</v>
          </cell>
          <cell r="F106" t="str">
            <v>Heartland Steel Common Condor Raptor I</v>
          </cell>
          <cell r="G106" t="str">
            <v xml:space="preserve"> </v>
          </cell>
          <cell r="H106" t="str">
            <v>Steel</v>
          </cell>
          <cell r="I106" t="str">
            <v xml:space="preserve">Private </v>
          </cell>
          <cell r="J106" t="str">
            <v>Common Equity</v>
          </cell>
          <cell r="K106">
            <v>1</v>
          </cell>
          <cell r="L106">
            <v>1</v>
          </cell>
          <cell r="M106">
            <v>0</v>
          </cell>
          <cell r="N106">
            <v>0</v>
          </cell>
          <cell r="O106">
            <v>1</v>
          </cell>
          <cell r="P106">
            <v>0</v>
          </cell>
          <cell r="Q106">
            <v>0</v>
          </cell>
          <cell r="R106">
            <v>0</v>
          </cell>
          <cell r="S106" t="str">
            <v>126-153-Condor</v>
          </cell>
          <cell r="V106">
            <v>0</v>
          </cell>
          <cell r="W106" t="str">
            <v>015:Enron Raptor I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>
            <v>0</v>
          </cell>
          <cell r="AJ106">
            <v>0</v>
          </cell>
          <cell r="AK106">
            <v>0</v>
          </cell>
          <cell r="AL106">
            <v>0</v>
          </cell>
          <cell r="AM106">
            <v>0</v>
          </cell>
          <cell r="AN106">
            <v>0</v>
          </cell>
          <cell r="AP106">
            <v>0</v>
          </cell>
          <cell r="AQ106">
            <v>0</v>
          </cell>
          <cell r="AR106">
            <v>1</v>
          </cell>
          <cell r="AS106">
            <v>0</v>
          </cell>
          <cell r="AT106">
            <v>0</v>
          </cell>
          <cell r="AU106">
            <v>0</v>
          </cell>
          <cell r="AV106">
            <v>0</v>
          </cell>
          <cell r="AW106">
            <v>0</v>
          </cell>
          <cell r="AX106">
            <v>0</v>
          </cell>
          <cell r="AY106">
            <v>0</v>
          </cell>
          <cell r="AZ106">
            <v>0</v>
          </cell>
          <cell r="BA106">
            <v>0</v>
          </cell>
          <cell r="BB106">
            <v>0</v>
          </cell>
          <cell r="BC106" t="str">
            <v xml:space="preserve"> </v>
          </cell>
          <cell r="BD106" t="str">
            <v xml:space="preserve"> </v>
          </cell>
          <cell r="BE106">
            <v>0</v>
          </cell>
        </row>
        <row r="107">
          <cell r="A107" t="str">
            <v>Show</v>
          </cell>
          <cell r="B107" t="str">
            <v>US Private</v>
          </cell>
          <cell r="C107" t="str">
            <v>Principal Investing</v>
          </cell>
          <cell r="D107" t="str">
            <v>Vetters</v>
          </cell>
          <cell r="E107" t="str">
            <v>713-853-9435</v>
          </cell>
          <cell r="F107" t="str">
            <v>Solo Energy</v>
          </cell>
          <cell r="G107" t="str">
            <v xml:space="preserve"> </v>
          </cell>
          <cell r="H107" t="str">
            <v>Venture Capital</v>
          </cell>
          <cell r="I107" t="str">
            <v xml:space="preserve">Private </v>
          </cell>
          <cell r="J107" t="str">
            <v>Common Equity</v>
          </cell>
          <cell r="K107">
            <v>6937.5</v>
          </cell>
          <cell r="L107">
            <v>6937.5</v>
          </cell>
          <cell r="M107">
            <v>0</v>
          </cell>
          <cell r="N107">
            <v>0</v>
          </cell>
          <cell r="O107">
            <v>1</v>
          </cell>
          <cell r="P107">
            <v>1079.3513513513512</v>
          </cell>
          <cell r="Q107">
            <v>1079.3513513513512</v>
          </cell>
          <cell r="R107">
            <v>0</v>
          </cell>
          <cell r="S107" t="str">
            <v>1627-1900</v>
          </cell>
          <cell r="V107">
            <v>7488000</v>
          </cell>
          <cell r="W107" t="str">
            <v>001:Enron-NA</v>
          </cell>
          <cell r="X107">
            <v>3743999.9999999995</v>
          </cell>
          <cell r="Y107">
            <v>0</v>
          </cell>
          <cell r="Z107">
            <v>3743999.9999999995</v>
          </cell>
          <cell r="AA107">
            <v>3743999.9999999995</v>
          </cell>
          <cell r="AB107">
            <v>0</v>
          </cell>
          <cell r="AC107">
            <v>3743999.9999999995</v>
          </cell>
          <cell r="AD107">
            <v>7488000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0</v>
          </cell>
          <cell r="AJ107">
            <v>0</v>
          </cell>
          <cell r="AK107">
            <v>0</v>
          </cell>
          <cell r="AL107">
            <v>0</v>
          </cell>
          <cell r="AM107">
            <v>0</v>
          </cell>
          <cell r="AN107">
            <v>0</v>
          </cell>
          <cell r="AP107">
            <v>0</v>
          </cell>
          <cell r="AQ107">
            <v>0</v>
          </cell>
          <cell r="AR107">
            <v>1</v>
          </cell>
          <cell r="AS107">
            <v>7487999.9999999991</v>
          </cell>
          <cell r="AT107">
            <v>1079.3513513513512</v>
          </cell>
          <cell r="AU107">
            <v>0</v>
          </cell>
          <cell r="AV107">
            <v>0</v>
          </cell>
          <cell r="AW107">
            <v>0</v>
          </cell>
          <cell r="AX107">
            <v>0</v>
          </cell>
          <cell r="AY107">
            <v>0</v>
          </cell>
          <cell r="AZ107">
            <v>0</v>
          </cell>
          <cell r="BA107">
            <v>0</v>
          </cell>
          <cell r="BB107">
            <v>0</v>
          </cell>
          <cell r="BC107" t="str">
            <v xml:space="preserve"> </v>
          </cell>
          <cell r="BD107" t="str">
            <v xml:space="preserve"> </v>
          </cell>
          <cell r="BE107">
            <v>0</v>
          </cell>
        </row>
        <row r="108">
          <cell r="A108" t="str">
            <v>Show</v>
          </cell>
          <cell r="B108" t="str">
            <v>US Private</v>
          </cell>
          <cell r="C108" t="str">
            <v>Principal Investing</v>
          </cell>
          <cell r="D108" t="str">
            <v>Kuykendall</v>
          </cell>
          <cell r="E108" t="str">
            <v>713-853-3995</v>
          </cell>
          <cell r="F108" t="str">
            <v>Utiliquest</v>
          </cell>
          <cell r="G108" t="str">
            <v xml:space="preserve"> </v>
          </cell>
          <cell r="H108" t="str">
            <v>Utility Services</v>
          </cell>
          <cell r="I108" t="str">
            <v xml:space="preserve">Private </v>
          </cell>
          <cell r="J108" t="str">
            <v>Common Equity</v>
          </cell>
          <cell r="K108">
            <v>6937.5</v>
          </cell>
          <cell r="L108">
            <v>6937.5</v>
          </cell>
          <cell r="M108">
            <v>0</v>
          </cell>
          <cell r="N108">
            <v>0</v>
          </cell>
          <cell r="O108">
            <v>1</v>
          </cell>
          <cell r="P108">
            <v>2315.0450450450448</v>
          </cell>
          <cell r="Q108">
            <v>2315.0450450450448</v>
          </cell>
          <cell r="R108">
            <v>0</v>
          </cell>
          <cell r="S108" t="str">
            <v>1627-1900</v>
          </cell>
          <cell r="V108">
            <v>16060625</v>
          </cell>
          <cell r="W108" t="str">
            <v>001:Enron-NA</v>
          </cell>
          <cell r="X108">
            <v>8030312.4999999991</v>
          </cell>
          <cell r="Y108">
            <v>0</v>
          </cell>
          <cell r="Z108">
            <v>8030312.4999999991</v>
          </cell>
          <cell r="AA108">
            <v>8030312.4999999991</v>
          </cell>
          <cell r="AB108">
            <v>0</v>
          </cell>
          <cell r="AC108">
            <v>8030312.4999999991</v>
          </cell>
          <cell r="AD108">
            <v>16060625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>
            <v>0</v>
          </cell>
          <cell r="AJ108">
            <v>0</v>
          </cell>
          <cell r="AK108">
            <v>62500</v>
          </cell>
          <cell r="AL108">
            <v>62500</v>
          </cell>
          <cell r="AM108">
            <v>7.4114520233698436E-9</v>
          </cell>
          <cell r="AN108">
            <v>16060625</v>
          </cell>
          <cell r="AP108">
            <v>0</v>
          </cell>
          <cell r="AQ108">
            <v>16060625</v>
          </cell>
          <cell r="AR108">
            <v>1</v>
          </cell>
          <cell r="AS108">
            <v>16060624.999999998</v>
          </cell>
          <cell r="AT108">
            <v>2315.0450450450448</v>
          </cell>
          <cell r="AU108">
            <v>0</v>
          </cell>
          <cell r="AV108">
            <v>0</v>
          </cell>
          <cell r="AW108">
            <v>0</v>
          </cell>
          <cell r="AX108">
            <v>0</v>
          </cell>
          <cell r="AY108">
            <v>-2913659</v>
          </cell>
          <cell r="AZ108">
            <v>0</v>
          </cell>
          <cell r="BA108">
            <v>187500</v>
          </cell>
          <cell r="BB108">
            <v>-2726159</v>
          </cell>
          <cell r="BC108" t="str">
            <v xml:space="preserve"> </v>
          </cell>
          <cell r="BD108" t="str">
            <v xml:space="preserve"> </v>
          </cell>
          <cell r="BE108">
            <v>0</v>
          </cell>
        </row>
        <row r="109">
          <cell r="A109" t="str">
            <v>DoNotShow</v>
          </cell>
          <cell r="B109" t="str">
            <v>Enron Raptor II - US Private</v>
          </cell>
          <cell r="C109" t="str">
            <v>Principal Investing Raptor</v>
          </cell>
          <cell r="D109" t="str">
            <v>Kuykendall</v>
          </cell>
          <cell r="E109" t="str">
            <v>713-853-3995</v>
          </cell>
          <cell r="F109" t="str">
            <v>Utiliquest Raptor II</v>
          </cell>
          <cell r="G109" t="str">
            <v xml:space="preserve"> </v>
          </cell>
          <cell r="H109" t="str">
            <v>Principal Investing</v>
          </cell>
          <cell r="I109" t="str">
            <v xml:space="preserve">Private </v>
          </cell>
          <cell r="J109" t="str">
            <v>Common Equity</v>
          </cell>
          <cell r="K109">
            <v>6937.5</v>
          </cell>
          <cell r="L109">
            <v>6937.5</v>
          </cell>
          <cell r="M109">
            <v>0</v>
          </cell>
          <cell r="N109">
            <v>0</v>
          </cell>
          <cell r="O109">
            <v>1</v>
          </cell>
          <cell r="P109">
            <v>0</v>
          </cell>
          <cell r="Q109">
            <v>0</v>
          </cell>
          <cell r="R109">
            <v>0</v>
          </cell>
          <cell r="S109" t="str">
            <v>1627-1900</v>
          </cell>
          <cell r="V109">
            <v>0</v>
          </cell>
          <cell r="W109" t="str">
            <v>016:Enron Raptor II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>
            <v>0</v>
          </cell>
          <cell r="AJ109">
            <v>0</v>
          </cell>
          <cell r="AK109">
            <v>0</v>
          </cell>
          <cell r="AL109">
            <v>0</v>
          </cell>
          <cell r="AM109">
            <v>7.4114520233698436E-9</v>
          </cell>
          <cell r="AN109">
            <v>0</v>
          </cell>
          <cell r="AP109">
            <v>0</v>
          </cell>
          <cell r="AQ109">
            <v>0</v>
          </cell>
          <cell r="AR109">
            <v>1</v>
          </cell>
          <cell r="AS109">
            <v>0</v>
          </cell>
          <cell r="AT109">
            <v>0</v>
          </cell>
          <cell r="AU109">
            <v>0</v>
          </cell>
          <cell r="AV109">
            <v>0</v>
          </cell>
          <cell r="AW109">
            <v>0</v>
          </cell>
          <cell r="AX109">
            <v>0</v>
          </cell>
          <cell r="AY109">
            <v>0</v>
          </cell>
          <cell r="AZ109">
            <v>0</v>
          </cell>
          <cell r="BA109">
            <v>0</v>
          </cell>
          <cell r="BB109">
            <v>0</v>
          </cell>
          <cell r="BC109" t="str">
            <v xml:space="preserve"> </v>
          </cell>
          <cell r="BD109" t="str">
            <v xml:space="preserve"> </v>
          </cell>
          <cell r="BE109">
            <v>0</v>
          </cell>
        </row>
        <row r="110">
          <cell r="A110" t="str">
            <v>Show</v>
          </cell>
          <cell r="B110" t="str">
            <v>US Private</v>
          </cell>
          <cell r="C110" t="str">
            <v>Special Assets - Performing</v>
          </cell>
          <cell r="D110" t="str">
            <v>Lydecker</v>
          </cell>
          <cell r="E110" t="str">
            <v>713-853-3504</v>
          </cell>
          <cell r="F110" t="str">
            <v>Catalytica</v>
          </cell>
          <cell r="G110" t="str">
            <v xml:space="preserve"> </v>
          </cell>
          <cell r="H110" t="str">
            <v>Generation</v>
          </cell>
          <cell r="I110" t="str">
            <v xml:space="preserve">Private </v>
          </cell>
          <cell r="J110" t="str">
            <v>Preferred Equity</v>
          </cell>
          <cell r="K110">
            <v>30000</v>
          </cell>
          <cell r="L110">
            <v>30000</v>
          </cell>
          <cell r="M110">
            <v>0</v>
          </cell>
          <cell r="N110">
            <v>0</v>
          </cell>
          <cell r="O110">
            <v>1</v>
          </cell>
          <cell r="P110">
            <v>3870.5</v>
          </cell>
          <cell r="Q110">
            <v>3195.6798333333331</v>
          </cell>
          <cell r="R110">
            <v>674.82016666666686</v>
          </cell>
          <cell r="S110" t="str">
            <v>1588-1862</v>
          </cell>
          <cell r="V110">
            <v>116115000</v>
          </cell>
          <cell r="W110" t="str">
            <v>001:Enron-NA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95870395</v>
          </cell>
          <cell r="AE110">
            <v>20244605</v>
          </cell>
          <cell r="AF110">
            <v>0</v>
          </cell>
          <cell r="AG110">
            <v>0</v>
          </cell>
          <cell r="AH110">
            <v>20244605</v>
          </cell>
          <cell r="AI110">
            <v>69801000</v>
          </cell>
          <cell r="AJ110">
            <v>0</v>
          </cell>
          <cell r="AK110">
            <v>0</v>
          </cell>
          <cell r="AL110">
            <v>69801000</v>
          </cell>
          <cell r="AM110">
            <v>0</v>
          </cell>
          <cell r="AN110">
            <v>46314000</v>
          </cell>
          <cell r="AP110">
            <v>0</v>
          </cell>
          <cell r="AQ110">
            <v>116115000</v>
          </cell>
          <cell r="AR110">
            <v>1</v>
          </cell>
          <cell r="AS110">
            <v>116115000</v>
          </cell>
          <cell r="AT110">
            <v>3870.5</v>
          </cell>
          <cell r="AU110">
            <v>20244605</v>
          </cell>
          <cell r="AV110">
            <v>0</v>
          </cell>
          <cell r="AW110">
            <v>0</v>
          </cell>
          <cell r="AX110">
            <v>20244605</v>
          </cell>
          <cell r="AY110">
            <v>70087000</v>
          </cell>
          <cell r="AZ110">
            <v>0</v>
          </cell>
          <cell r="BA110">
            <v>106000</v>
          </cell>
          <cell r="BB110">
            <v>70193000</v>
          </cell>
          <cell r="BC110" t="str">
            <v xml:space="preserve"> </v>
          </cell>
          <cell r="BD110" t="str">
            <v xml:space="preserve"> </v>
          </cell>
          <cell r="BE110">
            <v>0</v>
          </cell>
        </row>
        <row r="111">
          <cell r="A111" t="str">
            <v>Hide</v>
          </cell>
          <cell r="B111" t="str">
            <v>Enron Raptor I - US Private</v>
          </cell>
          <cell r="C111" t="str">
            <v>Special Assets - Performing Raptor</v>
          </cell>
          <cell r="D111" t="str">
            <v>Lydecker</v>
          </cell>
          <cell r="E111" t="str">
            <v>713-853-3504</v>
          </cell>
          <cell r="F111" t="str">
            <v>Catalytica Raptor I</v>
          </cell>
          <cell r="G111" t="str">
            <v xml:space="preserve"> </v>
          </cell>
          <cell r="H111" t="str">
            <v>Special Assets - Performing</v>
          </cell>
          <cell r="I111" t="str">
            <v xml:space="preserve">Private </v>
          </cell>
          <cell r="J111" t="str">
            <v>Preferred Equity</v>
          </cell>
          <cell r="K111">
            <v>30000</v>
          </cell>
          <cell r="L111">
            <v>30000</v>
          </cell>
          <cell r="M111">
            <v>0</v>
          </cell>
          <cell r="N111">
            <v>0</v>
          </cell>
          <cell r="O111">
            <v>1</v>
          </cell>
          <cell r="P111">
            <v>0</v>
          </cell>
          <cell r="Q111">
            <v>0</v>
          </cell>
          <cell r="R111">
            <v>0</v>
          </cell>
          <cell r="S111" t="str">
            <v>1588-1862</v>
          </cell>
          <cell r="V111">
            <v>0</v>
          </cell>
          <cell r="W111" t="str">
            <v>015:Enron Raptor I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  <cell r="AC111">
            <v>0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  <cell r="AH111">
            <v>0</v>
          </cell>
          <cell r="AI111">
            <v>0</v>
          </cell>
          <cell r="AJ111">
            <v>0</v>
          </cell>
          <cell r="AK111">
            <v>0</v>
          </cell>
          <cell r="AL111">
            <v>0</v>
          </cell>
          <cell r="AM111">
            <v>0</v>
          </cell>
          <cell r="AN111">
            <v>0</v>
          </cell>
          <cell r="AP111">
            <v>0</v>
          </cell>
          <cell r="AQ111">
            <v>0</v>
          </cell>
          <cell r="AR111">
            <v>1</v>
          </cell>
          <cell r="AS111">
            <v>0</v>
          </cell>
          <cell r="AT111">
            <v>0</v>
          </cell>
          <cell r="AU111">
            <v>0</v>
          </cell>
          <cell r="AV111">
            <v>0</v>
          </cell>
          <cell r="AW111">
            <v>0</v>
          </cell>
          <cell r="AX111">
            <v>0</v>
          </cell>
          <cell r="AY111">
            <v>0</v>
          </cell>
          <cell r="AZ111">
            <v>0</v>
          </cell>
          <cell r="BA111">
            <v>0</v>
          </cell>
          <cell r="BB111">
            <v>0</v>
          </cell>
          <cell r="BC111" t="str">
            <v xml:space="preserve"> </v>
          </cell>
          <cell r="BD111" t="str">
            <v xml:space="preserve"> </v>
          </cell>
          <cell r="BE111">
            <v>0</v>
          </cell>
        </row>
        <row r="112">
          <cell r="A112" t="str">
            <v>Hide</v>
          </cell>
          <cell r="B112" t="str">
            <v>EBS Private</v>
          </cell>
          <cell r="C112" t="str">
            <v>EBS</v>
          </cell>
          <cell r="D112" t="str">
            <v>Garland</v>
          </cell>
          <cell r="E112" t="str">
            <v>713-853-7301</v>
          </cell>
          <cell r="F112" t="str">
            <v>Amber Networks EBS</v>
          </cell>
          <cell r="G112" t="str">
            <v xml:space="preserve"> </v>
          </cell>
          <cell r="H112" t="str">
            <v>Network Equipment</v>
          </cell>
          <cell r="I112" t="str">
            <v xml:space="preserve">Private </v>
          </cell>
          <cell r="J112" t="str">
            <v>Common Equity</v>
          </cell>
          <cell r="K112">
            <v>1</v>
          </cell>
          <cell r="L112">
            <v>1</v>
          </cell>
          <cell r="M112">
            <v>0</v>
          </cell>
          <cell r="N112">
            <v>0</v>
          </cell>
          <cell r="O112">
            <v>1</v>
          </cell>
          <cell r="P112">
            <v>5000000</v>
          </cell>
          <cell r="Q112">
            <v>5000000</v>
          </cell>
          <cell r="R112">
            <v>0</v>
          </cell>
          <cell r="S112">
            <v>0</v>
          </cell>
          <cell r="V112">
            <v>5000000</v>
          </cell>
          <cell r="W112" t="str">
            <v>011:Enron Broadband Svcs.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D112">
            <v>5000000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>
            <v>0</v>
          </cell>
          <cell r="AJ112">
            <v>0</v>
          </cell>
          <cell r="AK112">
            <v>0</v>
          </cell>
          <cell r="AL112">
            <v>0</v>
          </cell>
          <cell r="AM112">
            <v>0</v>
          </cell>
          <cell r="AN112">
            <v>5000000</v>
          </cell>
          <cell r="AP112">
            <v>0</v>
          </cell>
          <cell r="AQ112">
            <v>0</v>
          </cell>
          <cell r="AR112">
            <v>1</v>
          </cell>
          <cell r="AS112">
            <v>5000000</v>
          </cell>
          <cell r="AT112">
            <v>5000000</v>
          </cell>
          <cell r="AU112">
            <v>0</v>
          </cell>
          <cell r="AV112">
            <v>0</v>
          </cell>
          <cell r="AW112">
            <v>0</v>
          </cell>
          <cell r="AX112">
            <v>0</v>
          </cell>
          <cell r="AY112">
            <v>0</v>
          </cell>
          <cell r="AZ112">
            <v>0</v>
          </cell>
          <cell r="BA112">
            <v>0</v>
          </cell>
          <cell r="BB112">
            <v>0</v>
          </cell>
          <cell r="BC112" t="str">
            <v xml:space="preserve"> </v>
          </cell>
          <cell r="BD112" t="str">
            <v xml:space="preserve"> </v>
          </cell>
          <cell r="BE112">
            <v>0</v>
          </cell>
        </row>
        <row r="113">
          <cell r="A113" t="str">
            <v>Hide</v>
          </cell>
          <cell r="B113" t="str">
            <v>EBS Private</v>
          </cell>
          <cell r="C113" t="str">
            <v>EBS</v>
          </cell>
          <cell r="D113" t="str">
            <v>Garland</v>
          </cell>
          <cell r="E113" t="str">
            <v>713-853-7301</v>
          </cell>
          <cell r="F113" t="str">
            <v>Artesia EBS</v>
          </cell>
          <cell r="G113" t="str">
            <v xml:space="preserve"> </v>
          </cell>
          <cell r="H113" t="str">
            <v>Content Enabler</v>
          </cell>
          <cell r="I113" t="str">
            <v xml:space="preserve">Private </v>
          </cell>
          <cell r="J113" t="str">
            <v>Common Equity</v>
          </cell>
          <cell r="K113">
            <v>1</v>
          </cell>
          <cell r="L113">
            <v>1</v>
          </cell>
          <cell r="M113">
            <v>0</v>
          </cell>
          <cell r="N113">
            <v>0</v>
          </cell>
          <cell r="O113">
            <v>1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  <cell r="V113">
            <v>0</v>
          </cell>
          <cell r="W113" t="str">
            <v>011:Enron Broadband Svcs.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  <cell r="AC113">
            <v>0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H113">
            <v>0</v>
          </cell>
          <cell r="AI113">
            <v>0</v>
          </cell>
          <cell r="AJ113">
            <v>0</v>
          </cell>
          <cell r="AK113">
            <v>0</v>
          </cell>
          <cell r="AL113">
            <v>0</v>
          </cell>
          <cell r="AM113">
            <v>0</v>
          </cell>
          <cell r="AN113">
            <v>0</v>
          </cell>
          <cell r="AP113">
            <v>0</v>
          </cell>
          <cell r="AQ113">
            <v>0</v>
          </cell>
          <cell r="AR113">
            <v>1</v>
          </cell>
          <cell r="AS113">
            <v>0</v>
          </cell>
          <cell r="AT113">
            <v>0</v>
          </cell>
          <cell r="AU113">
            <v>0</v>
          </cell>
          <cell r="AV113">
            <v>0</v>
          </cell>
          <cell r="AW113">
            <v>0</v>
          </cell>
          <cell r="AX113">
            <v>0</v>
          </cell>
          <cell r="AY113">
            <v>0</v>
          </cell>
          <cell r="AZ113">
            <v>0</v>
          </cell>
          <cell r="BA113">
            <v>0</v>
          </cell>
          <cell r="BB113">
            <v>0</v>
          </cell>
          <cell r="BC113" t="str">
            <v xml:space="preserve"> </v>
          </cell>
          <cell r="BD113" t="str">
            <v xml:space="preserve"> </v>
          </cell>
          <cell r="BE113">
            <v>0</v>
          </cell>
        </row>
        <row r="114">
          <cell r="A114" t="str">
            <v>Hide</v>
          </cell>
          <cell r="B114" t="str">
            <v>EBS Public</v>
          </cell>
          <cell r="C114" t="str">
            <v>EBS</v>
          </cell>
          <cell r="D114" t="str">
            <v>Garland</v>
          </cell>
          <cell r="E114" t="str">
            <v>713-853-7301</v>
          </cell>
          <cell r="F114" t="str">
            <v>Avici EBS</v>
          </cell>
          <cell r="G114" t="str">
            <v>US;AVCI-RAPT</v>
          </cell>
          <cell r="H114" t="str">
            <v>Network Equipment</v>
          </cell>
          <cell r="I114" t="str">
            <v>Public</v>
          </cell>
          <cell r="J114" t="str">
            <v>Common Equity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1</v>
          </cell>
          <cell r="P114">
            <v>162.5</v>
          </cell>
          <cell r="Q114">
            <v>162.5</v>
          </cell>
          <cell r="R114">
            <v>0</v>
          </cell>
          <cell r="S114">
            <v>0</v>
          </cell>
          <cell r="V114">
            <v>0</v>
          </cell>
          <cell r="W114" t="str">
            <v>011:Enron Broadband Svcs.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  <cell r="AI114">
            <v>158681725</v>
          </cell>
          <cell r="AJ114">
            <v>0</v>
          </cell>
          <cell r="AK114">
            <v>0</v>
          </cell>
          <cell r="AL114">
            <v>158681725</v>
          </cell>
          <cell r="AM114">
            <v>0</v>
          </cell>
          <cell r="AN114">
            <v>14000000</v>
          </cell>
          <cell r="AP114">
            <v>0</v>
          </cell>
          <cell r="AQ114">
            <v>14000000</v>
          </cell>
          <cell r="AR114">
            <v>1</v>
          </cell>
          <cell r="AS114">
            <v>0</v>
          </cell>
          <cell r="AT114">
            <v>162.5</v>
          </cell>
          <cell r="AU114">
            <v>0</v>
          </cell>
          <cell r="AV114">
            <v>0</v>
          </cell>
          <cell r="AW114">
            <v>0</v>
          </cell>
          <cell r="AX114">
            <v>0</v>
          </cell>
          <cell r="AY114">
            <v>162681725</v>
          </cell>
          <cell r="AZ114">
            <v>0</v>
          </cell>
          <cell r="BA114">
            <v>0</v>
          </cell>
          <cell r="BB114">
            <v>162681725</v>
          </cell>
          <cell r="BC114">
            <v>162.5</v>
          </cell>
          <cell r="BD114">
            <v>162.5</v>
          </cell>
          <cell r="BE114">
            <v>0</v>
          </cell>
        </row>
        <row r="115">
          <cell r="A115" t="str">
            <v>Hide</v>
          </cell>
          <cell r="B115" t="str">
            <v>Enron Raptor I - EBS Public</v>
          </cell>
          <cell r="C115" t="str">
            <v>EBS Raptor</v>
          </cell>
          <cell r="D115" t="str">
            <v>Garland</v>
          </cell>
          <cell r="E115" t="str">
            <v>713-853-7301</v>
          </cell>
          <cell r="F115" t="str">
            <v>Avici EBS Raptor I</v>
          </cell>
          <cell r="G115" t="str">
            <v>US;AVCI</v>
          </cell>
          <cell r="H115" t="str">
            <v>Network Equipment</v>
          </cell>
          <cell r="I115" t="str">
            <v>Public</v>
          </cell>
          <cell r="J115" t="str">
            <v>Common Equity</v>
          </cell>
          <cell r="K115">
            <v>1093426</v>
          </cell>
          <cell r="L115">
            <v>1093426</v>
          </cell>
          <cell r="M115">
            <v>0</v>
          </cell>
          <cell r="N115">
            <v>0</v>
          </cell>
          <cell r="O115">
            <v>1</v>
          </cell>
          <cell r="P115">
            <v>136</v>
          </cell>
          <cell r="Q115">
            <v>130.375</v>
          </cell>
          <cell r="R115">
            <v>5.625</v>
          </cell>
          <cell r="S115">
            <v>0</v>
          </cell>
          <cell r="V115">
            <v>148705936</v>
          </cell>
          <cell r="W115" t="str">
            <v>015:Enron Raptor I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  <cell r="AB115">
            <v>0</v>
          </cell>
          <cell r="AC115">
            <v>0</v>
          </cell>
          <cell r="AD115">
            <v>142555414.75</v>
          </cell>
          <cell r="AE115">
            <v>6150521.25</v>
          </cell>
          <cell r="AF115">
            <v>0</v>
          </cell>
          <cell r="AG115">
            <v>0</v>
          </cell>
          <cell r="AH115">
            <v>6150521.25</v>
          </cell>
          <cell r="AI115">
            <v>-28975789</v>
          </cell>
          <cell r="AJ115">
            <v>0</v>
          </cell>
          <cell r="AK115">
            <v>0</v>
          </cell>
          <cell r="AL115">
            <v>-28975789</v>
          </cell>
          <cell r="AM115">
            <v>0</v>
          </cell>
          <cell r="AN115">
            <v>0</v>
          </cell>
          <cell r="AP115">
            <v>0</v>
          </cell>
          <cell r="AQ115">
            <v>0</v>
          </cell>
          <cell r="AR115">
            <v>1</v>
          </cell>
          <cell r="AS115">
            <v>148705936</v>
          </cell>
          <cell r="AT115">
            <v>136</v>
          </cell>
          <cell r="AU115">
            <v>-15102946.625</v>
          </cell>
          <cell r="AV115">
            <v>0</v>
          </cell>
          <cell r="AW115">
            <v>0</v>
          </cell>
          <cell r="AX115">
            <v>-15102946.625</v>
          </cell>
          <cell r="AY115">
            <v>-28975789</v>
          </cell>
          <cell r="AZ115">
            <v>0</v>
          </cell>
          <cell r="BA115">
            <v>0</v>
          </cell>
          <cell r="BB115">
            <v>-28975789</v>
          </cell>
          <cell r="BC115">
            <v>136</v>
          </cell>
          <cell r="BD115">
            <v>130.375</v>
          </cell>
          <cell r="BE115">
            <v>-21253467.875</v>
          </cell>
        </row>
        <row r="116">
          <cell r="A116" t="str">
            <v>DoNotShow</v>
          </cell>
          <cell r="B116" t="str">
            <v>EBS Public</v>
          </cell>
          <cell r="C116" t="str">
            <v>EBS</v>
          </cell>
          <cell r="D116" t="str">
            <v>Garland</v>
          </cell>
          <cell r="E116" t="str">
            <v>713-853-7301</v>
          </cell>
          <cell r="F116" t="str">
            <v>Avici EBS - Valuation Reserve</v>
          </cell>
          <cell r="G116" t="str">
            <v>US;AVCI</v>
          </cell>
          <cell r="H116" t="str">
            <v>Network Equipment</v>
          </cell>
          <cell r="I116" t="str">
            <v>Public</v>
          </cell>
          <cell r="J116" t="str">
            <v>Common Equity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V116">
            <v>0</v>
          </cell>
          <cell r="W116" t="str">
            <v>011:Enron Broadband Svcs.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  <cell r="AB116">
            <v>0</v>
          </cell>
          <cell r="AC116">
            <v>0</v>
          </cell>
          <cell r="AD116">
            <v>0</v>
          </cell>
          <cell r="AE116">
            <v>0</v>
          </cell>
          <cell r="AF116">
            <v>0</v>
          </cell>
          <cell r="AG116">
            <v>0</v>
          </cell>
          <cell r="AH116">
            <v>0</v>
          </cell>
          <cell r="AI116">
            <v>0</v>
          </cell>
          <cell r="AJ116">
            <v>0</v>
          </cell>
          <cell r="AK116">
            <v>0</v>
          </cell>
          <cell r="AL116">
            <v>0</v>
          </cell>
          <cell r="AM116">
            <v>0</v>
          </cell>
          <cell r="AN116">
            <v>0</v>
          </cell>
          <cell r="AP116">
            <v>0</v>
          </cell>
          <cell r="AQ116">
            <v>0</v>
          </cell>
          <cell r="AR116">
            <v>0</v>
          </cell>
          <cell r="AS116">
            <v>0</v>
          </cell>
          <cell r="AT116">
            <v>0</v>
          </cell>
          <cell r="AU116">
            <v>0</v>
          </cell>
          <cell r="AV116">
            <v>0</v>
          </cell>
          <cell r="AW116">
            <v>0</v>
          </cell>
          <cell r="AX116">
            <v>0</v>
          </cell>
          <cell r="AY116">
            <v>0</v>
          </cell>
          <cell r="AZ116">
            <v>0</v>
          </cell>
          <cell r="BA116">
            <v>0</v>
          </cell>
          <cell r="BB116">
            <v>0</v>
          </cell>
          <cell r="BC116" t="str">
            <v xml:space="preserve"> </v>
          </cell>
          <cell r="BD116" t="str">
            <v xml:space="preserve"> </v>
          </cell>
          <cell r="BE116">
            <v>0</v>
          </cell>
        </row>
        <row r="117">
          <cell r="A117" t="str">
            <v>Hide</v>
          </cell>
          <cell r="B117" t="str">
            <v>EBS Private</v>
          </cell>
          <cell r="C117" t="str">
            <v>EBS</v>
          </cell>
          <cell r="D117" t="str">
            <v>Garland</v>
          </cell>
          <cell r="E117" t="str">
            <v>713-853-7301</v>
          </cell>
          <cell r="F117" t="str">
            <v>Aristasoft EBS</v>
          </cell>
          <cell r="G117" t="str">
            <v xml:space="preserve"> </v>
          </cell>
          <cell r="H117" t="str">
            <v>Application Service Provider</v>
          </cell>
          <cell r="I117" t="str">
            <v xml:space="preserve">Private </v>
          </cell>
          <cell r="J117" t="str">
            <v>Common Equity</v>
          </cell>
          <cell r="K117">
            <v>1</v>
          </cell>
          <cell r="L117">
            <v>1</v>
          </cell>
          <cell r="M117">
            <v>0</v>
          </cell>
          <cell r="N117">
            <v>0</v>
          </cell>
          <cell r="O117">
            <v>1</v>
          </cell>
          <cell r="P117">
            <v>5000000</v>
          </cell>
          <cell r="Q117">
            <v>5000000</v>
          </cell>
          <cell r="R117">
            <v>0</v>
          </cell>
          <cell r="S117">
            <v>0</v>
          </cell>
          <cell r="V117">
            <v>5000000</v>
          </cell>
          <cell r="W117" t="str">
            <v>011:Enron Broadband Svcs.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  <cell r="AB117">
            <v>0</v>
          </cell>
          <cell r="AC117">
            <v>0</v>
          </cell>
          <cell r="AD117">
            <v>5000000</v>
          </cell>
          <cell r="AE117">
            <v>0</v>
          </cell>
          <cell r="AF117">
            <v>0</v>
          </cell>
          <cell r="AG117">
            <v>0</v>
          </cell>
          <cell r="AH117">
            <v>0</v>
          </cell>
          <cell r="AI117">
            <v>0</v>
          </cell>
          <cell r="AJ117">
            <v>0</v>
          </cell>
          <cell r="AK117">
            <v>0</v>
          </cell>
          <cell r="AL117">
            <v>0</v>
          </cell>
          <cell r="AM117">
            <v>0</v>
          </cell>
          <cell r="AN117">
            <v>0</v>
          </cell>
          <cell r="AP117">
            <v>0</v>
          </cell>
          <cell r="AQ117">
            <v>0</v>
          </cell>
          <cell r="AR117">
            <v>1</v>
          </cell>
          <cell r="AS117">
            <v>5000000</v>
          </cell>
          <cell r="AT117">
            <v>5000000</v>
          </cell>
          <cell r="AU117">
            <v>0</v>
          </cell>
          <cell r="AV117">
            <v>0</v>
          </cell>
          <cell r="AW117">
            <v>0</v>
          </cell>
          <cell r="AX117">
            <v>0</v>
          </cell>
          <cell r="AY117">
            <v>0</v>
          </cell>
          <cell r="AZ117">
            <v>0</v>
          </cell>
          <cell r="BA117">
            <v>0</v>
          </cell>
          <cell r="BB117">
            <v>0</v>
          </cell>
          <cell r="BC117" t="str">
            <v xml:space="preserve"> </v>
          </cell>
          <cell r="BD117" t="str">
            <v xml:space="preserve"> </v>
          </cell>
          <cell r="BE117">
            <v>0</v>
          </cell>
        </row>
        <row r="118">
          <cell r="A118" t="str">
            <v>Hide</v>
          </cell>
          <cell r="B118" t="str">
            <v>EBS Private</v>
          </cell>
          <cell r="C118" t="str">
            <v>EBS</v>
          </cell>
          <cell r="D118" t="str">
            <v>Garland</v>
          </cell>
          <cell r="E118" t="str">
            <v>713-853-7301</v>
          </cell>
          <cell r="F118" t="str">
            <v>Digital Entertainment Networks EBS</v>
          </cell>
          <cell r="G118" t="str">
            <v xml:space="preserve"> </v>
          </cell>
          <cell r="H118" t="str">
            <v>Content Origination</v>
          </cell>
          <cell r="I118" t="str">
            <v xml:space="preserve">Private </v>
          </cell>
          <cell r="J118" t="str">
            <v>Common Equity</v>
          </cell>
          <cell r="K118">
            <v>1</v>
          </cell>
          <cell r="L118">
            <v>1</v>
          </cell>
          <cell r="M118">
            <v>0</v>
          </cell>
          <cell r="N118">
            <v>0</v>
          </cell>
          <cell r="O118">
            <v>1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V118">
            <v>0</v>
          </cell>
          <cell r="W118" t="str">
            <v>011:Enron Broadband Svcs.</v>
          </cell>
          <cell r="X118">
            <v>0</v>
          </cell>
          <cell r="Y118">
            <v>0</v>
          </cell>
          <cell r="Z118">
            <v>0</v>
          </cell>
          <cell r="AA118">
            <v>0</v>
          </cell>
          <cell r="AB118">
            <v>0</v>
          </cell>
          <cell r="AC118">
            <v>0</v>
          </cell>
          <cell r="AD118">
            <v>0</v>
          </cell>
          <cell r="AE118">
            <v>0</v>
          </cell>
          <cell r="AF118">
            <v>0</v>
          </cell>
          <cell r="AG118">
            <v>0</v>
          </cell>
          <cell r="AH118">
            <v>0</v>
          </cell>
          <cell r="AI118">
            <v>0</v>
          </cell>
          <cell r="AJ118">
            <v>0</v>
          </cell>
          <cell r="AK118">
            <v>0</v>
          </cell>
          <cell r="AL118">
            <v>0</v>
          </cell>
          <cell r="AM118">
            <v>0</v>
          </cell>
          <cell r="AN118">
            <v>0</v>
          </cell>
          <cell r="AP118">
            <v>0</v>
          </cell>
          <cell r="AQ118">
            <v>0</v>
          </cell>
          <cell r="AR118">
            <v>1</v>
          </cell>
          <cell r="AS118">
            <v>0</v>
          </cell>
          <cell r="AT118">
            <v>0</v>
          </cell>
          <cell r="AU118">
            <v>0</v>
          </cell>
          <cell r="AV118">
            <v>0</v>
          </cell>
          <cell r="AW118">
            <v>0</v>
          </cell>
          <cell r="AX118">
            <v>0</v>
          </cell>
          <cell r="AY118">
            <v>-5000000</v>
          </cell>
          <cell r="AZ118">
            <v>0</v>
          </cell>
          <cell r="BA118">
            <v>0</v>
          </cell>
          <cell r="BB118">
            <v>-5000000</v>
          </cell>
          <cell r="BC118" t="str">
            <v xml:space="preserve"> </v>
          </cell>
          <cell r="BD118" t="str">
            <v xml:space="preserve"> </v>
          </cell>
          <cell r="BE118">
            <v>0</v>
          </cell>
        </row>
        <row r="119">
          <cell r="A119" t="str">
            <v>Hide</v>
          </cell>
          <cell r="B119" t="str">
            <v>EBS Private</v>
          </cell>
          <cell r="C119" t="str">
            <v>EBS</v>
          </cell>
          <cell r="D119" t="str">
            <v>Garland</v>
          </cell>
          <cell r="E119" t="str">
            <v>713-853-7301</v>
          </cell>
          <cell r="F119" t="str">
            <v>eMotion Content Enabler EBS</v>
          </cell>
          <cell r="G119" t="str">
            <v xml:space="preserve"> </v>
          </cell>
          <cell r="H119" t="str">
            <v>Content Enabler</v>
          </cell>
          <cell r="I119" t="str">
            <v xml:space="preserve">Private </v>
          </cell>
          <cell r="J119" t="str">
            <v>Common Equity</v>
          </cell>
          <cell r="K119">
            <v>1</v>
          </cell>
          <cell r="L119">
            <v>1</v>
          </cell>
          <cell r="M119">
            <v>0</v>
          </cell>
          <cell r="N119">
            <v>0</v>
          </cell>
          <cell r="O119">
            <v>1</v>
          </cell>
          <cell r="P119">
            <v>3000000</v>
          </cell>
          <cell r="Q119">
            <v>3000000</v>
          </cell>
          <cell r="R119">
            <v>0</v>
          </cell>
          <cell r="S119">
            <v>0</v>
          </cell>
          <cell r="V119">
            <v>3000000</v>
          </cell>
          <cell r="W119" t="str">
            <v>011:Enron Broadband Svcs.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  <cell r="AB119">
            <v>0</v>
          </cell>
          <cell r="AC119">
            <v>0</v>
          </cell>
          <cell r="AD119">
            <v>3000000</v>
          </cell>
          <cell r="AE119">
            <v>0</v>
          </cell>
          <cell r="AF119">
            <v>0</v>
          </cell>
          <cell r="AG119">
            <v>0</v>
          </cell>
          <cell r="AH119">
            <v>0</v>
          </cell>
          <cell r="AI119">
            <v>0</v>
          </cell>
          <cell r="AJ119">
            <v>0</v>
          </cell>
          <cell r="AK119">
            <v>0</v>
          </cell>
          <cell r="AL119">
            <v>0</v>
          </cell>
          <cell r="AM119">
            <v>0</v>
          </cell>
          <cell r="AN119">
            <v>3000000</v>
          </cell>
          <cell r="AP119">
            <v>0</v>
          </cell>
          <cell r="AQ119">
            <v>0</v>
          </cell>
          <cell r="AR119">
            <v>1</v>
          </cell>
          <cell r="AS119">
            <v>3000000</v>
          </cell>
          <cell r="AT119">
            <v>3000000</v>
          </cell>
          <cell r="AU119">
            <v>0</v>
          </cell>
          <cell r="AV119">
            <v>0</v>
          </cell>
          <cell r="AW119">
            <v>0</v>
          </cell>
          <cell r="AX119">
            <v>0</v>
          </cell>
          <cell r="AY119">
            <v>0</v>
          </cell>
          <cell r="AZ119">
            <v>0</v>
          </cell>
          <cell r="BA119">
            <v>0</v>
          </cell>
          <cell r="BB119">
            <v>0</v>
          </cell>
          <cell r="BC119" t="str">
            <v xml:space="preserve"> </v>
          </cell>
          <cell r="BD119" t="str">
            <v xml:space="preserve"> </v>
          </cell>
          <cell r="BE119">
            <v>0</v>
          </cell>
        </row>
        <row r="120">
          <cell r="A120" t="str">
            <v>Hide</v>
          </cell>
          <cell r="B120" t="str">
            <v>EBS Private</v>
          </cell>
          <cell r="C120" t="str">
            <v>EBS</v>
          </cell>
          <cell r="D120" t="str">
            <v>Garland</v>
          </cell>
          <cell r="E120" t="str">
            <v>713-853-7301</v>
          </cell>
          <cell r="F120" t="str">
            <v>Ennovate Networks EBS</v>
          </cell>
          <cell r="G120" t="str">
            <v xml:space="preserve"> </v>
          </cell>
          <cell r="H120" t="str">
            <v>Network Equipment</v>
          </cell>
          <cell r="I120" t="str">
            <v xml:space="preserve">Private </v>
          </cell>
          <cell r="J120" t="str">
            <v>Common Equity</v>
          </cell>
          <cell r="K120">
            <v>1</v>
          </cell>
          <cell r="L120">
            <v>1</v>
          </cell>
          <cell r="M120">
            <v>0</v>
          </cell>
          <cell r="N120">
            <v>0</v>
          </cell>
          <cell r="O120">
            <v>1</v>
          </cell>
          <cell r="P120">
            <v>3000000</v>
          </cell>
          <cell r="Q120">
            <v>3000000</v>
          </cell>
          <cell r="R120">
            <v>0</v>
          </cell>
          <cell r="S120">
            <v>0</v>
          </cell>
          <cell r="V120">
            <v>3000000</v>
          </cell>
          <cell r="W120" t="str">
            <v>011:Enron Broadband Svcs.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  <cell r="AB120">
            <v>0</v>
          </cell>
          <cell r="AC120">
            <v>0</v>
          </cell>
          <cell r="AD120">
            <v>3000000</v>
          </cell>
          <cell r="AE120">
            <v>0</v>
          </cell>
          <cell r="AF120">
            <v>0</v>
          </cell>
          <cell r="AG120">
            <v>0</v>
          </cell>
          <cell r="AH120">
            <v>0</v>
          </cell>
          <cell r="AI120">
            <v>0</v>
          </cell>
          <cell r="AJ120">
            <v>0</v>
          </cell>
          <cell r="AK120">
            <v>0</v>
          </cell>
          <cell r="AL120">
            <v>0</v>
          </cell>
          <cell r="AM120">
            <v>0</v>
          </cell>
          <cell r="AN120">
            <v>3000000</v>
          </cell>
          <cell r="AP120">
            <v>0</v>
          </cell>
          <cell r="AQ120">
            <v>3000000</v>
          </cell>
          <cell r="AR120">
            <v>1</v>
          </cell>
          <cell r="AS120">
            <v>3000000</v>
          </cell>
          <cell r="AT120">
            <v>3000000</v>
          </cell>
          <cell r="AU120">
            <v>0</v>
          </cell>
          <cell r="AV120">
            <v>0</v>
          </cell>
          <cell r="AW120">
            <v>0</v>
          </cell>
          <cell r="AX120">
            <v>0</v>
          </cell>
          <cell r="AY120">
            <v>0</v>
          </cell>
          <cell r="AZ120">
            <v>0</v>
          </cell>
          <cell r="BA120">
            <v>0</v>
          </cell>
          <cell r="BB120">
            <v>0</v>
          </cell>
          <cell r="BC120" t="str">
            <v xml:space="preserve"> </v>
          </cell>
          <cell r="BD120" t="str">
            <v xml:space="preserve"> </v>
          </cell>
          <cell r="BE120">
            <v>0</v>
          </cell>
        </row>
        <row r="121">
          <cell r="A121" t="str">
            <v>Hide</v>
          </cell>
          <cell r="B121" t="str">
            <v>EBS Public</v>
          </cell>
          <cell r="C121" t="str">
            <v>EBS</v>
          </cell>
          <cell r="D121" t="str">
            <v>Garland</v>
          </cell>
          <cell r="E121" t="str">
            <v>713-853-7301</v>
          </cell>
          <cell r="F121" t="str">
            <v>Equinix EBS</v>
          </cell>
          <cell r="G121" t="str">
            <v>US;EQIX</v>
          </cell>
          <cell r="H121" t="str">
            <v>Co-location</v>
          </cell>
          <cell r="I121" t="str">
            <v>Public</v>
          </cell>
          <cell r="J121" t="str">
            <v>Common Equity</v>
          </cell>
          <cell r="K121">
            <v>938086</v>
          </cell>
          <cell r="L121">
            <v>938086</v>
          </cell>
          <cell r="M121">
            <v>0</v>
          </cell>
          <cell r="N121">
            <v>0</v>
          </cell>
          <cell r="O121">
            <v>1</v>
          </cell>
          <cell r="P121">
            <v>14.375</v>
          </cell>
          <cell r="Q121">
            <v>15.5</v>
          </cell>
          <cell r="R121">
            <v>-1.125</v>
          </cell>
          <cell r="S121">
            <v>0</v>
          </cell>
          <cell r="V121">
            <v>13484986.25</v>
          </cell>
          <cell r="W121" t="str">
            <v>011:Enron Broadband Svcs.</v>
          </cell>
          <cell r="X121">
            <v>0</v>
          </cell>
          <cell r="Y121">
            <v>0</v>
          </cell>
          <cell r="Z121">
            <v>0</v>
          </cell>
          <cell r="AA121">
            <v>0</v>
          </cell>
          <cell r="AB121">
            <v>0</v>
          </cell>
          <cell r="AC121">
            <v>0</v>
          </cell>
          <cell r="AD121">
            <v>14540333</v>
          </cell>
          <cell r="AE121">
            <v>-1055346.75</v>
          </cell>
          <cell r="AF121">
            <v>0</v>
          </cell>
          <cell r="AG121">
            <v>0</v>
          </cell>
          <cell r="AH121">
            <v>-1055346.75</v>
          </cell>
          <cell r="AI121">
            <v>-661350.63</v>
          </cell>
          <cell r="AJ121">
            <v>0</v>
          </cell>
          <cell r="AK121">
            <v>0</v>
          </cell>
          <cell r="AL121">
            <v>-661350.63</v>
          </cell>
          <cell r="AM121">
            <v>0</v>
          </cell>
          <cell r="AN121">
            <v>13000000</v>
          </cell>
          <cell r="AP121">
            <v>0</v>
          </cell>
          <cell r="AQ121">
            <v>13000000</v>
          </cell>
          <cell r="AR121">
            <v>1</v>
          </cell>
          <cell r="AS121">
            <v>13484986.25</v>
          </cell>
          <cell r="AT121">
            <v>14.375</v>
          </cell>
          <cell r="AU121">
            <v>-1700280.875</v>
          </cell>
          <cell r="AV121">
            <v>0</v>
          </cell>
          <cell r="AW121">
            <v>0</v>
          </cell>
          <cell r="AX121">
            <v>-1700280.875</v>
          </cell>
          <cell r="AY121">
            <v>7338649.370000001</v>
          </cell>
          <cell r="AZ121">
            <v>0</v>
          </cell>
          <cell r="BA121">
            <v>0</v>
          </cell>
          <cell r="BB121">
            <v>7338649.370000001</v>
          </cell>
          <cell r="BC121">
            <v>14.375</v>
          </cell>
          <cell r="BD121">
            <v>15.5</v>
          </cell>
          <cell r="BE121">
            <v>-644934.125</v>
          </cell>
        </row>
        <row r="122">
          <cell r="A122" t="str">
            <v>Hide</v>
          </cell>
          <cell r="B122" t="str">
            <v>EBS Private</v>
          </cell>
          <cell r="C122" t="str">
            <v>EBS</v>
          </cell>
          <cell r="D122" t="str">
            <v>Garland</v>
          </cell>
          <cell r="E122" t="str">
            <v>713-853-7301</v>
          </cell>
          <cell r="F122" t="str">
            <v>Fast Forward Networks EBS</v>
          </cell>
          <cell r="G122" t="str">
            <v xml:space="preserve"> </v>
          </cell>
          <cell r="H122" t="str">
            <v>Content Facilitator</v>
          </cell>
          <cell r="I122" t="str">
            <v xml:space="preserve">Private </v>
          </cell>
          <cell r="J122" t="str">
            <v>Common Equity</v>
          </cell>
          <cell r="K122">
            <v>1</v>
          </cell>
          <cell r="L122">
            <v>1</v>
          </cell>
          <cell r="M122">
            <v>0</v>
          </cell>
          <cell r="N122">
            <v>0</v>
          </cell>
          <cell r="O122">
            <v>1</v>
          </cell>
          <cell r="P122">
            <v>3000000</v>
          </cell>
          <cell r="Q122">
            <v>3000000</v>
          </cell>
          <cell r="R122">
            <v>0</v>
          </cell>
          <cell r="S122">
            <v>0</v>
          </cell>
          <cell r="V122">
            <v>3000000</v>
          </cell>
          <cell r="W122" t="str">
            <v>011:Enron Broadband Svcs.</v>
          </cell>
          <cell r="X122">
            <v>0</v>
          </cell>
          <cell r="Y122">
            <v>0</v>
          </cell>
          <cell r="Z122">
            <v>0</v>
          </cell>
          <cell r="AA122">
            <v>0</v>
          </cell>
          <cell r="AB122">
            <v>0</v>
          </cell>
          <cell r="AC122">
            <v>0</v>
          </cell>
          <cell r="AD122">
            <v>3000000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>
            <v>0</v>
          </cell>
          <cell r="AJ122">
            <v>0</v>
          </cell>
          <cell r="AK122">
            <v>0</v>
          </cell>
          <cell r="AL122">
            <v>0</v>
          </cell>
          <cell r="AM122">
            <v>0</v>
          </cell>
          <cell r="AN122">
            <v>3000000</v>
          </cell>
          <cell r="AP122">
            <v>0</v>
          </cell>
          <cell r="AQ122">
            <v>0</v>
          </cell>
          <cell r="AR122">
            <v>1</v>
          </cell>
          <cell r="AS122">
            <v>3000000</v>
          </cell>
          <cell r="AT122">
            <v>3000000</v>
          </cell>
          <cell r="AU122">
            <v>0</v>
          </cell>
          <cell r="AV122">
            <v>0</v>
          </cell>
          <cell r="AW122">
            <v>0</v>
          </cell>
          <cell r="AX122">
            <v>0</v>
          </cell>
          <cell r="AY122">
            <v>0</v>
          </cell>
          <cell r="AZ122">
            <v>0</v>
          </cell>
          <cell r="BA122">
            <v>0</v>
          </cell>
          <cell r="BB122">
            <v>0</v>
          </cell>
          <cell r="BC122" t="str">
            <v xml:space="preserve"> </v>
          </cell>
          <cell r="BD122" t="str">
            <v xml:space="preserve"> </v>
          </cell>
          <cell r="BE122">
            <v>0</v>
          </cell>
        </row>
        <row r="123">
          <cell r="A123" t="str">
            <v>Hide</v>
          </cell>
          <cell r="B123" t="str">
            <v>EBS Private</v>
          </cell>
          <cell r="C123" t="str">
            <v>EBS</v>
          </cell>
          <cell r="D123" t="str">
            <v>Garland</v>
          </cell>
          <cell r="E123" t="str">
            <v>713-853-7301</v>
          </cell>
          <cell r="F123" t="str">
            <v>IAM.COM EBS</v>
          </cell>
          <cell r="G123" t="str">
            <v xml:space="preserve"> </v>
          </cell>
          <cell r="H123" t="str">
            <v>Content Facilitator</v>
          </cell>
          <cell r="I123" t="str">
            <v xml:space="preserve">Private </v>
          </cell>
          <cell r="J123" t="str">
            <v>Common Equity</v>
          </cell>
          <cell r="K123">
            <v>1</v>
          </cell>
          <cell r="L123">
            <v>1</v>
          </cell>
          <cell r="M123">
            <v>0</v>
          </cell>
          <cell r="N123">
            <v>0</v>
          </cell>
          <cell r="O123">
            <v>1</v>
          </cell>
          <cell r="P123">
            <v>4000000</v>
          </cell>
          <cell r="Q123">
            <v>4000000</v>
          </cell>
          <cell r="R123">
            <v>0</v>
          </cell>
          <cell r="S123">
            <v>0</v>
          </cell>
          <cell r="V123">
            <v>4000000</v>
          </cell>
          <cell r="W123" t="str">
            <v>011:Enron Broadband Svcs.</v>
          </cell>
          <cell r="X123">
            <v>0</v>
          </cell>
          <cell r="Y123">
            <v>0</v>
          </cell>
          <cell r="Z123">
            <v>0</v>
          </cell>
          <cell r="AA123">
            <v>0</v>
          </cell>
          <cell r="AB123">
            <v>0</v>
          </cell>
          <cell r="AC123">
            <v>0</v>
          </cell>
          <cell r="AD123">
            <v>4000000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>
            <v>0</v>
          </cell>
          <cell r="AJ123">
            <v>0</v>
          </cell>
          <cell r="AK123">
            <v>0</v>
          </cell>
          <cell r="AL123">
            <v>0</v>
          </cell>
          <cell r="AM123">
            <v>0</v>
          </cell>
          <cell r="AN123">
            <v>4000000</v>
          </cell>
          <cell r="AP123">
            <v>0</v>
          </cell>
          <cell r="AQ123">
            <v>4000000</v>
          </cell>
          <cell r="AR123">
            <v>1</v>
          </cell>
          <cell r="AS123">
            <v>4000000</v>
          </cell>
          <cell r="AT123">
            <v>4000000</v>
          </cell>
          <cell r="AU123">
            <v>0</v>
          </cell>
          <cell r="AV123">
            <v>0</v>
          </cell>
          <cell r="AW123">
            <v>0</v>
          </cell>
          <cell r="AX123">
            <v>0</v>
          </cell>
          <cell r="AY123">
            <v>0</v>
          </cell>
          <cell r="AZ123">
            <v>0</v>
          </cell>
          <cell r="BA123">
            <v>0</v>
          </cell>
          <cell r="BB123">
            <v>0</v>
          </cell>
          <cell r="BC123" t="str">
            <v xml:space="preserve"> </v>
          </cell>
          <cell r="BD123" t="str">
            <v xml:space="preserve"> </v>
          </cell>
          <cell r="BE123">
            <v>0</v>
          </cell>
        </row>
        <row r="124">
          <cell r="A124" t="str">
            <v>Hide</v>
          </cell>
          <cell r="B124" t="str">
            <v>EBS Private</v>
          </cell>
          <cell r="C124" t="str">
            <v>EBS</v>
          </cell>
          <cell r="D124" t="str">
            <v>Garland</v>
          </cell>
          <cell r="E124" t="str">
            <v>713-853-7301</v>
          </cell>
          <cell r="F124" t="str">
            <v>InterXion EBS</v>
          </cell>
          <cell r="G124" t="str">
            <v xml:space="preserve"> </v>
          </cell>
          <cell r="H124" t="str">
            <v>Co-location</v>
          </cell>
          <cell r="I124" t="str">
            <v xml:space="preserve">Private </v>
          </cell>
          <cell r="J124" t="str">
            <v>Common Equity</v>
          </cell>
          <cell r="K124">
            <v>1</v>
          </cell>
          <cell r="L124">
            <v>1</v>
          </cell>
          <cell r="M124">
            <v>0</v>
          </cell>
          <cell r="N124">
            <v>0</v>
          </cell>
          <cell r="O124">
            <v>1</v>
          </cell>
          <cell r="P124">
            <v>9530000</v>
          </cell>
          <cell r="Q124">
            <v>9530000</v>
          </cell>
          <cell r="R124">
            <v>0</v>
          </cell>
          <cell r="S124">
            <v>0</v>
          </cell>
          <cell r="V124">
            <v>9530000</v>
          </cell>
          <cell r="W124" t="str">
            <v>011:Enron Broadband Svcs.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  <cell r="AB124">
            <v>0</v>
          </cell>
          <cell r="AC124">
            <v>0</v>
          </cell>
          <cell r="AD124">
            <v>9530000</v>
          </cell>
          <cell r="AE124">
            <v>0</v>
          </cell>
          <cell r="AF124">
            <v>0</v>
          </cell>
          <cell r="AG124">
            <v>0</v>
          </cell>
          <cell r="AH124">
            <v>0</v>
          </cell>
          <cell r="AI124">
            <v>0</v>
          </cell>
          <cell r="AJ124">
            <v>0</v>
          </cell>
          <cell r="AK124">
            <v>0</v>
          </cell>
          <cell r="AL124">
            <v>0</v>
          </cell>
          <cell r="AM124">
            <v>0</v>
          </cell>
          <cell r="AN124">
            <v>0</v>
          </cell>
          <cell r="AP124">
            <v>0</v>
          </cell>
          <cell r="AQ124">
            <v>0</v>
          </cell>
          <cell r="AR124">
            <v>1</v>
          </cell>
          <cell r="AS124">
            <v>9530000</v>
          </cell>
          <cell r="AT124">
            <v>9530000</v>
          </cell>
          <cell r="AU124">
            <v>0</v>
          </cell>
          <cell r="AV124">
            <v>0</v>
          </cell>
          <cell r="AW124">
            <v>0</v>
          </cell>
          <cell r="AX124">
            <v>0</v>
          </cell>
          <cell r="AY124">
            <v>0</v>
          </cell>
          <cell r="AZ124">
            <v>0</v>
          </cell>
          <cell r="BA124">
            <v>0</v>
          </cell>
          <cell r="BB124">
            <v>0</v>
          </cell>
          <cell r="BC124" t="str">
            <v xml:space="preserve"> </v>
          </cell>
          <cell r="BD124" t="str">
            <v xml:space="preserve"> </v>
          </cell>
          <cell r="BE124">
            <v>0</v>
          </cell>
        </row>
        <row r="125">
          <cell r="A125" t="str">
            <v>Hide</v>
          </cell>
          <cell r="B125" t="str">
            <v>EBS Private</v>
          </cell>
          <cell r="C125" t="str">
            <v>EBS</v>
          </cell>
          <cell r="D125" t="str">
            <v>Garland</v>
          </cell>
          <cell r="E125" t="str">
            <v>713-853-7301</v>
          </cell>
          <cell r="F125" t="str">
            <v>Mshow EBS</v>
          </cell>
          <cell r="G125" t="str">
            <v xml:space="preserve"> </v>
          </cell>
          <cell r="H125" t="str">
            <v>Content Facilitator</v>
          </cell>
          <cell r="I125" t="str">
            <v xml:space="preserve">Private </v>
          </cell>
          <cell r="J125" t="str">
            <v>Common Equity</v>
          </cell>
          <cell r="K125">
            <v>1</v>
          </cell>
          <cell r="L125">
            <v>1</v>
          </cell>
          <cell r="M125">
            <v>0</v>
          </cell>
          <cell r="N125">
            <v>0</v>
          </cell>
          <cell r="O125">
            <v>1</v>
          </cell>
          <cell r="P125">
            <v>3000000</v>
          </cell>
          <cell r="Q125">
            <v>3000000</v>
          </cell>
          <cell r="R125">
            <v>0</v>
          </cell>
          <cell r="S125">
            <v>0</v>
          </cell>
          <cell r="V125">
            <v>3000000</v>
          </cell>
          <cell r="W125" t="str">
            <v>011:Enron Broadband Svcs.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  <cell r="AB125">
            <v>0</v>
          </cell>
          <cell r="AC125">
            <v>0</v>
          </cell>
          <cell r="AD125">
            <v>3000000</v>
          </cell>
          <cell r="AE125">
            <v>0</v>
          </cell>
          <cell r="AF125">
            <v>0</v>
          </cell>
          <cell r="AG125">
            <v>0</v>
          </cell>
          <cell r="AH125">
            <v>0</v>
          </cell>
          <cell r="AI125">
            <v>0</v>
          </cell>
          <cell r="AJ125">
            <v>0</v>
          </cell>
          <cell r="AK125">
            <v>0</v>
          </cell>
          <cell r="AL125">
            <v>0</v>
          </cell>
          <cell r="AM125">
            <v>0</v>
          </cell>
          <cell r="AN125">
            <v>3000000</v>
          </cell>
          <cell r="AP125">
            <v>0</v>
          </cell>
          <cell r="AQ125">
            <v>3000000</v>
          </cell>
          <cell r="AR125">
            <v>1</v>
          </cell>
          <cell r="AS125">
            <v>3000000</v>
          </cell>
          <cell r="AT125">
            <v>3000000</v>
          </cell>
          <cell r="AU125">
            <v>0</v>
          </cell>
          <cell r="AV125">
            <v>0</v>
          </cell>
          <cell r="AW125">
            <v>0</v>
          </cell>
          <cell r="AX125">
            <v>0</v>
          </cell>
          <cell r="AY125">
            <v>0</v>
          </cell>
          <cell r="AZ125">
            <v>0</v>
          </cell>
          <cell r="BA125">
            <v>0</v>
          </cell>
          <cell r="BB125">
            <v>0</v>
          </cell>
          <cell r="BC125" t="str">
            <v xml:space="preserve"> </v>
          </cell>
          <cell r="BD125" t="str">
            <v xml:space="preserve"> </v>
          </cell>
          <cell r="BE125">
            <v>0</v>
          </cell>
        </row>
        <row r="126">
          <cell r="A126" t="str">
            <v>Hide</v>
          </cell>
          <cell r="B126" t="str">
            <v>EBS Private</v>
          </cell>
          <cell r="C126" t="str">
            <v>EBS</v>
          </cell>
          <cell r="D126" t="str">
            <v>Garland</v>
          </cell>
          <cell r="E126" t="str">
            <v>713-853-7301</v>
          </cell>
          <cell r="F126" t="str">
            <v>Salus Media EBS</v>
          </cell>
          <cell r="G126" t="str">
            <v xml:space="preserve"> </v>
          </cell>
          <cell r="H126" t="str">
            <v>Content Origination</v>
          </cell>
          <cell r="I126" t="str">
            <v xml:space="preserve">Private </v>
          </cell>
          <cell r="J126" t="str">
            <v>Common Equity</v>
          </cell>
          <cell r="K126">
            <v>1</v>
          </cell>
          <cell r="L126">
            <v>1</v>
          </cell>
          <cell r="M126">
            <v>0</v>
          </cell>
          <cell r="N126">
            <v>0</v>
          </cell>
          <cell r="O126">
            <v>1</v>
          </cell>
          <cell r="P126">
            <v>3000000</v>
          </cell>
          <cell r="Q126">
            <v>3000000</v>
          </cell>
          <cell r="R126">
            <v>0</v>
          </cell>
          <cell r="S126">
            <v>0</v>
          </cell>
          <cell r="V126">
            <v>3000000</v>
          </cell>
          <cell r="W126" t="str">
            <v>011:Enron Broadband Svcs.</v>
          </cell>
          <cell r="X126">
            <v>0</v>
          </cell>
          <cell r="Y126">
            <v>0</v>
          </cell>
          <cell r="Z126">
            <v>0</v>
          </cell>
          <cell r="AA126">
            <v>0</v>
          </cell>
          <cell r="AB126">
            <v>0</v>
          </cell>
          <cell r="AC126">
            <v>0</v>
          </cell>
          <cell r="AD126">
            <v>3000000</v>
          </cell>
          <cell r="AE126">
            <v>0</v>
          </cell>
          <cell r="AF126">
            <v>0</v>
          </cell>
          <cell r="AG126">
            <v>0</v>
          </cell>
          <cell r="AH126">
            <v>0</v>
          </cell>
          <cell r="AI126">
            <v>0</v>
          </cell>
          <cell r="AJ126">
            <v>0</v>
          </cell>
          <cell r="AK126">
            <v>0</v>
          </cell>
          <cell r="AL126">
            <v>0</v>
          </cell>
          <cell r="AM126">
            <v>0</v>
          </cell>
          <cell r="AN126">
            <v>3000000</v>
          </cell>
          <cell r="AP126">
            <v>0</v>
          </cell>
          <cell r="AQ126">
            <v>3000000</v>
          </cell>
          <cell r="AR126">
            <v>1</v>
          </cell>
          <cell r="AS126">
            <v>3000000</v>
          </cell>
          <cell r="AT126">
            <v>3000000</v>
          </cell>
          <cell r="AU126">
            <v>0</v>
          </cell>
          <cell r="AV126">
            <v>0</v>
          </cell>
          <cell r="AW126">
            <v>0</v>
          </cell>
          <cell r="AX126">
            <v>0</v>
          </cell>
          <cell r="AY126">
            <v>0</v>
          </cell>
          <cell r="AZ126">
            <v>0</v>
          </cell>
          <cell r="BA126">
            <v>0</v>
          </cell>
          <cell r="BB126">
            <v>0</v>
          </cell>
          <cell r="BC126" t="str">
            <v xml:space="preserve"> </v>
          </cell>
          <cell r="BD126" t="str">
            <v xml:space="preserve"> </v>
          </cell>
          <cell r="BE126">
            <v>0</v>
          </cell>
        </row>
        <row r="127">
          <cell r="A127" t="str">
            <v>Hide</v>
          </cell>
          <cell r="B127" t="str">
            <v>EBS Private</v>
          </cell>
          <cell r="C127" t="str">
            <v>EBS</v>
          </cell>
          <cell r="D127" t="str">
            <v>Garland</v>
          </cell>
          <cell r="E127" t="str">
            <v>713-853-7301</v>
          </cell>
          <cell r="F127" t="str">
            <v>Telseon EBS</v>
          </cell>
          <cell r="G127" t="str">
            <v xml:space="preserve"> </v>
          </cell>
          <cell r="H127" t="str">
            <v>Metro Fiber</v>
          </cell>
          <cell r="I127" t="str">
            <v xml:space="preserve">Private </v>
          </cell>
          <cell r="J127" t="str">
            <v>Common Equity</v>
          </cell>
          <cell r="K127">
            <v>1</v>
          </cell>
          <cell r="L127">
            <v>1</v>
          </cell>
          <cell r="M127">
            <v>0</v>
          </cell>
          <cell r="N127">
            <v>0</v>
          </cell>
          <cell r="O127">
            <v>1</v>
          </cell>
          <cell r="P127">
            <v>5000000</v>
          </cell>
          <cell r="Q127">
            <v>5000000</v>
          </cell>
          <cell r="R127">
            <v>0</v>
          </cell>
          <cell r="S127">
            <v>0</v>
          </cell>
          <cell r="V127">
            <v>5000000</v>
          </cell>
          <cell r="W127" t="str">
            <v>011:Enron Broadband Svcs.</v>
          </cell>
          <cell r="X127">
            <v>0</v>
          </cell>
          <cell r="Y127">
            <v>0</v>
          </cell>
          <cell r="Z127">
            <v>0</v>
          </cell>
          <cell r="AA127">
            <v>0</v>
          </cell>
          <cell r="AB127">
            <v>0</v>
          </cell>
          <cell r="AC127">
            <v>0</v>
          </cell>
          <cell r="AD127">
            <v>5000000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>
            <v>0</v>
          </cell>
          <cell r="AJ127">
            <v>0</v>
          </cell>
          <cell r="AK127">
            <v>0</v>
          </cell>
          <cell r="AL127">
            <v>0</v>
          </cell>
          <cell r="AM127">
            <v>0</v>
          </cell>
          <cell r="AN127">
            <v>5000000</v>
          </cell>
          <cell r="AP127">
            <v>0</v>
          </cell>
          <cell r="AQ127">
            <v>0</v>
          </cell>
          <cell r="AR127">
            <v>1</v>
          </cell>
          <cell r="AS127">
            <v>5000000</v>
          </cell>
          <cell r="AT127">
            <v>5000000</v>
          </cell>
          <cell r="AU127">
            <v>0</v>
          </cell>
          <cell r="AV127">
            <v>0</v>
          </cell>
          <cell r="AW127">
            <v>0</v>
          </cell>
          <cell r="AX127">
            <v>0</v>
          </cell>
          <cell r="AY127">
            <v>0</v>
          </cell>
          <cell r="AZ127">
            <v>0</v>
          </cell>
          <cell r="BA127">
            <v>0</v>
          </cell>
          <cell r="BB127">
            <v>0</v>
          </cell>
          <cell r="BC127" t="str">
            <v xml:space="preserve"> </v>
          </cell>
          <cell r="BD127" t="str">
            <v xml:space="preserve"> </v>
          </cell>
          <cell r="BE127">
            <v>0</v>
          </cell>
        </row>
        <row r="128">
          <cell r="A128" t="str">
            <v>Hide</v>
          </cell>
          <cell r="B128" t="str">
            <v>EBS Private</v>
          </cell>
          <cell r="C128" t="str">
            <v>EBS</v>
          </cell>
          <cell r="D128" t="str">
            <v>Garland</v>
          </cell>
          <cell r="E128" t="str">
            <v>713-853-7301</v>
          </cell>
          <cell r="F128" t="str">
            <v>Vspan EBS</v>
          </cell>
          <cell r="G128" t="str">
            <v xml:space="preserve"> </v>
          </cell>
          <cell r="H128" t="str">
            <v>Video Conferencing Service Provider</v>
          </cell>
          <cell r="I128" t="str">
            <v xml:space="preserve">Private </v>
          </cell>
          <cell r="J128" t="str">
            <v>Common Equity</v>
          </cell>
          <cell r="K128">
            <v>1</v>
          </cell>
          <cell r="L128">
            <v>1</v>
          </cell>
          <cell r="M128">
            <v>0</v>
          </cell>
          <cell r="N128">
            <v>0</v>
          </cell>
          <cell r="O128">
            <v>1</v>
          </cell>
          <cell r="P128">
            <v>5000000</v>
          </cell>
          <cell r="Q128">
            <v>5000000</v>
          </cell>
          <cell r="R128">
            <v>0</v>
          </cell>
          <cell r="S128">
            <v>0</v>
          </cell>
          <cell r="V128">
            <v>5000000</v>
          </cell>
          <cell r="W128" t="str">
            <v>011:Enron Broadband Svcs.</v>
          </cell>
          <cell r="X128">
            <v>0</v>
          </cell>
          <cell r="Y128">
            <v>0</v>
          </cell>
          <cell r="Z128">
            <v>0</v>
          </cell>
          <cell r="AA128">
            <v>0</v>
          </cell>
          <cell r="AB128">
            <v>0</v>
          </cell>
          <cell r="AC128">
            <v>0</v>
          </cell>
          <cell r="AD128">
            <v>5000000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  <cell r="AI128">
            <v>0</v>
          </cell>
          <cell r="AJ128">
            <v>0</v>
          </cell>
          <cell r="AK128">
            <v>0</v>
          </cell>
          <cell r="AL128">
            <v>0</v>
          </cell>
          <cell r="AM128">
            <v>0</v>
          </cell>
          <cell r="AN128">
            <v>0</v>
          </cell>
          <cell r="AP128">
            <v>0</v>
          </cell>
          <cell r="AQ128">
            <v>0</v>
          </cell>
          <cell r="AR128">
            <v>1</v>
          </cell>
          <cell r="AS128">
            <v>5000000</v>
          </cell>
          <cell r="AT128">
            <v>5000000</v>
          </cell>
          <cell r="AU128">
            <v>0</v>
          </cell>
          <cell r="AV128">
            <v>0</v>
          </cell>
          <cell r="AW128">
            <v>0</v>
          </cell>
          <cell r="AX128">
            <v>0</v>
          </cell>
          <cell r="AY128">
            <v>0</v>
          </cell>
          <cell r="AZ128">
            <v>0</v>
          </cell>
          <cell r="BA128">
            <v>0</v>
          </cell>
          <cell r="BB128">
            <v>0</v>
          </cell>
          <cell r="BC128" t="str">
            <v xml:space="preserve"> </v>
          </cell>
          <cell r="BD128" t="str">
            <v xml:space="preserve"> </v>
          </cell>
          <cell r="BE128">
            <v>0</v>
          </cell>
        </row>
        <row r="129">
          <cell r="A129" t="str">
            <v>Hide</v>
          </cell>
          <cell r="B129" t="str">
            <v>Enron Global Markets - Total Return Swap</v>
          </cell>
          <cell r="C129" t="str">
            <v>GRM - New Products</v>
          </cell>
          <cell r="D129" t="str">
            <v>Blesie</v>
          </cell>
          <cell r="E129" t="str">
            <v>713-345-7830</v>
          </cell>
          <cell r="F129" t="str">
            <v>BWT/Swiss Re TRS EGM</v>
          </cell>
          <cell r="G129" t="str">
            <v xml:space="preserve"> </v>
          </cell>
          <cell r="H129" t="str">
            <v>Insurance</v>
          </cell>
          <cell r="I129" t="str">
            <v xml:space="preserve">Private </v>
          </cell>
          <cell r="J129" t="str">
            <v>Common Equity</v>
          </cell>
          <cell r="K129">
            <v>1</v>
          </cell>
          <cell r="L129">
            <v>1</v>
          </cell>
          <cell r="M129">
            <v>0</v>
          </cell>
          <cell r="N129">
            <v>0.6</v>
          </cell>
          <cell r="O129">
            <v>1</v>
          </cell>
          <cell r="P129">
            <v>-60664</v>
          </cell>
          <cell r="Q129">
            <v>-60664</v>
          </cell>
          <cell r="R129">
            <v>0</v>
          </cell>
          <cell r="S129" t="str">
            <v>6043-9063</v>
          </cell>
          <cell r="V129">
            <v>-60664</v>
          </cell>
          <cell r="W129" t="str">
            <v>014:Enron Global Markets</v>
          </cell>
          <cell r="X129">
            <v>-36398.400000000001</v>
          </cell>
          <cell r="Y129">
            <v>0</v>
          </cell>
          <cell r="Z129">
            <v>-36398.400000000001</v>
          </cell>
          <cell r="AA129">
            <v>0</v>
          </cell>
          <cell r="AB129">
            <v>0</v>
          </cell>
          <cell r="AC129">
            <v>0</v>
          </cell>
          <cell r="AD129">
            <v>-60664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>
            <v>0</v>
          </cell>
          <cell r="AJ129">
            <v>0</v>
          </cell>
          <cell r="AK129">
            <v>0</v>
          </cell>
          <cell r="AL129">
            <v>0</v>
          </cell>
          <cell r="AM129">
            <v>0</v>
          </cell>
          <cell r="AN129">
            <v>-60664</v>
          </cell>
          <cell r="AP129">
            <v>0</v>
          </cell>
          <cell r="AQ129">
            <v>-60664</v>
          </cell>
          <cell r="AR129">
            <v>1</v>
          </cell>
          <cell r="AS129">
            <v>-60664</v>
          </cell>
          <cell r="AT129">
            <v>-60664</v>
          </cell>
          <cell r="AU129">
            <v>0</v>
          </cell>
          <cell r="AV129">
            <v>0</v>
          </cell>
          <cell r="AW129">
            <v>0</v>
          </cell>
          <cell r="AX129">
            <v>0</v>
          </cell>
          <cell r="AY129">
            <v>-60664</v>
          </cell>
          <cell r="AZ129">
            <v>0</v>
          </cell>
          <cell r="BA129">
            <v>740000</v>
          </cell>
          <cell r="BB129">
            <v>679336</v>
          </cell>
          <cell r="BC129" t="str">
            <v xml:space="preserve"> </v>
          </cell>
          <cell r="BD129" t="str">
            <v xml:space="preserve"> </v>
          </cell>
          <cell r="BE129">
            <v>0</v>
          </cell>
        </row>
        <row r="130">
          <cell r="A130" t="str">
            <v>Show</v>
          </cell>
          <cell r="B130" t="str">
            <v>Total Return Swap</v>
          </cell>
          <cell r="C130" t="str">
            <v>Generation East</v>
          </cell>
          <cell r="D130" t="str">
            <v>Duran</v>
          </cell>
          <cell r="E130" t="str">
            <v>713-853-7364</v>
          </cell>
          <cell r="F130" t="str">
            <v>MCN TRS</v>
          </cell>
          <cell r="G130" t="str">
            <v xml:space="preserve"> </v>
          </cell>
          <cell r="H130" t="str">
            <v>Generation</v>
          </cell>
          <cell r="I130" t="str">
            <v xml:space="preserve">Private </v>
          </cell>
          <cell r="J130" t="str">
            <v>Common Equity</v>
          </cell>
          <cell r="K130">
            <v>1</v>
          </cell>
          <cell r="L130">
            <v>1</v>
          </cell>
          <cell r="M130">
            <v>0</v>
          </cell>
          <cell r="N130">
            <v>0.6</v>
          </cell>
          <cell r="O130">
            <v>1</v>
          </cell>
          <cell r="P130">
            <v>12597600</v>
          </cell>
          <cell r="Q130">
            <v>12597600</v>
          </cell>
          <cell r="R130">
            <v>0</v>
          </cell>
          <cell r="S130" t="str">
            <v>6681-9742</v>
          </cell>
          <cell r="V130">
            <v>12597600</v>
          </cell>
          <cell r="W130" t="str">
            <v>001:Enron-NA</v>
          </cell>
          <cell r="X130">
            <v>7558560</v>
          </cell>
          <cell r="Y130">
            <v>0</v>
          </cell>
          <cell r="Z130">
            <v>7558560</v>
          </cell>
          <cell r="AA130">
            <v>0</v>
          </cell>
          <cell r="AB130">
            <v>0</v>
          </cell>
          <cell r="AC130">
            <v>0</v>
          </cell>
          <cell r="AD130">
            <v>12597600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0</v>
          </cell>
          <cell r="AJ130">
            <v>0</v>
          </cell>
          <cell r="AK130">
            <v>0</v>
          </cell>
          <cell r="AL130">
            <v>0</v>
          </cell>
          <cell r="AM130">
            <v>0</v>
          </cell>
          <cell r="AN130">
            <v>12597600</v>
          </cell>
          <cell r="AP130">
            <v>0</v>
          </cell>
          <cell r="AQ130">
            <v>12597600</v>
          </cell>
          <cell r="AR130">
            <v>1</v>
          </cell>
          <cell r="AS130">
            <v>12597600</v>
          </cell>
          <cell r="AT130">
            <v>12597600</v>
          </cell>
          <cell r="AU130">
            <v>0</v>
          </cell>
          <cell r="AV130">
            <v>0</v>
          </cell>
          <cell r="AW130">
            <v>0</v>
          </cell>
          <cell r="AX130">
            <v>0</v>
          </cell>
          <cell r="AY130">
            <v>12597600</v>
          </cell>
          <cell r="AZ130">
            <v>0</v>
          </cell>
          <cell r="BA130">
            <v>0</v>
          </cell>
          <cell r="BB130">
            <v>12597600</v>
          </cell>
          <cell r="BC130" t="str">
            <v xml:space="preserve"> </v>
          </cell>
          <cell r="BD130" t="str">
            <v xml:space="preserve"> </v>
          </cell>
          <cell r="BE130">
            <v>0</v>
          </cell>
        </row>
        <row r="131">
          <cell r="A131" t="str">
            <v>Show</v>
          </cell>
          <cell r="B131" t="str">
            <v>US Structured Credit-Book</v>
          </cell>
          <cell r="C131" t="str">
            <v>Gas Assets</v>
          </cell>
          <cell r="D131" t="str">
            <v>TBD</v>
          </cell>
          <cell r="E131" t="str">
            <v>Not Available</v>
          </cell>
          <cell r="F131" t="str">
            <v>Bammel Gas Trust Loan</v>
          </cell>
          <cell r="G131" t="str">
            <v xml:space="preserve"> </v>
          </cell>
          <cell r="H131" t="str">
            <v>Energy</v>
          </cell>
          <cell r="I131" t="str">
            <v xml:space="preserve">Private </v>
          </cell>
          <cell r="J131" t="str">
            <v>Common Equity</v>
          </cell>
          <cell r="K131">
            <v>1</v>
          </cell>
          <cell r="L131">
            <v>1</v>
          </cell>
          <cell r="M131">
            <v>0</v>
          </cell>
          <cell r="N131">
            <v>0.6</v>
          </cell>
          <cell r="O131">
            <v>1</v>
          </cell>
          <cell r="P131">
            <v>6960000</v>
          </cell>
          <cell r="Q131">
            <v>6960000</v>
          </cell>
          <cell r="R131">
            <v>0</v>
          </cell>
          <cell r="S131" t="str">
            <v>1287-1520</v>
          </cell>
          <cell r="V131">
            <v>6960000</v>
          </cell>
          <cell r="W131" t="str">
            <v>001:Enron-NA</v>
          </cell>
          <cell r="X131">
            <v>4176000</v>
          </cell>
          <cell r="Y131">
            <v>0</v>
          </cell>
          <cell r="Z131">
            <v>4176000</v>
          </cell>
          <cell r="AA131">
            <v>0</v>
          </cell>
          <cell r="AB131">
            <v>0</v>
          </cell>
          <cell r="AC131">
            <v>0</v>
          </cell>
          <cell r="AD131">
            <v>6960000</v>
          </cell>
          <cell r="AE131">
            <v>0</v>
          </cell>
          <cell r="AF131">
            <v>0</v>
          </cell>
          <cell r="AG131">
            <v>1609</v>
          </cell>
          <cell r="AH131">
            <v>1609</v>
          </cell>
          <cell r="AI131">
            <v>0</v>
          </cell>
          <cell r="AJ131">
            <v>0</v>
          </cell>
          <cell r="AK131">
            <v>146043.35</v>
          </cell>
          <cell r="AL131">
            <v>146043.35</v>
          </cell>
          <cell r="AM131">
            <v>0</v>
          </cell>
          <cell r="AN131">
            <v>6960000</v>
          </cell>
          <cell r="AP131">
            <v>0</v>
          </cell>
          <cell r="AQ131">
            <v>6960000</v>
          </cell>
          <cell r="AR131">
            <v>1</v>
          </cell>
          <cell r="AS131">
            <v>6960000</v>
          </cell>
          <cell r="AT131">
            <v>6960000</v>
          </cell>
          <cell r="AU131">
            <v>0</v>
          </cell>
          <cell r="AV131">
            <v>0</v>
          </cell>
          <cell r="AW131">
            <v>1609</v>
          </cell>
          <cell r="AX131">
            <v>1609</v>
          </cell>
          <cell r="AY131">
            <v>0</v>
          </cell>
          <cell r="AZ131">
            <v>0</v>
          </cell>
          <cell r="BA131">
            <v>275391.7</v>
          </cell>
          <cell r="BB131">
            <v>275391.7</v>
          </cell>
          <cell r="BC131" t="str">
            <v xml:space="preserve"> </v>
          </cell>
          <cell r="BD131" t="str">
            <v xml:space="preserve"> </v>
          </cell>
          <cell r="BE131">
            <v>0</v>
          </cell>
        </row>
        <row r="132">
          <cell r="A132" t="str">
            <v>Show</v>
          </cell>
          <cell r="B132" t="str">
            <v>Total Return Swap</v>
          </cell>
          <cell r="C132" t="str">
            <v>Gas Assets</v>
          </cell>
          <cell r="D132" t="str">
            <v>TBD</v>
          </cell>
          <cell r="E132" t="str">
            <v>Not Available</v>
          </cell>
          <cell r="F132" t="str">
            <v>Bammel Looper TRS</v>
          </cell>
          <cell r="G132" t="str">
            <v xml:space="preserve"> </v>
          </cell>
          <cell r="H132" t="str">
            <v>Energy</v>
          </cell>
          <cell r="I132" t="str">
            <v xml:space="preserve">Private </v>
          </cell>
          <cell r="J132" t="str">
            <v>Common Equity</v>
          </cell>
          <cell r="K132">
            <v>1</v>
          </cell>
          <cell r="L132">
            <v>1</v>
          </cell>
          <cell r="M132">
            <v>0</v>
          </cell>
          <cell r="N132">
            <v>0.6</v>
          </cell>
          <cell r="O132">
            <v>1</v>
          </cell>
          <cell r="P132">
            <v>0</v>
          </cell>
          <cell r="Q132">
            <v>0</v>
          </cell>
          <cell r="R132">
            <v>0</v>
          </cell>
          <cell r="S132" t="str">
            <v>1287-10502</v>
          </cell>
          <cell r="V132">
            <v>0</v>
          </cell>
          <cell r="W132" t="str">
            <v>001:Enron-NA</v>
          </cell>
          <cell r="X132">
            <v>0</v>
          </cell>
          <cell r="Y132">
            <v>0</v>
          </cell>
          <cell r="Z132">
            <v>0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  <cell r="AE132">
            <v>0</v>
          </cell>
          <cell r="AF132">
            <v>0</v>
          </cell>
          <cell r="AG132">
            <v>0</v>
          </cell>
          <cell r="AH132">
            <v>0</v>
          </cell>
          <cell r="AI132">
            <v>0</v>
          </cell>
          <cell r="AJ132">
            <v>0</v>
          </cell>
          <cell r="AK132">
            <v>0</v>
          </cell>
          <cell r="AL132">
            <v>0</v>
          </cell>
          <cell r="AM132">
            <v>0</v>
          </cell>
          <cell r="AN132">
            <v>0</v>
          </cell>
          <cell r="AP132">
            <v>0</v>
          </cell>
          <cell r="AQ132">
            <v>0</v>
          </cell>
          <cell r="AR132">
            <v>1</v>
          </cell>
          <cell r="AS132">
            <v>0</v>
          </cell>
          <cell r="AT132">
            <v>0</v>
          </cell>
          <cell r="AU132">
            <v>0</v>
          </cell>
          <cell r="AV132">
            <v>0</v>
          </cell>
          <cell r="AW132">
            <v>0</v>
          </cell>
          <cell r="AX132">
            <v>0</v>
          </cell>
          <cell r="AY132">
            <v>0</v>
          </cell>
          <cell r="AZ132">
            <v>0</v>
          </cell>
          <cell r="BA132">
            <v>0</v>
          </cell>
          <cell r="BB132">
            <v>0</v>
          </cell>
          <cell r="BC132" t="str">
            <v xml:space="preserve"> </v>
          </cell>
          <cell r="BD132" t="str">
            <v xml:space="preserve"> </v>
          </cell>
          <cell r="BE132">
            <v>0</v>
          </cell>
        </row>
        <row r="133">
          <cell r="A133" t="str">
            <v>Show</v>
          </cell>
          <cell r="B133" t="str">
            <v>Total Return Swap</v>
          </cell>
          <cell r="C133" t="str">
            <v>Gas Assets</v>
          </cell>
          <cell r="D133" t="str">
            <v>TBD</v>
          </cell>
          <cell r="E133" t="str">
            <v>Not Available</v>
          </cell>
          <cell r="F133" t="str">
            <v>Mid Texas TRS</v>
          </cell>
          <cell r="G133" t="str">
            <v xml:space="preserve"> </v>
          </cell>
          <cell r="H133" t="str">
            <v>Energy</v>
          </cell>
          <cell r="I133" t="str">
            <v xml:space="preserve">Private </v>
          </cell>
          <cell r="J133" t="str">
            <v>Common Equity</v>
          </cell>
          <cell r="K133">
            <v>1</v>
          </cell>
          <cell r="L133">
            <v>1</v>
          </cell>
          <cell r="M133">
            <v>0</v>
          </cell>
          <cell r="N133">
            <v>0.6</v>
          </cell>
          <cell r="O133">
            <v>1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V133">
            <v>0</v>
          </cell>
          <cell r="W133" t="str">
            <v>001:Enron-NA</v>
          </cell>
          <cell r="X133">
            <v>0</v>
          </cell>
          <cell r="Y133">
            <v>0</v>
          </cell>
          <cell r="Z133">
            <v>0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  <cell r="AE133">
            <v>0</v>
          </cell>
          <cell r="AF133">
            <v>0</v>
          </cell>
          <cell r="AG133">
            <v>0</v>
          </cell>
          <cell r="AH133">
            <v>0</v>
          </cell>
          <cell r="AI133">
            <v>0</v>
          </cell>
          <cell r="AJ133">
            <v>0</v>
          </cell>
          <cell r="AK133">
            <v>0</v>
          </cell>
          <cell r="AL133">
            <v>0</v>
          </cell>
          <cell r="AM133">
            <v>0</v>
          </cell>
          <cell r="AN133">
            <v>0</v>
          </cell>
          <cell r="AP133">
            <v>0</v>
          </cell>
          <cell r="AQ133">
            <v>0</v>
          </cell>
          <cell r="AR133">
            <v>1</v>
          </cell>
          <cell r="AS133">
            <v>0</v>
          </cell>
          <cell r="AT133">
            <v>0</v>
          </cell>
          <cell r="AU133">
            <v>0</v>
          </cell>
          <cell r="AV133">
            <v>0</v>
          </cell>
          <cell r="AW133">
            <v>0</v>
          </cell>
          <cell r="AX133">
            <v>0</v>
          </cell>
          <cell r="AY133">
            <v>0</v>
          </cell>
          <cell r="AZ133">
            <v>0</v>
          </cell>
          <cell r="BA133">
            <v>0</v>
          </cell>
          <cell r="BB133">
            <v>0</v>
          </cell>
          <cell r="BC133" t="str">
            <v xml:space="preserve"> </v>
          </cell>
          <cell r="BD133" t="str">
            <v xml:space="preserve"> </v>
          </cell>
          <cell r="BE133">
            <v>0</v>
          </cell>
        </row>
        <row r="134">
          <cell r="A134" t="str">
            <v>Hide</v>
          </cell>
          <cell r="B134" t="str">
            <v>Enron Global Markets - Total Return Swap</v>
          </cell>
          <cell r="C134" t="str">
            <v>Coal</v>
          </cell>
          <cell r="D134" t="str">
            <v>Beyer</v>
          </cell>
          <cell r="E134" t="str">
            <v>713-853-9825</v>
          </cell>
          <cell r="F134" t="str">
            <v>American Coal Senior TRS EGM</v>
          </cell>
          <cell r="G134" t="str">
            <v xml:space="preserve"> </v>
          </cell>
          <cell r="H134" t="str">
            <v>Coal</v>
          </cell>
          <cell r="I134" t="str">
            <v xml:space="preserve">Private </v>
          </cell>
          <cell r="J134" t="str">
            <v>Common Equity</v>
          </cell>
          <cell r="K134">
            <v>1</v>
          </cell>
          <cell r="L134">
            <v>1</v>
          </cell>
          <cell r="M134">
            <v>0</v>
          </cell>
          <cell r="N134">
            <v>0.6</v>
          </cell>
          <cell r="O134">
            <v>1</v>
          </cell>
          <cell r="P134">
            <v>0</v>
          </cell>
          <cell r="Q134">
            <v>0</v>
          </cell>
          <cell r="R134">
            <v>0</v>
          </cell>
          <cell r="S134" t="str">
            <v>1727-10290</v>
          </cell>
          <cell r="V134">
            <v>0</v>
          </cell>
          <cell r="W134" t="str">
            <v>014:Enron Global Markets</v>
          </cell>
          <cell r="X134">
            <v>0</v>
          </cell>
          <cell r="Y134">
            <v>0</v>
          </cell>
          <cell r="Z134">
            <v>0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  <cell r="AH134">
            <v>0</v>
          </cell>
          <cell r="AI134">
            <v>0</v>
          </cell>
          <cell r="AJ134">
            <v>0</v>
          </cell>
          <cell r="AK134">
            <v>0</v>
          </cell>
          <cell r="AL134">
            <v>0</v>
          </cell>
          <cell r="AM134">
            <v>0</v>
          </cell>
          <cell r="AN134">
            <v>0</v>
          </cell>
          <cell r="AP134">
            <v>0</v>
          </cell>
          <cell r="AQ134">
            <v>0</v>
          </cell>
          <cell r="AR134">
            <v>1</v>
          </cell>
          <cell r="AS134">
            <v>0</v>
          </cell>
          <cell r="AT134">
            <v>0</v>
          </cell>
          <cell r="AU134">
            <v>0</v>
          </cell>
          <cell r="AV134">
            <v>0</v>
          </cell>
          <cell r="AW134">
            <v>0</v>
          </cell>
          <cell r="AX134">
            <v>0</v>
          </cell>
          <cell r="AY134">
            <v>0</v>
          </cell>
          <cell r="AZ134">
            <v>0</v>
          </cell>
          <cell r="BA134">
            <v>0</v>
          </cell>
          <cell r="BB134">
            <v>0</v>
          </cell>
          <cell r="BC134" t="str">
            <v xml:space="preserve"> </v>
          </cell>
          <cell r="BD134" t="str">
            <v xml:space="preserve"> </v>
          </cell>
          <cell r="BE134">
            <v>0</v>
          </cell>
        </row>
        <row r="135">
          <cell r="A135" t="str">
            <v>Show</v>
          </cell>
          <cell r="B135" t="str">
            <v>Total Return Swap</v>
          </cell>
          <cell r="C135" t="str">
            <v>Gas Assets</v>
          </cell>
          <cell r="D135" t="str">
            <v>Bierbach</v>
          </cell>
          <cell r="E135" t="str">
            <v>713-853-4725</v>
          </cell>
          <cell r="F135" t="str">
            <v>Powder River TRS</v>
          </cell>
          <cell r="G135" t="str">
            <v xml:space="preserve"> </v>
          </cell>
          <cell r="H135" t="str">
            <v>Energy</v>
          </cell>
          <cell r="I135" t="str">
            <v xml:space="preserve">Private </v>
          </cell>
          <cell r="J135" t="str">
            <v>Common Equity</v>
          </cell>
          <cell r="K135">
            <v>1</v>
          </cell>
          <cell r="L135">
            <v>1</v>
          </cell>
          <cell r="M135">
            <v>0</v>
          </cell>
          <cell r="N135">
            <v>0.6</v>
          </cell>
          <cell r="O135">
            <v>1</v>
          </cell>
          <cell r="P135">
            <v>0</v>
          </cell>
          <cell r="Q135">
            <v>0</v>
          </cell>
          <cell r="R135">
            <v>0</v>
          </cell>
          <cell r="S135" t="str">
            <v>2859-10505</v>
          </cell>
          <cell r="V135">
            <v>0</v>
          </cell>
          <cell r="W135" t="str">
            <v>001:Enron-NA</v>
          </cell>
          <cell r="X135">
            <v>0</v>
          </cell>
          <cell r="Y135">
            <v>0</v>
          </cell>
          <cell r="Z135">
            <v>0</v>
          </cell>
          <cell r="AA135">
            <v>0</v>
          </cell>
          <cell r="AB135">
            <v>0</v>
          </cell>
          <cell r="AC135">
            <v>0</v>
          </cell>
          <cell r="AD135">
            <v>0</v>
          </cell>
          <cell r="AE135">
            <v>0</v>
          </cell>
          <cell r="AF135">
            <v>0</v>
          </cell>
          <cell r="AG135">
            <v>0</v>
          </cell>
          <cell r="AH135">
            <v>0</v>
          </cell>
          <cell r="AI135">
            <v>0</v>
          </cell>
          <cell r="AJ135">
            <v>0</v>
          </cell>
          <cell r="AK135">
            <v>0</v>
          </cell>
          <cell r="AL135">
            <v>0</v>
          </cell>
          <cell r="AM135">
            <v>0</v>
          </cell>
          <cell r="AN135">
            <v>0</v>
          </cell>
          <cell r="AP135">
            <v>0</v>
          </cell>
          <cell r="AQ135">
            <v>0</v>
          </cell>
          <cell r="AR135">
            <v>1</v>
          </cell>
          <cell r="AS135">
            <v>0</v>
          </cell>
          <cell r="AT135">
            <v>0</v>
          </cell>
          <cell r="AU135">
            <v>0</v>
          </cell>
          <cell r="AV135">
            <v>0</v>
          </cell>
          <cell r="AW135">
            <v>0</v>
          </cell>
          <cell r="AX135">
            <v>0</v>
          </cell>
          <cell r="AY135">
            <v>0</v>
          </cell>
          <cell r="AZ135">
            <v>0</v>
          </cell>
          <cell r="BA135">
            <v>0</v>
          </cell>
          <cell r="BB135">
            <v>0</v>
          </cell>
          <cell r="BC135" t="str">
            <v xml:space="preserve"> </v>
          </cell>
          <cell r="BD135" t="str">
            <v xml:space="preserve"> </v>
          </cell>
          <cell r="BE135">
            <v>0</v>
          </cell>
        </row>
        <row r="136">
          <cell r="A136" t="str">
            <v>Show</v>
          </cell>
          <cell r="B136" t="str">
            <v>Total Return Swap</v>
          </cell>
          <cell r="C136" t="str">
            <v>Gas Assets</v>
          </cell>
          <cell r="D136" t="str">
            <v>Bierbach</v>
          </cell>
          <cell r="E136" t="str">
            <v>713-853-4725</v>
          </cell>
          <cell r="F136" t="str">
            <v>Wind River TRS</v>
          </cell>
          <cell r="G136" t="str">
            <v xml:space="preserve"> </v>
          </cell>
          <cell r="H136" t="str">
            <v>Energy</v>
          </cell>
          <cell r="I136" t="str">
            <v xml:space="preserve">Private </v>
          </cell>
          <cell r="J136" t="str">
            <v>Common Equity</v>
          </cell>
          <cell r="K136">
            <v>1</v>
          </cell>
          <cell r="L136">
            <v>1</v>
          </cell>
          <cell r="M136">
            <v>0</v>
          </cell>
          <cell r="N136">
            <v>0.6</v>
          </cell>
          <cell r="O136">
            <v>1</v>
          </cell>
          <cell r="P136">
            <v>0</v>
          </cell>
          <cell r="Q136">
            <v>0</v>
          </cell>
          <cell r="R136">
            <v>0</v>
          </cell>
          <cell r="S136" t="str">
            <v>2860-10503</v>
          </cell>
          <cell r="V136">
            <v>0</v>
          </cell>
          <cell r="W136" t="str">
            <v>001:Enron-NA</v>
          </cell>
          <cell r="X136">
            <v>0</v>
          </cell>
          <cell r="Y136">
            <v>0</v>
          </cell>
          <cell r="Z136">
            <v>0</v>
          </cell>
          <cell r="AA136">
            <v>0</v>
          </cell>
          <cell r="AB136">
            <v>0</v>
          </cell>
          <cell r="AC136">
            <v>0</v>
          </cell>
          <cell r="AD136">
            <v>0</v>
          </cell>
          <cell r="AE136">
            <v>0</v>
          </cell>
          <cell r="AF136">
            <v>0</v>
          </cell>
          <cell r="AG136">
            <v>0</v>
          </cell>
          <cell r="AH136">
            <v>0</v>
          </cell>
          <cell r="AI136">
            <v>0</v>
          </cell>
          <cell r="AJ136">
            <v>0</v>
          </cell>
          <cell r="AK136">
            <v>0</v>
          </cell>
          <cell r="AL136">
            <v>0</v>
          </cell>
          <cell r="AM136">
            <v>0</v>
          </cell>
          <cell r="AN136">
            <v>0</v>
          </cell>
          <cell r="AP136">
            <v>0</v>
          </cell>
          <cell r="AQ136">
            <v>0</v>
          </cell>
          <cell r="AR136">
            <v>1</v>
          </cell>
          <cell r="AS136">
            <v>0</v>
          </cell>
          <cell r="AT136">
            <v>0</v>
          </cell>
          <cell r="AU136">
            <v>0</v>
          </cell>
          <cell r="AV136">
            <v>0</v>
          </cell>
          <cell r="AW136">
            <v>0</v>
          </cell>
          <cell r="AX136">
            <v>0</v>
          </cell>
          <cell r="AY136">
            <v>0</v>
          </cell>
          <cell r="AZ136">
            <v>0</v>
          </cell>
          <cell r="BA136">
            <v>0</v>
          </cell>
          <cell r="BB136">
            <v>0</v>
          </cell>
          <cell r="BC136" t="str">
            <v xml:space="preserve"> </v>
          </cell>
          <cell r="BD136" t="str">
            <v xml:space="preserve"> </v>
          </cell>
          <cell r="BE136">
            <v>0</v>
          </cell>
        </row>
        <row r="137">
          <cell r="A137" t="str">
            <v>DoNotShow</v>
          </cell>
          <cell r="B137" t="str">
            <v>Total Return Swap</v>
          </cell>
          <cell r="C137" t="str">
            <v>Discovery</v>
          </cell>
          <cell r="D137" t="str">
            <v>Kuykendall</v>
          </cell>
          <cell r="E137" t="str">
            <v>713-853-3995</v>
          </cell>
          <cell r="F137" t="str">
            <v>First World Discovery</v>
          </cell>
          <cell r="G137" t="str">
            <v xml:space="preserve"> </v>
          </cell>
          <cell r="H137" t="str">
            <v>Telecom</v>
          </cell>
          <cell r="I137" t="str">
            <v xml:space="preserve">Private </v>
          </cell>
          <cell r="J137" t="str">
            <v>Common Equity</v>
          </cell>
          <cell r="K137">
            <v>1</v>
          </cell>
          <cell r="L137">
            <v>1</v>
          </cell>
          <cell r="M137">
            <v>0</v>
          </cell>
          <cell r="N137">
            <v>0.6</v>
          </cell>
          <cell r="O137">
            <v>1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  <cell r="V137">
            <v>0</v>
          </cell>
          <cell r="W137" t="str">
            <v>001:Enron-NA</v>
          </cell>
          <cell r="X137">
            <v>0</v>
          </cell>
          <cell r="Y137">
            <v>0</v>
          </cell>
          <cell r="Z137">
            <v>0</v>
          </cell>
          <cell r="AA137">
            <v>0</v>
          </cell>
          <cell r="AB137">
            <v>0</v>
          </cell>
          <cell r="AC137">
            <v>0</v>
          </cell>
          <cell r="AD137">
            <v>0</v>
          </cell>
          <cell r="AE137">
            <v>0</v>
          </cell>
          <cell r="AF137">
            <v>0</v>
          </cell>
          <cell r="AG137">
            <v>0</v>
          </cell>
          <cell r="AH137">
            <v>0</v>
          </cell>
          <cell r="AI137">
            <v>0</v>
          </cell>
          <cell r="AJ137">
            <v>0</v>
          </cell>
          <cell r="AK137">
            <v>0</v>
          </cell>
          <cell r="AL137">
            <v>0</v>
          </cell>
          <cell r="AM137">
            <v>0</v>
          </cell>
          <cell r="AN137">
            <v>0</v>
          </cell>
          <cell r="AP137">
            <v>0</v>
          </cell>
          <cell r="AQ137">
            <v>0</v>
          </cell>
          <cell r="AR137">
            <v>1</v>
          </cell>
          <cell r="AS137">
            <v>0</v>
          </cell>
          <cell r="AT137">
            <v>0</v>
          </cell>
          <cell r="AU137">
            <v>0</v>
          </cell>
          <cell r="AV137">
            <v>0</v>
          </cell>
          <cell r="AW137">
            <v>0</v>
          </cell>
          <cell r="AX137">
            <v>0</v>
          </cell>
          <cell r="AY137">
            <v>0</v>
          </cell>
          <cell r="AZ137">
            <v>0</v>
          </cell>
          <cell r="BA137">
            <v>0</v>
          </cell>
          <cell r="BB137">
            <v>0</v>
          </cell>
          <cell r="BC137" t="str">
            <v xml:space="preserve"> </v>
          </cell>
          <cell r="BD137" t="str">
            <v xml:space="preserve"> </v>
          </cell>
          <cell r="BE137">
            <v>0</v>
          </cell>
        </row>
        <row r="138">
          <cell r="A138" t="str">
            <v>Show</v>
          </cell>
          <cell r="B138" t="str">
            <v>US Private</v>
          </cell>
          <cell r="C138" t="str">
            <v>Principal Investing</v>
          </cell>
          <cell r="D138" t="str">
            <v>Kuykendall</v>
          </cell>
          <cell r="E138" t="str">
            <v>713-853-3995</v>
          </cell>
          <cell r="F138" t="str">
            <v>First World</v>
          </cell>
          <cell r="G138" t="str">
            <v xml:space="preserve"> </v>
          </cell>
          <cell r="H138" t="str">
            <v>Telecom</v>
          </cell>
          <cell r="I138" t="str">
            <v xml:space="preserve">Private </v>
          </cell>
          <cell r="J138" t="str">
            <v>Common Equity</v>
          </cell>
          <cell r="K138">
            <v>1</v>
          </cell>
          <cell r="L138">
            <v>1</v>
          </cell>
          <cell r="M138">
            <v>0</v>
          </cell>
          <cell r="N138">
            <v>0.6</v>
          </cell>
          <cell r="O138">
            <v>1</v>
          </cell>
          <cell r="P138">
            <v>0</v>
          </cell>
          <cell r="Q138">
            <v>0</v>
          </cell>
          <cell r="R138">
            <v>0</v>
          </cell>
          <cell r="S138" t="str">
            <v>889-981</v>
          </cell>
          <cell r="V138">
            <v>0</v>
          </cell>
          <cell r="W138" t="str">
            <v>001:Enron-NA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  <cell r="AB138">
            <v>0</v>
          </cell>
          <cell r="AC138">
            <v>0</v>
          </cell>
          <cell r="AD138">
            <v>0</v>
          </cell>
          <cell r="AE138">
            <v>0</v>
          </cell>
          <cell r="AF138">
            <v>0</v>
          </cell>
          <cell r="AG138">
            <v>0</v>
          </cell>
          <cell r="AH138">
            <v>0</v>
          </cell>
          <cell r="AI138">
            <v>0</v>
          </cell>
          <cell r="AJ138">
            <v>0</v>
          </cell>
          <cell r="AK138">
            <v>0</v>
          </cell>
          <cell r="AL138">
            <v>0</v>
          </cell>
          <cell r="AM138">
            <v>298066</v>
          </cell>
          <cell r="AN138">
            <v>0</v>
          </cell>
          <cell r="AP138">
            <v>0</v>
          </cell>
          <cell r="AQ138">
            <v>0</v>
          </cell>
          <cell r="AR138">
            <v>1</v>
          </cell>
          <cell r="AS138">
            <v>0</v>
          </cell>
          <cell r="AT138">
            <v>0</v>
          </cell>
          <cell r="AU138">
            <v>0</v>
          </cell>
          <cell r="AV138">
            <v>0</v>
          </cell>
          <cell r="AW138">
            <v>0</v>
          </cell>
          <cell r="AX138">
            <v>0</v>
          </cell>
          <cell r="AY138">
            <v>0</v>
          </cell>
          <cell r="AZ138">
            <v>0</v>
          </cell>
          <cell r="BA138">
            <v>0</v>
          </cell>
          <cell r="BB138">
            <v>0</v>
          </cell>
          <cell r="BC138" t="str">
            <v xml:space="preserve"> </v>
          </cell>
          <cell r="BD138" t="str">
            <v xml:space="preserve"> </v>
          </cell>
          <cell r="BE138">
            <v>0</v>
          </cell>
        </row>
        <row r="139">
          <cell r="A139" t="str">
            <v>Show</v>
          </cell>
          <cell r="B139" t="str">
            <v>US Private</v>
          </cell>
          <cell r="C139" t="str">
            <v>West Originations</v>
          </cell>
          <cell r="D139" t="str">
            <v>TBD</v>
          </cell>
          <cell r="E139" t="str">
            <v>Not Available</v>
          </cell>
          <cell r="F139" t="str">
            <v>Alpine Natural Gas Preferred</v>
          </cell>
          <cell r="G139" t="str">
            <v xml:space="preserve"> </v>
          </cell>
          <cell r="H139" t="str">
            <v>Energy</v>
          </cell>
          <cell r="I139" t="str">
            <v xml:space="preserve">Private </v>
          </cell>
          <cell r="J139" t="str">
            <v>Preferred Equity</v>
          </cell>
          <cell r="K139">
            <v>10694884</v>
          </cell>
          <cell r="L139">
            <v>10694884</v>
          </cell>
          <cell r="M139">
            <v>0</v>
          </cell>
          <cell r="N139">
            <v>0</v>
          </cell>
          <cell r="O139">
            <v>1</v>
          </cell>
          <cell r="P139">
            <v>0.26648255371446761</v>
          </cell>
          <cell r="Q139">
            <v>0.26648255371446761</v>
          </cell>
          <cell r="R139">
            <v>0</v>
          </cell>
          <cell r="S139" t="str">
            <v>567-3876</v>
          </cell>
          <cell r="V139">
            <v>2850000</v>
          </cell>
          <cell r="W139" t="str">
            <v>001:Enron-NA</v>
          </cell>
          <cell r="X139">
            <v>0</v>
          </cell>
          <cell r="Y139">
            <v>0</v>
          </cell>
          <cell r="Z139">
            <v>0</v>
          </cell>
          <cell r="AA139">
            <v>0</v>
          </cell>
          <cell r="AB139">
            <v>0</v>
          </cell>
          <cell r="AC139">
            <v>0</v>
          </cell>
          <cell r="AD139">
            <v>2850000</v>
          </cell>
          <cell r="AE139">
            <v>0</v>
          </cell>
          <cell r="AF139">
            <v>0</v>
          </cell>
          <cell r="AG139">
            <v>0</v>
          </cell>
          <cell r="AH139">
            <v>0</v>
          </cell>
          <cell r="AI139">
            <v>0</v>
          </cell>
          <cell r="AJ139">
            <v>0</v>
          </cell>
          <cell r="AK139">
            <v>0</v>
          </cell>
          <cell r="AL139">
            <v>0</v>
          </cell>
          <cell r="AM139">
            <v>0</v>
          </cell>
          <cell r="AN139">
            <v>2850000</v>
          </cell>
          <cell r="AP139">
            <v>0</v>
          </cell>
          <cell r="AQ139">
            <v>2850000</v>
          </cell>
          <cell r="AR139">
            <v>1</v>
          </cell>
          <cell r="AS139">
            <v>2850000</v>
          </cell>
          <cell r="AT139">
            <v>0.26648255371446761</v>
          </cell>
          <cell r="AU139">
            <v>0</v>
          </cell>
          <cell r="AV139">
            <v>0</v>
          </cell>
          <cell r="AW139">
            <v>0</v>
          </cell>
          <cell r="AX139">
            <v>0</v>
          </cell>
          <cell r="AY139">
            <v>0</v>
          </cell>
          <cell r="AZ139">
            <v>0</v>
          </cell>
          <cell r="BA139">
            <v>0</v>
          </cell>
          <cell r="BB139">
            <v>0</v>
          </cell>
          <cell r="BC139" t="str">
            <v xml:space="preserve"> </v>
          </cell>
          <cell r="BD139" t="str">
            <v xml:space="preserve"> </v>
          </cell>
          <cell r="BE139">
            <v>0</v>
          </cell>
        </row>
        <row r="140">
          <cell r="A140" t="str">
            <v>Show</v>
          </cell>
          <cell r="B140" t="str">
            <v>US Private</v>
          </cell>
          <cell r="C140" t="str">
            <v>Energy Capital Resources</v>
          </cell>
          <cell r="D140" t="str">
            <v>Pruett/Josey</v>
          </cell>
          <cell r="E140" t="str">
            <v>713-345-7109/713-853-0321</v>
          </cell>
          <cell r="F140" t="str">
            <v>EEX Equity</v>
          </cell>
          <cell r="G140" t="str">
            <v xml:space="preserve"> </v>
          </cell>
          <cell r="H140" t="str">
            <v>Energy</v>
          </cell>
          <cell r="I140" t="str">
            <v xml:space="preserve">Private </v>
          </cell>
          <cell r="J140" t="str">
            <v>Common Equity</v>
          </cell>
          <cell r="K140">
            <v>1</v>
          </cell>
          <cell r="L140">
            <v>1</v>
          </cell>
          <cell r="M140">
            <v>0</v>
          </cell>
          <cell r="N140">
            <v>0</v>
          </cell>
          <cell r="O140">
            <v>1</v>
          </cell>
          <cell r="P140">
            <v>0</v>
          </cell>
          <cell r="Q140">
            <v>0</v>
          </cell>
          <cell r="R140">
            <v>0</v>
          </cell>
          <cell r="S140" t="str">
            <v>6043-8046</v>
          </cell>
          <cell r="V140">
            <v>0</v>
          </cell>
          <cell r="W140" t="str">
            <v>001:Enron-NA</v>
          </cell>
          <cell r="X140">
            <v>0</v>
          </cell>
          <cell r="Y140">
            <v>0</v>
          </cell>
          <cell r="Z140">
            <v>0</v>
          </cell>
          <cell r="AA140">
            <v>0</v>
          </cell>
          <cell r="AB140">
            <v>0</v>
          </cell>
          <cell r="AC140">
            <v>0</v>
          </cell>
          <cell r="AD140">
            <v>0</v>
          </cell>
          <cell r="AE140">
            <v>0</v>
          </cell>
          <cell r="AF140">
            <v>0</v>
          </cell>
          <cell r="AG140">
            <v>0</v>
          </cell>
          <cell r="AH140">
            <v>0</v>
          </cell>
          <cell r="AI140">
            <v>0</v>
          </cell>
          <cell r="AJ140">
            <v>0</v>
          </cell>
          <cell r="AK140">
            <v>0</v>
          </cell>
          <cell r="AL140">
            <v>0</v>
          </cell>
          <cell r="AM140">
            <v>0</v>
          </cell>
          <cell r="AN140">
            <v>0</v>
          </cell>
          <cell r="AP140">
            <v>0</v>
          </cell>
          <cell r="AQ140">
            <v>0</v>
          </cell>
          <cell r="AR140">
            <v>1</v>
          </cell>
          <cell r="AS140">
            <v>0</v>
          </cell>
          <cell r="AT140">
            <v>0</v>
          </cell>
          <cell r="AU140">
            <v>0</v>
          </cell>
          <cell r="AV140">
            <v>0</v>
          </cell>
          <cell r="AW140">
            <v>0</v>
          </cell>
          <cell r="AX140">
            <v>0</v>
          </cell>
          <cell r="AY140">
            <v>0</v>
          </cell>
          <cell r="AZ140">
            <v>0</v>
          </cell>
          <cell r="BA140">
            <v>0</v>
          </cell>
          <cell r="BB140">
            <v>0</v>
          </cell>
          <cell r="BC140" t="str">
            <v xml:space="preserve"> </v>
          </cell>
          <cell r="BD140" t="str">
            <v xml:space="preserve"> </v>
          </cell>
          <cell r="BE140">
            <v>0</v>
          </cell>
        </row>
        <row r="141">
          <cell r="A141" t="str">
            <v>Show</v>
          </cell>
          <cell r="B141" t="str">
            <v>US Private</v>
          </cell>
          <cell r="C141" t="str">
            <v>Special Assets - Performing</v>
          </cell>
          <cell r="D141" t="str">
            <v>Lydecker</v>
          </cell>
          <cell r="E141" t="str">
            <v>713-853-3504</v>
          </cell>
          <cell r="F141" t="str">
            <v>LSI Preferred Private</v>
          </cell>
          <cell r="G141" t="str">
            <v xml:space="preserve"> </v>
          </cell>
          <cell r="H141" t="str">
            <v>OSX</v>
          </cell>
          <cell r="I141" t="str">
            <v xml:space="preserve">Private </v>
          </cell>
          <cell r="J141" t="str">
            <v>Preferred Equity</v>
          </cell>
          <cell r="K141">
            <v>4000</v>
          </cell>
          <cell r="L141">
            <v>4000</v>
          </cell>
          <cell r="M141">
            <v>0</v>
          </cell>
          <cell r="N141">
            <v>0</v>
          </cell>
          <cell r="O141">
            <v>1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  <cell r="V141">
            <v>0</v>
          </cell>
          <cell r="W141" t="str">
            <v>001:Enron-NA</v>
          </cell>
          <cell r="X141">
            <v>0</v>
          </cell>
          <cell r="Y141">
            <v>0</v>
          </cell>
          <cell r="Z141">
            <v>0</v>
          </cell>
          <cell r="AA141">
            <v>0</v>
          </cell>
          <cell r="AB141">
            <v>0</v>
          </cell>
          <cell r="AC141">
            <v>0</v>
          </cell>
          <cell r="AD141">
            <v>0</v>
          </cell>
          <cell r="AE141">
            <v>0</v>
          </cell>
          <cell r="AF141">
            <v>0</v>
          </cell>
          <cell r="AG141">
            <v>0</v>
          </cell>
          <cell r="AH141">
            <v>0</v>
          </cell>
          <cell r="AI141">
            <v>0</v>
          </cell>
          <cell r="AJ141">
            <v>0</v>
          </cell>
          <cell r="AK141">
            <v>0</v>
          </cell>
          <cell r="AL141">
            <v>0</v>
          </cell>
          <cell r="AM141">
            <v>0</v>
          </cell>
          <cell r="AN141">
            <v>0</v>
          </cell>
          <cell r="AP141">
            <v>0</v>
          </cell>
          <cell r="AQ141">
            <v>0</v>
          </cell>
          <cell r="AR141">
            <v>1</v>
          </cell>
          <cell r="AS141">
            <v>0</v>
          </cell>
          <cell r="AT141">
            <v>0</v>
          </cell>
          <cell r="AU141">
            <v>0</v>
          </cell>
          <cell r="AV141">
            <v>0</v>
          </cell>
          <cell r="AW141">
            <v>0</v>
          </cell>
          <cell r="AX141">
            <v>0</v>
          </cell>
          <cell r="AY141">
            <v>0</v>
          </cell>
          <cell r="AZ141">
            <v>0</v>
          </cell>
          <cell r="BA141">
            <v>0</v>
          </cell>
          <cell r="BB141">
            <v>0</v>
          </cell>
          <cell r="BC141" t="str">
            <v xml:space="preserve"> </v>
          </cell>
          <cell r="BD141" t="str">
            <v xml:space="preserve"> </v>
          </cell>
          <cell r="BE141">
            <v>0</v>
          </cell>
        </row>
        <row r="142">
          <cell r="A142" t="str">
            <v>Show</v>
          </cell>
          <cell r="B142" t="str">
            <v>US Private</v>
          </cell>
          <cell r="C142" t="str">
            <v>Special Assets - Non-Performing</v>
          </cell>
          <cell r="D142" t="str">
            <v>Lydecker</v>
          </cell>
          <cell r="E142" t="str">
            <v>713-853-3504</v>
          </cell>
          <cell r="F142" t="str">
            <v>NSM Common</v>
          </cell>
          <cell r="G142" t="str">
            <v xml:space="preserve"> </v>
          </cell>
          <cell r="H142" t="str">
            <v>Steel</v>
          </cell>
          <cell r="I142" t="str">
            <v xml:space="preserve">Private </v>
          </cell>
          <cell r="J142" t="str">
            <v>Common Equity</v>
          </cell>
          <cell r="K142">
            <v>27955691</v>
          </cell>
          <cell r="L142">
            <v>27955691</v>
          </cell>
          <cell r="M142">
            <v>0</v>
          </cell>
          <cell r="N142">
            <v>0</v>
          </cell>
          <cell r="O142">
            <v>1</v>
          </cell>
          <cell r="P142">
            <v>0</v>
          </cell>
          <cell r="Q142">
            <v>0</v>
          </cell>
          <cell r="R142">
            <v>0</v>
          </cell>
          <cell r="S142" t="str">
            <v>295-333</v>
          </cell>
          <cell r="V142">
            <v>0</v>
          </cell>
          <cell r="W142" t="str">
            <v>001:Enron-NA</v>
          </cell>
          <cell r="X142">
            <v>0</v>
          </cell>
          <cell r="Y142">
            <v>0</v>
          </cell>
          <cell r="Z142">
            <v>0</v>
          </cell>
          <cell r="AA142">
            <v>0</v>
          </cell>
          <cell r="AB142">
            <v>0</v>
          </cell>
          <cell r="AC142">
            <v>0</v>
          </cell>
          <cell r="AD142">
            <v>0</v>
          </cell>
          <cell r="AE142">
            <v>0</v>
          </cell>
          <cell r="AF142">
            <v>0</v>
          </cell>
          <cell r="AG142">
            <v>0</v>
          </cell>
          <cell r="AH142">
            <v>0</v>
          </cell>
          <cell r="AI142">
            <v>0</v>
          </cell>
          <cell r="AJ142">
            <v>0</v>
          </cell>
          <cell r="AK142">
            <v>0</v>
          </cell>
          <cell r="AL142">
            <v>0</v>
          </cell>
          <cell r="AM142">
            <v>0</v>
          </cell>
          <cell r="AN142">
            <v>0</v>
          </cell>
          <cell r="AP142">
            <v>0</v>
          </cell>
          <cell r="AQ142">
            <v>0</v>
          </cell>
          <cell r="AR142">
            <v>1</v>
          </cell>
          <cell r="AS142">
            <v>0</v>
          </cell>
          <cell r="AT142">
            <v>0</v>
          </cell>
          <cell r="AU142">
            <v>0</v>
          </cell>
          <cell r="AV142">
            <v>0</v>
          </cell>
          <cell r="AW142">
            <v>0</v>
          </cell>
          <cell r="AX142">
            <v>0</v>
          </cell>
          <cell r="AY142">
            <v>0</v>
          </cell>
          <cell r="AZ142">
            <v>0</v>
          </cell>
          <cell r="BA142">
            <v>0</v>
          </cell>
          <cell r="BB142">
            <v>0</v>
          </cell>
          <cell r="BC142" t="str">
            <v xml:space="preserve"> </v>
          </cell>
          <cell r="BD142" t="str">
            <v xml:space="preserve"> </v>
          </cell>
          <cell r="BE142">
            <v>0</v>
          </cell>
        </row>
        <row r="143">
          <cell r="A143" t="str">
            <v>Show</v>
          </cell>
          <cell r="B143" t="str">
            <v>Priv. Equity Partnerships</v>
          </cell>
          <cell r="C143" t="str">
            <v>Energy Capital Resources</v>
          </cell>
          <cell r="D143" t="str">
            <v>Pruett/Josey</v>
          </cell>
          <cell r="E143" t="str">
            <v>713-345-7109/713-853-0321</v>
          </cell>
          <cell r="F143" t="str">
            <v>Ridgelake ORRI</v>
          </cell>
          <cell r="G143" t="str">
            <v xml:space="preserve"> </v>
          </cell>
          <cell r="H143" t="str">
            <v>Energy</v>
          </cell>
          <cell r="I143" t="str">
            <v xml:space="preserve">Private </v>
          </cell>
          <cell r="J143" t="str">
            <v>Partnership</v>
          </cell>
          <cell r="K143">
            <v>1</v>
          </cell>
          <cell r="L143">
            <v>1</v>
          </cell>
          <cell r="M143">
            <v>0</v>
          </cell>
          <cell r="N143">
            <v>0</v>
          </cell>
          <cell r="O143">
            <v>1</v>
          </cell>
          <cell r="P143">
            <v>-6.9999999977881089E-2</v>
          </cell>
          <cell r="Q143">
            <v>-6.9999999977881089E-2</v>
          </cell>
          <cell r="R143">
            <v>0</v>
          </cell>
          <cell r="S143" t="str">
            <v>3194-5978</v>
          </cell>
          <cell r="V143">
            <v>-6.9999999977881089E-2</v>
          </cell>
          <cell r="W143" t="str">
            <v>001:Enron-NA</v>
          </cell>
          <cell r="X143">
            <v>0</v>
          </cell>
          <cell r="Y143">
            <v>0</v>
          </cell>
          <cell r="Z143">
            <v>0</v>
          </cell>
          <cell r="AA143">
            <v>0</v>
          </cell>
          <cell r="AB143">
            <v>0</v>
          </cell>
          <cell r="AC143">
            <v>0</v>
          </cell>
          <cell r="AD143">
            <v>-6.9999999977881089E-2</v>
          </cell>
          <cell r="AE143">
            <v>0</v>
          </cell>
          <cell r="AF143">
            <v>0</v>
          </cell>
          <cell r="AG143">
            <v>0</v>
          </cell>
          <cell r="AH143">
            <v>0</v>
          </cell>
          <cell r="AI143">
            <v>0</v>
          </cell>
          <cell r="AJ143">
            <v>0</v>
          </cell>
          <cell r="AK143">
            <v>0</v>
          </cell>
          <cell r="AL143">
            <v>0</v>
          </cell>
          <cell r="AM143">
            <v>0</v>
          </cell>
          <cell r="AN143">
            <v>132383.76</v>
          </cell>
          <cell r="AP143">
            <v>0</v>
          </cell>
          <cell r="AQ143">
            <v>132383.76</v>
          </cell>
          <cell r="AR143">
            <v>1</v>
          </cell>
          <cell r="AS143">
            <v>-6.9999999977881089E-2</v>
          </cell>
          <cell r="AT143">
            <v>-6.9999999977881089E-2</v>
          </cell>
          <cell r="AU143">
            <v>0</v>
          </cell>
          <cell r="AV143">
            <v>0</v>
          </cell>
          <cell r="AW143">
            <v>0</v>
          </cell>
          <cell r="AX143">
            <v>0</v>
          </cell>
          <cell r="AY143">
            <v>0.27000000001862645</v>
          </cell>
          <cell r="AZ143">
            <v>0</v>
          </cell>
          <cell r="BA143">
            <v>0</v>
          </cell>
          <cell r="BB143">
            <v>0.27000000001862645</v>
          </cell>
          <cell r="BC143" t="str">
            <v xml:space="preserve"> </v>
          </cell>
          <cell r="BD143" t="str">
            <v xml:space="preserve"> </v>
          </cell>
          <cell r="BE143">
            <v>0</v>
          </cell>
        </row>
        <row r="144">
          <cell r="A144" t="str">
            <v>Show</v>
          </cell>
          <cell r="B144" t="str">
            <v>Convertible - Public</v>
          </cell>
          <cell r="C144" t="str">
            <v>Special Assets - Non-Performing</v>
          </cell>
          <cell r="D144" t="str">
            <v>Lydecker</v>
          </cell>
          <cell r="E144" t="str">
            <v>713-853-3504</v>
          </cell>
          <cell r="F144" t="str">
            <v>Costilla Convertible</v>
          </cell>
          <cell r="G144" t="str">
            <v>US;COSEE</v>
          </cell>
          <cell r="H144" t="str">
            <v>Energy</v>
          </cell>
          <cell r="I144" t="str">
            <v>Convertible</v>
          </cell>
          <cell r="J144" t="str">
            <v>Convertible Preferred</v>
          </cell>
          <cell r="K144">
            <v>31250</v>
          </cell>
          <cell r="L144">
            <v>31250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  <cell r="S144" t="str">
            <v>1088-1201</v>
          </cell>
          <cell r="V144">
            <v>0</v>
          </cell>
          <cell r="W144" t="str">
            <v>001:Enron-NA</v>
          </cell>
          <cell r="X144">
            <v>0</v>
          </cell>
          <cell r="Y144">
            <v>0</v>
          </cell>
          <cell r="Z144">
            <v>0</v>
          </cell>
          <cell r="AA144">
            <v>0</v>
          </cell>
          <cell r="AB144">
            <v>0</v>
          </cell>
          <cell r="AC144">
            <v>0</v>
          </cell>
          <cell r="AD144">
            <v>0</v>
          </cell>
          <cell r="AE144">
            <v>0</v>
          </cell>
          <cell r="AF144">
            <v>0</v>
          </cell>
          <cell r="AG144">
            <v>0</v>
          </cell>
          <cell r="AH144">
            <v>0</v>
          </cell>
          <cell r="AI144">
            <v>0</v>
          </cell>
          <cell r="AJ144">
            <v>0</v>
          </cell>
          <cell r="AK144">
            <v>0</v>
          </cell>
          <cell r="AL144">
            <v>0</v>
          </cell>
          <cell r="AM144">
            <v>0</v>
          </cell>
          <cell r="AN144">
            <v>0</v>
          </cell>
          <cell r="AP144">
            <v>0</v>
          </cell>
          <cell r="AQ144">
            <v>0</v>
          </cell>
          <cell r="AR144">
            <v>80.709999999999994</v>
          </cell>
          <cell r="AS144">
            <v>0</v>
          </cell>
          <cell r="AT144">
            <v>0</v>
          </cell>
          <cell r="AU144">
            <v>0</v>
          </cell>
          <cell r="AV144">
            <v>0</v>
          </cell>
          <cell r="AW144">
            <v>0</v>
          </cell>
          <cell r="AX144">
            <v>0</v>
          </cell>
          <cell r="AY144">
            <v>0</v>
          </cell>
          <cell r="AZ144">
            <v>0</v>
          </cell>
          <cell r="BA144">
            <v>0</v>
          </cell>
          <cell r="BB144">
            <v>0</v>
          </cell>
          <cell r="BC144">
            <v>9.9999999999999995E-7</v>
          </cell>
          <cell r="BD144">
            <v>9.9999999999999995E-7</v>
          </cell>
          <cell r="BE144">
            <v>0</v>
          </cell>
        </row>
        <row r="145">
          <cell r="A145" t="str">
            <v>Show</v>
          </cell>
          <cell r="B145" t="str">
            <v>Convertible - Public</v>
          </cell>
          <cell r="C145" t="str">
            <v>Special Assets - Non-Performing</v>
          </cell>
          <cell r="D145" t="str">
            <v>Lydecker</v>
          </cell>
          <cell r="E145" t="str">
            <v>713-853-3504</v>
          </cell>
          <cell r="F145" t="str">
            <v>Inland Convertible</v>
          </cell>
          <cell r="G145" t="str">
            <v>US;INLN</v>
          </cell>
          <cell r="H145" t="str">
            <v>Energy</v>
          </cell>
          <cell r="I145" t="str">
            <v>Convertible</v>
          </cell>
          <cell r="J145" t="str">
            <v>Convertible Preferred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0.17445779340646311</v>
          </cell>
          <cell r="P145">
            <v>82.699378580450613</v>
          </cell>
          <cell r="Q145">
            <v>82.247511577881454</v>
          </cell>
          <cell r="R145">
            <v>0.45186700256915913</v>
          </cell>
          <cell r="S145" t="str">
            <v>58-70</v>
          </cell>
          <cell r="V145">
            <v>0</v>
          </cell>
          <cell r="W145" t="str">
            <v>001:Enron-NA</v>
          </cell>
          <cell r="X145">
            <v>0</v>
          </cell>
          <cell r="Y145">
            <v>0</v>
          </cell>
          <cell r="Z145">
            <v>0</v>
          </cell>
          <cell r="AA145">
            <v>0</v>
          </cell>
          <cell r="AB145">
            <v>0</v>
          </cell>
          <cell r="AC145">
            <v>0</v>
          </cell>
          <cell r="AD145">
            <v>0</v>
          </cell>
          <cell r="AE145">
            <v>0</v>
          </cell>
          <cell r="AF145">
            <v>0</v>
          </cell>
          <cell r="AG145">
            <v>0</v>
          </cell>
          <cell r="AH145">
            <v>0</v>
          </cell>
          <cell r="AI145">
            <v>0</v>
          </cell>
          <cell r="AJ145">
            <v>0</v>
          </cell>
          <cell r="AK145">
            <v>0</v>
          </cell>
          <cell r="AL145">
            <v>0</v>
          </cell>
          <cell r="AM145">
            <v>1698620</v>
          </cell>
          <cell r="AN145">
            <v>0</v>
          </cell>
          <cell r="AP145">
            <v>0</v>
          </cell>
          <cell r="AQ145">
            <v>0</v>
          </cell>
          <cell r="AR145">
            <v>8.33</v>
          </cell>
          <cell r="AS145">
            <v>0</v>
          </cell>
          <cell r="AT145">
            <v>5</v>
          </cell>
          <cell r="AU145">
            <v>0</v>
          </cell>
          <cell r="AV145">
            <v>0</v>
          </cell>
          <cell r="AW145">
            <v>0</v>
          </cell>
          <cell r="AX145">
            <v>0</v>
          </cell>
          <cell r="AY145">
            <v>0</v>
          </cell>
          <cell r="AZ145">
            <v>0</v>
          </cell>
          <cell r="BA145">
            <v>0</v>
          </cell>
          <cell r="BB145">
            <v>0</v>
          </cell>
          <cell r="BC145">
            <v>5</v>
          </cell>
          <cell r="BD145">
            <v>4.625</v>
          </cell>
          <cell r="BE145">
            <v>0</v>
          </cell>
        </row>
        <row r="146">
          <cell r="A146" t="str">
            <v>Show</v>
          </cell>
          <cell r="B146" t="str">
            <v>Convertible - Private</v>
          </cell>
          <cell r="C146" t="str">
            <v>Special Assets - Non-Performing</v>
          </cell>
          <cell r="D146" t="str">
            <v>Lydecker</v>
          </cell>
          <cell r="E146" t="str">
            <v>713-853-3504</v>
          </cell>
          <cell r="F146" t="str">
            <v>Crown Energy Convertible</v>
          </cell>
          <cell r="G146" t="str">
            <v>US;CROE</v>
          </cell>
          <cell r="H146" t="str">
            <v>Heavy Construction</v>
          </cell>
          <cell r="I146" t="str">
            <v>Convertible</v>
          </cell>
          <cell r="J146" t="str">
            <v>Convertible Preferred</v>
          </cell>
          <cell r="K146">
            <v>817049</v>
          </cell>
          <cell r="L146">
            <v>817049</v>
          </cell>
          <cell r="M146">
            <v>0</v>
          </cell>
          <cell r="N146">
            <v>0</v>
          </cell>
          <cell r="O146">
            <v>0.28000000000000003</v>
          </cell>
          <cell r="P146">
            <v>0</v>
          </cell>
          <cell r="Q146">
            <v>0</v>
          </cell>
          <cell r="R146">
            <v>0</v>
          </cell>
          <cell r="S146" t="str">
            <v>30-32</v>
          </cell>
          <cell r="V146">
            <v>0</v>
          </cell>
          <cell r="W146" t="str">
            <v>001:Enron-NA</v>
          </cell>
          <cell r="X146">
            <v>0</v>
          </cell>
          <cell r="Y146">
            <v>0</v>
          </cell>
          <cell r="Z146">
            <v>0</v>
          </cell>
          <cell r="AA146">
            <v>0</v>
          </cell>
          <cell r="AB146">
            <v>0</v>
          </cell>
          <cell r="AC146">
            <v>0</v>
          </cell>
          <cell r="AD146">
            <v>0</v>
          </cell>
          <cell r="AE146">
            <v>0</v>
          </cell>
          <cell r="AF146">
            <v>0</v>
          </cell>
          <cell r="AG146">
            <v>0</v>
          </cell>
          <cell r="AH146">
            <v>0</v>
          </cell>
          <cell r="AI146">
            <v>-3020000</v>
          </cell>
          <cell r="AJ146">
            <v>0</v>
          </cell>
          <cell r="AK146">
            <v>-100000</v>
          </cell>
          <cell r="AL146">
            <v>-3120000</v>
          </cell>
          <cell r="AM146">
            <v>0</v>
          </cell>
          <cell r="AN146">
            <v>3020000</v>
          </cell>
          <cell r="AP146">
            <v>0</v>
          </cell>
          <cell r="AQ146">
            <v>0</v>
          </cell>
          <cell r="AR146">
            <v>1</v>
          </cell>
          <cell r="AS146">
            <v>0</v>
          </cell>
          <cell r="AT146">
            <v>0</v>
          </cell>
          <cell r="AU146">
            <v>0</v>
          </cell>
          <cell r="AV146">
            <v>0</v>
          </cell>
          <cell r="AW146">
            <v>0</v>
          </cell>
          <cell r="AX146">
            <v>0</v>
          </cell>
          <cell r="AY146">
            <v>-3020000</v>
          </cell>
          <cell r="AZ146">
            <v>0</v>
          </cell>
          <cell r="BA146">
            <v>-100000</v>
          </cell>
          <cell r="BB146">
            <v>-3120000</v>
          </cell>
          <cell r="BC146" t="str">
            <v xml:space="preserve"> </v>
          </cell>
          <cell r="BD146" t="str">
            <v xml:space="preserve"> </v>
          </cell>
          <cell r="BE146">
            <v>0</v>
          </cell>
        </row>
        <row r="147">
          <cell r="A147" t="str">
            <v>Show</v>
          </cell>
          <cell r="B147" t="str">
            <v>Convertible - Private</v>
          </cell>
          <cell r="C147" t="str">
            <v>Portfolio</v>
          </cell>
          <cell r="D147" t="str">
            <v>Melendrez</v>
          </cell>
          <cell r="E147" t="str">
            <v>713-345-8670</v>
          </cell>
          <cell r="F147" t="str">
            <v>Mariner Convertible</v>
          </cell>
          <cell r="G147" t="str">
            <v/>
          </cell>
          <cell r="H147" t="str">
            <v>Energy</v>
          </cell>
          <cell r="I147" t="str">
            <v>Convertible</v>
          </cell>
          <cell r="J147" t="str">
            <v>Convertible Debt</v>
          </cell>
          <cell r="K147">
            <v>28571.428571500001</v>
          </cell>
          <cell r="L147">
            <v>28571.428571500001</v>
          </cell>
          <cell r="M147">
            <v>0</v>
          </cell>
          <cell r="N147">
            <v>0.3</v>
          </cell>
          <cell r="O147">
            <v>0.8</v>
          </cell>
          <cell r="P147">
            <v>0</v>
          </cell>
          <cell r="Q147">
            <v>0</v>
          </cell>
          <cell r="R147">
            <v>0</v>
          </cell>
          <cell r="S147" t="str">
            <v>66-2787</v>
          </cell>
          <cell r="V147">
            <v>0</v>
          </cell>
          <cell r="W147" t="str">
            <v>001:Enron-NA</v>
          </cell>
          <cell r="X147">
            <v>0</v>
          </cell>
          <cell r="Y147">
            <v>0</v>
          </cell>
          <cell r="Z147">
            <v>0</v>
          </cell>
          <cell r="AA147">
            <v>0</v>
          </cell>
          <cell r="AB147">
            <v>0</v>
          </cell>
          <cell r="AC147">
            <v>0</v>
          </cell>
          <cell r="AD147">
            <v>0</v>
          </cell>
          <cell r="AE147">
            <v>0</v>
          </cell>
          <cell r="AF147">
            <v>0</v>
          </cell>
          <cell r="AG147">
            <v>0</v>
          </cell>
          <cell r="AH147">
            <v>0</v>
          </cell>
          <cell r="AI147">
            <v>0</v>
          </cell>
          <cell r="AJ147">
            <v>0</v>
          </cell>
          <cell r="AK147">
            <v>0</v>
          </cell>
          <cell r="AL147">
            <v>0</v>
          </cell>
          <cell r="AM147">
            <v>-2.6373031536408575E-10</v>
          </cell>
          <cell r="AN147">
            <v>0</v>
          </cell>
          <cell r="AP147">
            <v>0</v>
          </cell>
          <cell r="AQ147">
            <v>0</v>
          </cell>
          <cell r="AR147">
            <v>1</v>
          </cell>
          <cell r="AS147">
            <v>0</v>
          </cell>
          <cell r="AT147">
            <v>0</v>
          </cell>
          <cell r="AU147">
            <v>0</v>
          </cell>
          <cell r="AV147">
            <v>0</v>
          </cell>
          <cell r="AW147">
            <v>0</v>
          </cell>
          <cell r="AX147">
            <v>0</v>
          </cell>
          <cell r="AY147">
            <v>-18399617</v>
          </cell>
          <cell r="AZ147">
            <v>0</v>
          </cell>
          <cell r="BA147">
            <v>0</v>
          </cell>
          <cell r="BB147">
            <v>-18399617</v>
          </cell>
          <cell r="BC147" t="str">
            <v xml:space="preserve"> </v>
          </cell>
          <cell r="BD147" t="str">
            <v xml:space="preserve"> </v>
          </cell>
          <cell r="BE147">
            <v>0</v>
          </cell>
        </row>
        <row r="148">
          <cell r="A148" t="str">
            <v>Show</v>
          </cell>
          <cell r="B148" t="str">
            <v>Convertible - Public</v>
          </cell>
          <cell r="C148" t="str">
            <v>Principal Investing</v>
          </cell>
          <cell r="D148" t="str">
            <v>Greer</v>
          </cell>
          <cell r="E148" t="str">
            <v>713-853-9140</v>
          </cell>
          <cell r="F148" t="str">
            <v>Quanta Convertible</v>
          </cell>
          <cell r="G148" t="str">
            <v>US;PWR</v>
          </cell>
          <cell r="H148" t="str">
            <v>Utility Services</v>
          </cell>
          <cell r="I148" t="str">
            <v>Convertible</v>
          </cell>
          <cell r="J148" t="str">
            <v>Convertible Debt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0.8996489454285177</v>
          </cell>
          <cell r="P148">
            <v>233.4598371149257</v>
          </cell>
          <cell r="Q148">
            <v>232.55298890074252</v>
          </cell>
          <cell r="R148">
            <v>0.90684821418318506</v>
          </cell>
          <cell r="S148" t="str">
            <v>2009-2422</v>
          </cell>
          <cell r="V148">
            <v>0</v>
          </cell>
          <cell r="W148" t="str">
            <v>001:Enron-NA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0</v>
          </cell>
          <cell r="AJ148">
            <v>0</v>
          </cell>
          <cell r="AK148">
            <v>0</v>
          </cell>
          <cell r="AL148">
            <v>0</v>
          </cell>
          <cell r="AM148">
            <v>-3145353.4325060286</v>
          </cell>
          <cell r="AN148">
            <v>0</v>
          </cell>
          <cell r="AP148">
            <v>0</v>
          </cell>
          <cell r="AQ148">
            <v>0</v>
          </cell>
          <cell r="AR148">
            <v>5.3836349999999999</v>
          </cell>
          <cell r="AS148">
            <v>0</v>
          </cell>
          <cell r="AT148">
            <v>47</v>
          </cell>
          <cell r="AU148">
            <v>0</v>
          </cell>
          <cell r="AV148">
            <v>0</v>
          </cell>
          <cell r="AW148">
            <v>0</v>
          </cell>
          <cell r="AX148">
            <v>0</v>
          </cell>
          <cell r="AY148">
            <v>68069972.499192059</v>
          </cell>
          <cell r="AZ148">
            <v>0</v>
          </cell>
          <cell r="BA148">
            <v>683723.95</v>
          </cell>
          <cell r="BB148">
            <v>68753696.449192062</v>
          </cell>
          <cell r="BC148">
            <v>47</v>
          </cell>
          <cell r="BD148">
            <v>46.8125</v>
          </cell>
          <cell r="BE148">
            <v>0</v>
          </cell>
        </row>
        <row r="149">
          <cell r="A149" t="str">
            <v>Show</v>
          </cell>
          <cell r="B149" t="str">
            <v>Convertible - Public</v>
          </cell>
          <cell r="C149" t="str">
            <v>Principal Investing</v>
          </cell>
          <cell r="D149" t="str">
            <v>Greer</v>
          </cell>
          <cell r="E149" t="str">
            <v>713-853-9140</v>
          </cell>
          <cell r="F149" t="str">
            <v>Quanta Convertible Condor</v>
          </cell>
          <cell r="G149" t="str">
            <v>US;PWR</v>
          </cell>
          <cell r="H149" t="str">
            <v>Utility Services</v>
          </cell>
          <cell r="I149" t="str">
            <v>Convertible</v>
          </cell>
          <cell r="J149" t="str">
            <v>Convertible Debt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0.8996489454285177</v>
          </cell>
          <cell r="P149">
            <v>233.4598371149257</v>
          </cell>
          <cell r="Q149">
            <v>232.55298890074252</v>
          </cell>
          <cell r="R149">
            <v>0.90684821418318506</v>
          </cell>
          <cell r="S149">
            <v>0</v>
          </cell>
          <cell r="V149">
            <v>0</v>
          </cell>
          <cell r="W149" t="str">
            <v>001:Enron-NA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0</v>
          </cell>
          <cell r="AJ149">
            <v>0</v>
          </cell>
          <cell r="AK149">
            <v>0</v>
          </cell>
          <cell r="AL149">
            <v>0</v>
          </cell>
          <cell r="AM149">
            <v>315687.80981162563</v>
          </cell>
          <cell r="AN149">
            <v>0</v>
          </cell>
          <cell r="AP149">
            <v>0</v>
          </cell>
          <cell r="AQ149">
            <v>0</v>
          </cell>
          <cell r="AR149">
            <v>5.3836349999999999</v>
          </cell>
          <cell r="AS149">
            <v>0</v>
          </cell>
          <cell r="AT149">
            <v>47</v>
          </cell>
          <cell r="AU149">
            <v>0</v>
          </cell>
          <cell r="AV149">
            <v>0</v>
          </cell>
          <cell r="AW149">
            <v>0</v>
          </cell>
          <cell r="AX149">
            <v>0</v>
          </cell>
          <cell r="AY149">
            <v>-315687.96981162578</v>
          </cell>
          <cell r="AZ149">
            <v>0</v>
          </cell>
          <cell r="BA149">
            <v>-3.3527612686157227E-8</v>
          </cell>
          <cell r="BB149">
            <v>-315687.96981165931</v>
          </cell>
          <cell r="BC149">
            <v>47</v>
          </cell>
          <cell r="BD149">
            <v>46.8125</v>
          </cell>
          <cell r="BE149">
            <v>0</v>
          </cell>
        </row>
        <row r="150">
          <cell r="A150" t="str">
            <v>Show</v>
          </cell>
          <cell r="B150" t="str">
            <v>Convertible - Private</v>
          </cell>
          <cell r="C150" t="str">
            <v>Paper</v>
          </cell>
          <cell r="D150" t="str">
            <v>Ondarza</v>
          </cell>
          <cell r="E150" t="str">
            <v>713-853-6058</v>
          </cell>
          <cell r="F150" t="str">
            <v>Repap Energy Advisory Agreement</v>
          </cell>
          <cell r="G150" t="str">
            <v/>
          </cell>
          <cell r="H150" t="str">
            <v>Paper</v>
          </cell>
          <cell r="I150" t="str">
            <v>Convertible</v>
          </cell>
          <cell r="J150" t="str">
            <v>Convertible Debt</v>
          </cell>
          <cell r="K150">
            <v>1</v>
          </cell>
          <cell r="L150">
            <v>1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 t="str">
            <v>747-6752</v>
          </cell>
          <cell r="V150">
            <v>0</v>
          </cell>
          <cell r="W150" t="str">
            <v>001:Enron-NA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0</v>
          </cell>
          <cell r="AJ150">
            <v>0</v>
          </cell>
          <cell r="AK150">
            <v>0</v>
          </cell>
          <cell r="AL150">
            <v>0</v>
          </cell>
          <cell r="AM150">
            <v>0</v>
          </cell>
          <cell r="AN150">
            <v>0</v>
          </cell>
          <cell r="AP150">
            <v>0</v>
          </cell>
          <cell r="AQ150">
            <v>0</v>
          </cell>
          <cell r="AR150">
            <v>1</v>
          </cell>
          <cell r="AS150">
            <v>0</v>
          </cell>
          <cell r="AT150">
            <v>0</v>
          </cell>
          <cell r="AU150">
            <v>0</v>
          </cell>
          <cell r="AV150">
            <v>0</v>
          </cell>
          <cell r="AW150">
            <v>0</v>
          </cell>
          <cell r="AX150">
            <v>0</v>
          </cell>
          <cell r="AY150">
            <v>0</v>
          </cell>
          <cell r="AZ150">
            <v>0</v>
          </cell>
          <cell r="BA150">
            <v>0</v>
          </cell>
          <cell r="BB150">
            <v>0</v>
          </cell>
          <cell r="BC150" t="str">
            <v xml:space="preserve"> </v>
          </cell>
          <cell r="BD150" t="str">
            <v xml:space="preserve"> </v>
          </cell>
          <cell r="BE150">
            <v>0</v>
          </cell>
        </row>
        <row r="151">
          <cell r="A151" t="str">
            <v>Show</v>
          </cell>
          <cell r="B151" t="str">
            <v>Convertible - Private</v>
          </cell>
          <cell r="C151" t="str">
            <v>Paper</v>
          </cell>
          <cell r="D151" t="str">
            <v>Ondarza</v>
          </cell>
          <cell r="E151" t="str">
            <v>713-853-6058</v>
          </cell>
          <cell r="F151" t="str">
            <v>Repap Convertible</v>
          </cell>
          <cell r="G151" t="str">
            <v/>
          </cell>
          <cell r="H151" t="str">
            <v>Paper</v>
          </cell>
          <cell r="I151" t="str">
            <v>Convertible</v>
          </cell>
          <cell r="J151" t="str">
            <v>Convertible Debt</v>
          </cell>
          <cell r="K151">
            <v>1</v>
          </cell>
          <cell r="L151">
            <v>1</v>
          </cell>
          <cell r="M151">
            <v>0</v>
          </cell>
          <cell r="N151">
            <v>0</v>
          </cell>
          <cell r="O151">
            <v>0</v>
          </cell>
          <cell r="P151">
            <v>0</v>
          </cell>
          <cell r="Q151">
            <v>0</v>
          </cell>
          <cell r="R151">
            <v>0</v>
          </cell>
          <cell r="S151" t="str">
            <v>747-798</v>
          </cell>
          <cell r="V151">
            <v>0</v>
          </cell>
          <cell r="W151" t="str">
            <v>001:Enron-NA</v>
          </cell>
          <cell r="X151">
            <v>0</v>
          </cell>
          <cell r="Y151">
            <v>0</v>
          </cell>
          <cell r="Z151">
            <v>0</v>
          </cell>
          <cell r="AA151">
            <v>0</v>
          </cell>
          <cell r="AB151">
            <v>0</v>
          </cell>
          <cell r="AC151">
            <v>0</v>
          </cell>
          <cell r="AD151">
            <v>0</v>
          </cell>
          <cell r="AE151">
            <v>0</v>
          </cell>
          <cell r="AF151">
            <v>0</v>
          </cell>
          <cell r="AG151">
            <v>0</v>
          </cell>
          <cell r="AH151">
            <v>0</v>
          </cell>
          <cell r="AI151">
            <v>0</v>
          </cell>
          <cell r="AJ151">
            <v>0</v>
          </cell>
          <cell r="AK151">
            <v>0</v>
          </cell>
          <cell r="AL151">
            <v>0</v>
          </cell>
          <cell r="AM151">
            <v>0</v>
          </cell>
          <cell r="AN151">
            <v>0</v>
          </cell>
          <cell r="AP151">
            <v>0</v>
          </cell>
          <cell r="AQ151">
            <v>0</v>
          </cell>
          <cell r="AR151">
            <v>1</v>
          </cell>
          <cell r="AS151">
            <v>0</v>
          </cell>
          <cell r="AT151">
            <v>0</v>
          </cell>
          <cell r="AU151">
            <v>0</v>
          </cell>
          <cell r="AV151">
            <v>0</v>
          </cell>
          <cell r="AW151">
            <v>0</v>
          </cell>
          <cell r="AX151">
            <v>0</v>
          </cell>
          <cell r="AY151">
            <v>0</v>
          </cell>
          <cell r="AZ151">
            <v>0</v>
          </cell>
          <cell r="BA151">
            <v>0</v>
          </cell>
          <cell r="BB151">
            <v>0</v>
          </cell>
          <cell r="BC151" t="str">
            <v xml:space="preserve"> </v>
          </cell>
          <cell r="BD151" t="str">
            <v xml:space="preserve"> </v>
          </cell>
          <cell r="BE151">
            <v>0</v>
          </cell>
        </row>
        <row r="152">
          <cell r="A152" t="str">
            <v>DoNotShow</v>
          </cell>
          <cell r="B152" t="str">
            <v>Convertible - Private</v>
          </cell>
          <cell r="C152" t="str">
            <v>Special Assets - Non-Performing</v>
          </cell>
          <cell r="D152" t="str">
            <v>Ondarza</v>
          </cell>
          <cell r="E152" t="str">
            <v>713-853-6058</v>
          </cell>
          <cell r="F152" t="str">
            <v>Repap Convertible RA</v>
          </cell>
          <cell r="G152" t="str">
            <v/>
          </cell>
          <cell r="H152" t="str">
            <v>Paper</v>
          </cell>
          <cell r="I152" t="str">
            <v>Convertible</v>
          </cell>
          <cell r="J152" t="str">
            <v>Convertible Debt</v>
          </cell>
          <cell r="K152">
            <v>100000</v>
          </cell>
          <cell r="L152">
            <v>100000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R152">
            <v>0</v>
          </cell>
          <cell r="S152">
            <v>0</v>
          </cell>
          <cell r="V152">
            <v>0</v>
          </cell>
          <cell r="W152" t="str">
            <v>001:Enron-NA</v>
          </cell>
          <cell r="X152">
            <v>0</v>
          </cell>
          <cell r="Y152">
            <v>0</v>
          </cell>
          <cell r="Z152">
            <v>0</v>
          </cell>
          <cell r="AA152">
            <v>0</v>
          </cell>
          <cell r="AB152">
            <v>0</v>
          </cell>
          <cell r="AC152">
            <v>0</v>
          </cell>
          <cell r="AD152">
            <v>0</v>
          </cell>
          <cell r="AE152">
            <v>0</v>
          </cell>
          <cell r="AF152">
            <v>0</v>
          </cell>
          <cell r="AG152">
            <v>0</v>
          </cell>
          <cell r="AH152">
            <v>0</v>
          </cell>
          <cell r="AI152">
            <v>0</v>
          </cell>
          <cell r="AJ152">
            <v>0</v>
          </cell>
          <cell r="AK152">
            <v>0</v>
          </cell>
          <cell r="AL152">
            <v>0</v>
          </cell>
          <cell r="AM152">
            <v>0</v>
          </cell>
          <cell r="AN152">
            <v>0</v>
          </cell>
          <cell r="AP152">
            <v>0</v>
          </cell>
          <cell r="AQ152">
            <v>0</v>
          </cell>
          <cell r="AR152">
            <v>1</v>
          </cell>
          <cell r="AS152">
            <v>0</v>
          </cell>
          <cell r="AT152">
            <v>0</v>
          </cell>
          <cell r="AU152">
            <v>0</v>
          </cell>
          <cell r="AV152">
            <v>0</v>
          </cell>
          <cell r="AW152">
            <v>0</v>
          </cell>
          <cell r="AX152">
            <v>0</v>
          </cell>
          <cell r="AY152">
            <v>0</v>
          </cell>
          <cell r="AZ152">
            <v>0</v>
          </cell>
          <cell r="BA152">
            <v>0</v>
          </cell>
          <cell r="BB152">
            <v>0</v>
          </cell>
          <cell r="BC152" t="str">
            <v xml:space="preserve"> </v>
          </cell>
          <cell r="BD152" t="str">
            <v xml:space="preserve"> </v>
          </cell>
          <cell r="BE152">
            <v>0</v>
          </cell>
        </row>
        <row r="153">
          <cell r="A153" t="str">
            <v>Show</v>
          </cell>
          <cell r="B153" t="str">
            <v>Convertible - Private</v>
          </cell>
          <cell r="C153" t="str">
            <v>Paper</v>
          </cell>
          <cell r="D153" t="str">
            <v>Ondarza</v>
          </cell>
          <cell r="E153" t="str">
            <v>713-853-6058</v>
          </cell>
          <cell r="F153" t="str">
            <v xml:space="preserve">Repap Agency Agreement </v>
          </cell>
          <cell r="G153" t="str">
            <v/>
          </cell>
          <cell r="H153" t="str">
            <v>Paper</v>
          </cell>
          <cell r="I153" t="str">
            <v>Convertible</v>
          </cell>
          <cell r="J153" t="str">
            <v>Convertible Debt</v>
          </cell>
          <cell r="K153">
            <v>100000</v>
          </cell>
          <cell r="L153">
            <v>100000</v>
          </cell>
          <cell r="M153">
            <v>0</v>
          </cell>
          <cell r="N153">
            <v>0</v>
          </cell>
          <cell r="O153">
            <v>0</v>
          </cell>
          <cell r="P153">
            <v>29.828020800000001</v>
          </cell>
          <cell r="Q153">
            <v>29.828020800000001</v>
          </cell>
          <cell r="R153">
            <v>0</v>
          </cell>
          <cell r="S153" t="str">
            <v>747-5267</v>
          </cell>
          <cell r="V153">
            <v>2982802.08</v>
          </cell>
          <cell r="W153" t="str">
            <v>001:Enron-NA</v>
          </cell>
          <cell r="X153">
            <v>0</v>
          </cell>
          <cell r="Y153">
            <v>0</v>
          </cell>
          <cell r="Z153">
            <v>0</v>
          </cell>
          <cell r="AA153">
            <v>0</v>
          </cell>
          <cell r="AB153">
            <v>0</v>
          </cell>
          <cell r="AC153">
            <v>0</v>
          </cell>
          <cell r="AD153">
            <v>2982802.08</v>
          </cell>
          <cell r="AE153">
            <v>0</v>
          </cell>
          <cell r="AF153">
            <v>0</v>
          </cell>
          <cell r="AG153">
            <v>0</v>
          </cell>
          <cell r="AH153">
            <v>0</v>
          </cell>
          <cell r="AI153">
            <v>0</v>
          </cell>
          <cell r="AJ153">
            <v>0</v>
          </cell>
          <cell r="AK153">
            <v>0</v>
          </cell>
          <cell r="AL153">
            <v>0</v>
          </cell>
          <cell r="AM153">
            <v>0</v>
          </cell>
          <cell r="AN153">
            <v>3070538.72</v>
          </cell>
          <cell r="AP153">
            <v>0</v>
          </cell>
          <cell r="AQ153">
            <v>3070538.72</v>
          </cell>
          <cell r="AR153">
            <v>1</v>
          </cell>
          <cell r="AS153">
            <v>0</v>
          </cell>
          <cell r="AT153">
            <v>29.828020800000001</v>
          </cell>
          <cell r="AU153">
            <v>0</v>
          </cell>
          <cell r="AV153">
            <v>0</v>
          </cell>
          <cell r="AW153">
            <v>0</v>
          </cell>
          <cell r="AX153">
            <v>0</v>
          </cell>
          <cell r="AY153">
            <v>0</v>
          </cell>
          <cell r="AZ153">
            <v>0</v>
          </cell>
          <cell r="BA153">
            <v>0</v>
          </cell>
          <cell r="BB153">
            <v>0</v>
          </cell>
          <cell r="BC153" t="str">
            <v xml:space="preserve"> </v>
          </cell>
          <cell r="BD153" t="str">
            <v xml:space="preserve"> </v>
          </cell>
          <cell r="BE153">
            <v>0</v>
          </cell>
        </row>
        <row r="154">
          <cell r="A154" t="str">
            <v>DoNotShow</v>
          </cell>
          <cell r="B154" t="str">
            <v>Convertible - Private</v>
          </cell>
          <cell r="C154" t="str">
            <v>Special Assets - Non-Performing</v>
          </cell>
          <cell r="D154" t="str">
            <v>Ondarza</v>
          </cell>
          <cell r="E154" t="str">
            <v>713-853-6058</v>
          </cell>
          <cell r="F154" t="str">
            <v>Repap Agency Agreement RA</v>
          </cell>
          <cell r="G154" t="str">
            <v/>
          </cell>
          <cell r="H154" t="str">
            <v>Paper</v>
          </cell>
          <cell r="I154" t="str">
            <v>Convertible</v>
          </cell>
          <cell r="J154" t="str">
            <v>Convertible Debt</v>
          </cell>
          <cell r="K154">
            <v>100000</v>
          </cell>
          <cell r="L154">
            <v>100000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V154">
            <v>0</v>
          </cell>
          <cell r="W154" t="str">
            <v>001:Enron-NA</v>
          </cell>
          <cell r="X154">
            <v>0</v>
          </cell>
          <cell r="Y154">
            <v>0</v>
          </cell>
          <cell r="Z154">
            <v>0</v>
          </cell>
          <cell r="AA154">
            <v>0</v>
          </cell>
          <cell r="AB154">
            <v>0</v>
          </cell>
          <cell r="AC154">
            <v>0</v>
          </cell>
          <cell r="AD154">
            <v>0</v>
          </cell>
          <cell r="AE154">
            <v>0</v>
          </cell>
          <cell r="AF154">
            <v>0</v>
          </cell>
          <cell r="AG154">
            <v>0</v>
          </cell>
          <cell r="AH154">
            <v>0</v>
          </cell>
          <cell r="AI154">
            <v>0</v>
          </cell>
          <cell r="AJ154">
            <v>0</v>
          </cell>
          <cell r="AK154">
            <v>0</v>
          </cell>
          <cell r="AL154">
            <v>0</v>
          </cell>
          <cell r="AM154">
            <v>0</v>
          </cell>
          <cell r="AN154">
            <v>0</v>
          </cell>
          <cell r="AP154">
            <v>0</v>
          </cell>
          <cell r="AQ154">
            <v>0</v>
          </cell>
          <cell r="AR154">
            <v>1</v>
          </cell>
          <cell r="AS154">
            <v>0</v>
          </cell>
          <cell r="AT154">
            <v>0</v>
          </cell>
          <cell r="AU154">
            <v>0</v>
          </cell>
          <cell r="AV154">
            <v>0</v>
          </cell>
          <cell r="AW154">
            <v>0</v>
          </cell>
          <cell r="AX154">
            <v>0</v>
          </cell>
          <cell r="AY154">
            <v>0</v>
          </cell>
          <cell r="AZ154">
            <v>0</v>
          </cell>
          <cell r="BA154">
            <v>0</v>
          </cell>
          <cell r="BB154">
            <v>0</v>
          </cell>
          <cell r="BC154" t="str">
            <v xml:space="preserve"> </v>
          </cell>
          <cell r="BD154" t="str">
            <v xml:space="preserve"> </v>
          </cell>
          <cell r="BE154">
            <v>0</v>
          </cell>
        </row>
        <row r="155">
          <cell r="A155" t="str">
            <v>Show</v>
          </cell>
          <cell r="B155" t="str">
            <v>Convertible - Private</v>
          </cell>
          <cell r="C155" t="str">
            <v>Special Assets - Performing</v>
          </cell>
          <cell r="D155" t="str">
            <v>Lydecker</v>
          </cell>
          <cell r="E155" t="str">
            <v>713-853-3504</v>
          </cell>
          <cell r="F155" t="str">
            <v>Venoco Convertible</v>
          </cell>
          <cell r="G155" t="str">
            <v/>
          </cell>
          <cell r="H155" t="str">
            <v>Energy</v>
          </cell>
          <cell r="I155" t="str">
            <v>Convertible</v>
          </cell>
          <cell r="J155" t="str">
            <v>Convertible Preferred</v>
          </cell>
          <cell r="K155">
            <v>375000</v>
          </cell>
          <cell r="L155">
            <v>375000</v>
          </cell>
          <cell r="M155">
            <v>0</v>
          </cell>
          <cell r="N155">
            <v>0</v>
          </cell>
          <cell r="O155">
            <v>0</v>
          </cell>
          <cell r="P155">
            <v>217.28</v>
          </cell>
          <cell r="Q155">
            <v>125.00921200000001</v>
          </cell>
          <cell r="R155">
            <v>92.270787999999996</v>
          </cell>
          <cell r="S155" t="str">
            <v>1090-1203</v>
          </cell>
          <cell r="V155">
            <v>81480000</v>
          </cell>
          <cell r="W155" t="str">
            <v>001:Enron-NA</v>
          </cell>
          <cell r="X155">
            <v>0</v>
          </cell>
          <cell r="Y155">
            <v>0</v>
          </cell>
          <cell r="Z155">
            <v>0</v>
          </cell>
          <cell r="AA155">
            <v>0</v>
          </cell>
          <cell r="AB155">
            <v>0</v>
          </cell>
          <cell r="AC155">
            <v>0</v>
          </cell>
          <cell r="AD155">
            <v>46878454.5</v>
          </cell>
          <cell r="AE155">
            <v>35587500</v>
          </cell>
          <cell r="AF155">
            <v>0</v>
          </cell>
          <cell r="AG155">
            <v>0</v>
          </cell>
          <cell r="AH155">
            <v>35587500</v>
          </cell>
          <cell r="AI155">
            <v>35587500</v>
          </cell>
          <cell r="AJ155">
            <v>0</v>
          </cell>
          <cell r="AK155">
            <v>1005673.37</v>
          </cell>
          <cell r="AL155">
            <v>36593173.369999997</v>
          </cell>
          <cell r="AM155">
            <v>0</v>
          </cell>
          <cell r="AN155">
            <v>45892500</v>
          </cell>
          <cell r="AP155">
            <v>0</v>
          </cell>
          <cell r="AQ155">
            <v>81480000</v>
          </cell>
          <cell r="AR155">
            <v>1</v>
          </cell>
          <cell r="AS155">
            <v>0</v>
          </cell>
          <cell r="AT155">
            <v>217.28</v>
          </cell>
          <cell r="AU155">
            <v>35587500</v>
          </cell>
          <cell r="AV155">
            <v>0</v>
          </cell>
          <cell r="AW155">
            <v>0</v>
          </cell>
          <cell r="AX155">
            <v>35587500</v>
          </cell>
          <cell r="AY155">
            <v>37836542.390000001</v>
          </cell>
          <cell r="AZ155">
            <v>0</v>
          </cell>
          <cell r="BA155">
            <v>2951116.89</v>
          </cell>
          <cell r="BB155">
            <v>40787659.280000001</v>
          </cell>
          <cell r="BC155" t="str">
            <v xml:space="preserve"> </v>
          </cell>
          <cell r="BD155" t="str">
            <v xml:space="preserve"> </v>
          </cell>
          <cell r="BE155">
            <v>0</v>
          </cell>
        </row>
        <row r="156">
          <cell r="A156" t="str">
            <v>Hide</v>
          </cell>
          <cell r="B156" t="str">
            <v>Enron Raptor I - Convertible - Private</v>
          </cell>
          <cell r="C156" t="str">
            <v>Special Assets - Performing Raptor</v>
          </cell>
          <cell r="D156" t="str">
            <v>Lydecker</v>
          </cell>
          <cell r="E156" t="str">
            <v>713-853-3504</v>
          </cell>
          <cell r="F156" t="str">
            <v>Venoco Convertible Raptor I</v>
          </cell>
          <cell r="G156" t="str">
            <v/>
          </cell>
          <cell r="H156" t="str">
            <v>Special Assets - Performing</v>
          </cell>
          <cell r="I156" t="str">
            <v>Convertible</v>
          </cell>
          <cell r="J156" t="str">
            <v>Convertible Preferred</v>
          </cell>
          <cell r="K156">
            <v>375000</v>
          </cell>
          <cell r="L156">
            <v>375000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  <cell r="S156" t="str">
            <v>1090-1203</v>
          </cell>
          <cell r="V156">
            <v>0</v>
          </cell>
          <cell r="W156" t="str">
            <v>015:Enron Raptor I</v>
          </cell>
          <cell r="X156">
            <v>0</v>
          </cell>
          <cell r="Y156">
            <v>0</v>
          </cell>
          <cell r="Z156">
            <v>0</v>
          </cell>
          <cell r="AA156">
            <v>0</v>
          </cell>
          <cell r="AB156">
            <v>0</v>
          </cell>
          <cell r="AC156">
            <v>0</v>
          </cell>
          <cell r="AD156">
            <v>0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>
            <v>0</v>
          </cell>
          <cell r="AJ156">
            <v>0</v>
          </cell>
          <cell r="AK156">
            <v>0</v>
          </cell>
          <cell r="AL156">
            <v>0</v>
          </cell>
          <cell r="AM156">
            <v>0</v>
          </cell>
          <cell r="AN156">
            <v>0</v>
          </cell>
          <cell r="AP156">
            <v>0</v>
          </cell>
          <cell r="AQ156">
            <v>0</v>
          </cell>
          <cell r="AR156">
            <v>1</v>
          </cell>
          <cell r="AS156">
            <v>0</v>
          </cell>
          <cell r="AT156">
            <v>0</v>
          </cell>
          <cell r="AU156">
            <v>0</v>
          </cell>
          <cell r="AV156">
            <v>0</v>
          </cell>
          <cell r="AW156">
            <v>0</v>
          </cell>
          <cell r="AX156">
            <v>0</v>
          </cell>
          <cell r="AY156">
            <v>0</v>
          </cell>
          <cell r="AZ156">
            <v>0</v>
          </cell>
          <cell r="BA156">
            <v>0</v>
          </cell>
          <cell r="BB156">
            <v>0</v>
          </cell>
          <cell r="BC156" t="str">
            <v xml:space="preserve"> </v>
          </cell>
          <cell r="BD156" t="str">
            <v xml:space="preserve"> </v>
          </cell>
          <cell r="BE156">
            <v>0</v>
          </cell>
        </row>
        <row r="157">
          <cell r="A157" t="str">
            <v>Show</v>
          </cell>
          <cell r="B157" t="str">
            <v>Convertible - Private</v>
          </cell>
          <cell r="C157" t="str">
            <v>Special Assets - Non-Performing</v>
          </cell>
          <cell r="D157" t="str">
            <v>Lydecker</v>
          </cell>
          <cell r="E157" t="str">
            <v>713-853-3504</v>
          </cell>
          <cell r="F157" t="str">
            <v>Lyco Convertible</v>
          </cell>
          <cell r="G157" t="str">
            <v/>
          </cell>
          <cell r="H157" t="str">
            <v>Energy</v>
          </cell>
          <cell r="I157" t="str">
            <v>Convertible</v>
          </cell>
          <cell r="J157" t="str">
            <v>Convertible Preferred</v>
          </cell>
          <cell r="K157">
            <v>2000</v>
          </cell>
          <cell r="L157">
            <v>2000</v>
          </cell>
          <cell r="M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  <cell r="S157" t="str">
            <v>65-85</v>
          </cell>
          <cell r="V157">
            <v>0</v>
          </cell>
          <cell r="W157" t="str">
            <v>001:Enron-NA</v>
          </cell>
          <cell r="X157">
            <v>0</v>
          </cell>
          <cell r="Y157">
            <v>0</v>
          </cell>
          <cell r="Z157">
            <v>0</v>
          </cell>
          <cell r="AA157">
            <v>0</v>
          </cell>
          <cell r="AB157">
            <v>0</v>
          </cell>
          <cell r="AC157">
            <v>0</v>
          </cell>
          <cell r="AD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>
            <v>0</v>
          </cell>
          <cell r="AJ157">
            <v>0</v>
          </cell>
          <cell r="AK157">
            <v>0</v>
          </cell>
          <cell r="AL157">
            <v>0</v>
          </cell>
          <cell r="AM157">
            <v>0</v>
          </cell>
          <cell r="AN157">
            <v>0</v>
          </cell>
          <cell r="AP157">
            <v>0</v>
          </cell>
          <cell r="AQ157">
            <v>0</v>
          </cell>
          <cell r="AR157">
            <v>1</v>
          </cell>
          <cell r="AS157">
            <v>0</v>
          </cell>
          <cell r="AT157">
            <v>0</v>
          </cell>
          <cell r="AU157">
            <v>0</v>
          </cell>
          <cell r="AV157">
            <v>0</v>
          </cell>
          <cell r="AW157">
            <v>0</v>
          </cell>
          <cell r="AX157">
            <v>0</v>
          </cell>
          <cell r="AY157">
            <v>0</v>
          </cell>
          <cell r="AZ157">
            <v>0</v>
          </cell>
          <cell r="BA157">
            <v>0</v>
          </cell>
          <cell r="BB157">
            <v>0</v>
          </cell>
          <cell r="BC157" t="str">
            <v xml:space="preserve"> </v>
          </cell>
          <cell r="BD157" t="str">
            <v xml:space="preserve"> </v>
          </cell>
          <cell r="BE157">
            <v>0</v>
          </cell>
        </row>
        <row r="158">
          <cell r="A158" t="str">
            <v>Show</v>
          </cell>
          <cell r="B158" t="str">
            <v>Convertible - Public</v>
          </cell>
          <cell r="C158" t="str">
            <v>Portfolio</v>
          </cell>
          <cell r="D158" t="str">
            <v>Maffet</v>
          </cell>
          <cell r="E158" t="str">
            <v>713-853-3212</v>
          </cell>
          <cell r="F158" t="str">
            <v>Kafus Convertible</v>
          </cell>
          <cell r="G158" t="str">
            <v>US;KS</v>
          </cell>
          <cell r="H158" t="str">
            <v>Paper</v>
          </cell>
          <cell r="I158" t="str">
            <v>Convertible</v>
          </cell>
          <cell r="J158" t="str">
            <v>Convertible Preferred</v>
          </cell>
          <cell r="K158">
            <v>0</v>
          </cell>
          <cell r="L158">
            <v>10000</v>
          </cell>
          <cell r="M158">
            <v>0</v>
          </cell>
          <cell r="N158">
            <v>0</v>
          </cell>
          <cell r="O158">
            <v>0.60540699393898934</v>
          </cell>
          <cell r="P158">
            <v>875.44890275885962</v>
          </cell>
          <cell r="Q158">
            <v>875.51937626775054</v>
          </cell>
          <cell r="R158">
            <v>-7.0473508890927405E-2</v>
          </cell>
          <cell r="S158" t="str">
            <v>61-77</v>
          </cell>
          <cell r="V158">
            <v>0</v>
          </cell>
          <cell r="W158" t="str">
            <v>001:Enron-NA</v>
          </cell>
          <cell r="X158">
            <v>0</v>
          </cell>
          <cell r="Y158">
            <v>0</v>
          </cell>
          <cell r="Z158">
            <v>0</v>
          </cell>
          <cell r="AA158">
            <v>0</v>
          </cell>
          <cell r="AB158">
            <v>0</v>
          </cell>
          <cell r="AC158">
            <v>0</v>
          </cell>
          <cell r="AD158">
            <v>8755193.7626775056</v>
          </cell>
          <cell r="AE158">
            <v>-8755193.7626775056</v>
          </cell>
          <cell r="AF158">
            <v>0</v>
          </cell>
          <cell r="AG158">
            <v>0</v>
          </cell>
          <cell r="AH158">
            <v>-8755193.7626775056</v>
          </cell>
          <cell r="AI158">
            <v>-11813138.149516296</v>
          </cell>
          <cell r="AJ158">
            <v>0</v>
          </cell>
          <cell r="AK158">
            <v>0</v>
          </cell>
          <cell r="AL158">
            <v>-11813138.149516296</v>
          </cell>
          <cell r="AM158">
            <v>-918660.17596893944</v>
          </cell>
          <cell r="AN158">
            <v>11813138.149516296</v>
          </cell>
          <cell r="AP158">
            <v>0</v>
          </cell>
          <cell r="AQ158">
            <v>16619863.066392872</v>
          </cell>
          <cell r="AR158">
            <v>250</v>
          </cell>
          <cell r="AS158">
            <v>0</v>
          </cell>
          <cell r="AT158">
            <v>1.375</v>
          </cell>
          <cell r="AU158">
            <v>-8763802.862535296</v>
          </cell>
          <cell r="AV158">
            <v>0</v>
          </cell>
          <cell r="AW158">
            <v>0</v>
          </cell>
          <cell r="AX158">
            <v>-8763802.862535296</v>
          </cell>
          <cell r="AY158">
            <v>-22390081.040512957</v>
          </cell>
          <cell r="AZ158">
            <v>0</v>
          </cell>
          <cell r="BA158">
            <v>0</v>
          </cell>
          <cell r="BB158">
            <v>-22390081.040512957</v>
          </cell>
          <cell r="BC158">
            <v>1.375</v>
          </cell>
          <cell r="BD158">
            <v>1.375</v>
          </cell>
          <cell r="BE158">
            <v>-8609.0998577903956</v>
          </cell>
        </row>
        <row r="159">
          <cell r="A159" t="str">
            <v>Show</v>
          </cell>
          <cell r="B159" t="str">
            <v>Warrants - Private</v>
          </cell>
          <cell r="C159" t="str">
            <v>West Originations</v>
          </cell>
          <cell r="D159" t="str">
            <v>TBD</v>
          </cell>
          <cell r="E159" t="str">
            <v>Not Available</v>
          </cell>
          <cell r="F159" t="str">
            <v>Alpine Natural Gas Warrants</v>
          </cell>
          <cell r="G159" t="str">
            <v/>
          </cell>
          <cell r="H159" t="str">
            <v>Energy</v>
          </cell>
          <cell r="I159" t="str">
            <v>Warrants</v>
          </cell>
          <cell r="J159" t="str">
            <v>Warrants</v>
          </cell>
          <cell r="K159">
            <v>1</v>
          </cell>
          <cell r="L159">
            <v>1</v>
          </cell>
          <cell r="M159">
            <v>0</v>
          </cell>
          <cell r="N159">
            <v>0</v>
          </cell>
          <cell r="O159">
            <v>1</v>
          </cell>
          <cell r="P159">
            <v>98263</v>
          </cell>
          <cell r="Q159">
            <v>98263</v>
          </cell>
          <cell r="R159">
            <v>0</v>
          </cell>
          <cell r="S159" t="str">
            <v>567-844</v>
          </cell>
          <cell r="V159">
            <v>98263</v>
          </cell>
          <cell r="W159" t="str">
            <v>001:Enron-NA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98263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N159">
            <v>98263</v>
          </cell>
          <cell r="AP159">
            <v>0</v>
          </cell>
          <cell r="AQ159">
            <v>98263</v>
          </cell>
          <cell r="AR159">
            <v>1</v>
          </cell>
          <cell r="AS159">
            <v>98263</v>
          </cell>
          <cell r="AT159">
            <v>98263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0</v>
          </cell>
          <cell r="AZ159">
            <v>0</v>
          </cell>
          <cell r="BA159">
            <v>0</v>
          </cell>
          <cell r="BB159">
            <v>0</v>
          </cell>
          <cell r="BC159" t="str">
            <v xml:space="preserve"> </v>
          </cell>
          <cell r="BD159" t="str">
            <v xml:space="preserve"> </v>
          </cell>
          <cell r="BE159">
            <v>0</v>
          </cell>
        </row>
        <row r="160">
          <cell r="A160" t="str">
            <v>DoNotShow</v>
          </cell>
          <cell r="B160" t="str">
            <v>Total Return Swap</v>
          </cell>
          <cell r="C160" t="str">
            <v>Discovery</v>
          </cell>
          <cell r="D160" t="str">
            <v>Kuykendall</v>
          </cell>
          <cell r="E160" t="str">
            <v>713-853-3995</v>
          </cell>
          <cell r="F160" t="str">
            <v>First World (Spectranet) Warrants Discovery</v>
          </cell>
          <cell r="G160" t="str">
            <v/>
          </cell>
          <cell r="H160" t="str">
            <v>Telecom</v>
          </cell>
          <cell r="I160" t="str">
            <v>Warrants</v>
          </cell>
          <cell r="J160" t="str">
            <v>Warrants</v>
          </cell>
          <cell r="K160">
            <v>1</v>
          </cell>
          <cell r="L160">
            <v>1</v>
          </cell>
          <cell r="M160">
            <v>0</v>
          </cell>
          <cell r="N160">
            <v>0</v>
          </cell>
          <cell r="O160">
            <v>1</v>
          </cell>
          <cell r="P160">
            <v>0</v>
          </cell>
          <cell r="Q160">
            <v>0</v>
          </cell>
          <cell r="R160">
            <v>0</v>
          </cell>
          <cell r="S160" t="str">
            <v>889-981</v>
          </cell>
          <cell r="V160">
            <v>0</v>
          </cell>
          <cell r="W160" t="str">
            <v>001:Enron-NA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  <cell r="AI160">
            <v>0</v>
          </cell>
          <cell r="AJ160">
            <v>0</v>
          </cell>
          <cell r="AK160">
            <v>0</v>
          </cell>
          <cell r="AL160">
            <v>0</v>
          </cell>
          <cell r="AM160">
            <v>0</v>
          </cell>
          <cell r="AN160">
            <v>0</v>
          </cell>
          <cell r="AP160">
            <v>0</v>
          </cell>
          <cell r="AQ160">
            <v>0</v>
          </cell>
          <cell r="AR160">
            <v>1</v>
          </cell>
          <cell r="AS160">
            <v>0</v>
          </cell>
          <cell r="AT160">
            <v>0</v>
          </cell>
          <cell r="AU160">
            <v>0</v>
          </cell>
          <cell r="AV160">
            <v>0</v>
          </cell>
          <cell r="AW160">
            <v>0</v>
          </cell>
          <cell r="AX160">
            <v>0</v>
          </cell>
          <cell r="AY160">
            <v>0</v>
          </cell>
          <cell r="AZ160">
            <v>0</v>
          </cell>
          <cell r="BA160">
            <v>0</v>
          </cell>
          <cell r="BB160">
            <v>0</v>
          </cell>
          <cell r="BC160" t="str">
            <v xml:space="preserve"> </v>
          </cell>
          <cell r="BD160" t="str">
            <v xml:space="preserve"> </v>
          </cell>
          <cell r="BE160">
            <v>0</v>
          </cell>
        </row>
        <row r="161">
          <cell r="A161" t="str">
            <v>Show</v>
          </cell>
          <cell r="B161" t="str">
            <v>Warrants - Private</v>
          </cell>
          <cell r="C161" t="str">
            <v>Principal Investing</v>
          </cell>
          <cell r="D161" t="str">
            <v>Kuykendall</v>
          </cell>
          <cell r="E161" t="str">
            <v>713-853-3995</v>
          </cell>
          <cell r="F161" t="str">
            <v>First World Warrants</v>
          </cell>
          <cell r="G161" t="str">
            <v/>
          </cell>
          <cell r="H161" t="str">
            <v>Telecom</v>
          </cell>
          <cell r="I161" t="str">
            <v>Warrants</v>
          </cell>
          <cell r="J161" t="str">
            <v>Warrants</v>
          </cell>
          <cell r="K161">
            <v>1</v>
          </cell>
          <cell r="L161">
            <v>1</v>
          </cell>
          <cell r="M161">
            <v>0</v>
          </cell>
          <cell r="N161">
            <v>0</v>
          </cell>
          <cell r="O161">
            <v>1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  <cell r="V161">
            <v>0</v>
          </cell>
          <cell r="W161" t="str">
            <v>001:Enron-NA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I161">
            <v>0</v>
          </cell>
          <cell r="AJ161">
            <v>0</v>
          </cell>
          <cell r="AK161">
            <v>0</v>
          </cell>
          <cell r="AL161">
            <v>0</v>
          </cell>
          <cell r="AM161">
            <v>19767</v>
          </cell>
          <cell r="AN161">
            <v>0</v>
          </cell>
          <cell r="AP161">
            <v>0</v>
          </cell>
          <cell r="AQ161">
            <v>0</v>
          </cell>
          <cell r="AR161">
            <v>1</v>
          </cell>
          <cell r="AS161">
            <v>0</v>
          </cell>
          <cell r="AT161">
            <v>0</v>
          </cell>
          <cell r="AU161">
            <v>0</v>
          </cell>
          <cell r="AV161">
            <v>0</v>
          </cell>
          <cell r="AW161">
            <v>0</v>
          </cell>
          <cell r="AX161">
            <v>0</v>
          </cell>
          <cell r="AY161">
            <v>0</v>
          </cell>
          <cell r="AZ161">
            <v>0</v>
          </cell>
          <cell r="BA161">
            <v>0</v>
          </cell>
          <cell r="BB161">
            <v>0</v>
          </cell>
          <cell r="BC161" t="str">
            <v xml:space="preserve"> </v>
          </cell>
          <cell r="BD161" t="str">
            <v xml:space="preserve"> </v>
          </cell>
          <cell r="BE161">
            <v>0</v>
          </cell>
        </row>
        <row r="162">
          <cell r="A162" t="str">
            <v>Show</v>
          </cell>
          <cell r="B162" t="str">
            <v>Warrants - Private</v>
          </cell>
          <cell r="C162" t="str">
            <v>Special Assets - Non-Performing</v>
          </cell>
          <cell r="D162" t="str">
            <v>Lydecker</v>
          </cell>
          <cell r="E162" t="str">
            <v>713-853-3504</v>
          </cell>
          <cell r="F162" t="str">
            <v>Gasco Distribution Warrants</v>
          </cell>
          <cell r="G162" t="str">
            <v/>
          </cell>
          <cell r="H162" t="str">
            <v>Energy</v>
          </cell>
          <cell r="I162" t="str">
            <v>Warrants</v>
          </cell>
          <cell r="J162" t="str">
            <v>Warrants</v>
          </cell>
          <cell r="K162">
            <v>1</v>
          </cell>
          <cell r="L162">
            <v>1</v>
          </cell>
          <cell r="M162">
            <v>0</v>
          </cell>
          <cell r="N162">
            <v>0</v>
          </cell>
          <cell r="O162">
            <v>1</v>
          </cell>
          <cell r="P162">
            <v>0</v>
          </cell>
          <cell r="Q162">
            <v>0</v>
          </cell>
          <cell r="R162">
            <v>0</v>
          </cell>
          <cell r="S162" t="str">
            <v>45-53</v>
          </cell>
          <cell r="V162">
            <v>0</v>
          </cell>
          <cell r="W162" t="str">
            <v>001:Enron-NA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>
            <v>0</v>
          </cell>
          <cell r="AJ162">
            <v>0</v>
          </cell>
          <cell r="AK162">
            <v>0</v>
          </cell>
          <cell r="AL162">
            <v>0</v>
          </cell>
          <cell r="AM162">
            <v>0</v>
          </cell>
          <cell r="AN162">
            <v>0</v>
          </cell>
          <cell r="AP162">
            <v>0</v>
          </cell>
          <cell r="AQ162">
            <v>0</v>
          </cell>
          <cell r="AR162">
            <v>1</v>
          </cell>
          <cell r="AS162">
            <v>0</v>
          </cell>
          <cell r="AT162">
            <v>0</v>
          </cell>
          <cell r="AU162">
            <v>0</v>
          </cell>
          <cell r="AV162">
            <v>0</v>
          </cell>
          <cell r="AW162">
            <v>0</v>
          </cell>
          <cell r="AX162">
            <v>0</v>
          </cell>
          <cell r="AY162">
            <v>0</v>
          </cell>
          <cell r="AZ162">
            <v>0</v>
          </cell>
          <cell r="BA162">
            <v>0</v>
          </cell>
          <cell r="BB162">
            <v>0</v>
          </cell>
          <cell r="BC162" t="str">
            <v xml:space="preserve"> </v>
          </cell>
          <cell r="BD162" t="str">
            <v xml:space="preserve"> </v>
          </cell>
          <cell r="BE162">
            <v>0</v>
          </cell>
        </row>
        <row r="163">
          <cell r="A163" t="str">
            <v>Show</v>
          </cell>
          <cell r="B163" t="str">
            <v>Warrants - Private</v>
          </cell>
          <cell r="C163" t="str">
            <v>Special Assets - Performing</v>
          </cell>
          <cell r="D163" t="str">
            <v>Lydecker</v>
          </cell>
          <cell r="E163" t="str">
            <v>713-853-3504</v>
          </cell>
          <cell r="F163" t="str">
            <v>HV Marine Warrants</v>
          </cell>
          <cell r="G163" t="str">
            <v/>
          </cell>
          <cell r="H163" t="str">
            <v>OSX</v>
          </cell>
          <cell r="I163" t="str">
            <v>Warrants</v>
          </cell>
          <cell r="J163" t="str">
            <v>Warrants</v>
          </cell>
          <cell r="K163">
            <v>1</v>
          </cell>
          <cell r="L163">
            <v>1</v>
          </cell>
          <cell r="M163">
            <v>0</v>
          </cell>
          <cell r="N163">
            <v>0</v>
          </cell>
          <cell r="O163">
            <v>1</v>
          </cell>
          <cell r="P163">
            <v>27082500</v>
          </cell>
          <cell r="Q163">
            <v>11804250</v>
          </cell>
          <cell r="R163">
            <v>15278250</v>
          </cell>
          <cell r="S163" t="str">
            <v>480-2948</v>
          </cell>
          <cell r="V163">
            <v>27082500</v>
          </cell>
          <cell r="W163" t="str">
            <v>001:Enron-NA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11804250</v>
          </cell>
          <cell r="AE163">
            <v>15278250</v>
          </cell>
          <cell r="AF163">
            <v>0</v>
          </cell>
          <cell r="AG163">
            <v>0</v>
          </cell>
          <cell r="AH163">
            <v>15278250</v>
          </cell>
          <cell r="AI163">
            <v>15278250</v>
          </cell>
          <cell r="AJ163">
            <v>0</v>
          </cell>
          <cell r="AK163">
            <v>0</v>
          </cell>
          <cell r="AL163">
            <v>15278250</v>
          </cell>
          <cell r="AM163">
            <v>0</v>
          </cell>
          <cell r="AN163">
            <v>11804250</v>
          </cell>
          <cell r="AP163">
            <v>0</v>
          </cell>
          <cell r="AQ163">
            <v>27082500</v>
          </cell>
          <cell r="AR163">
            <v>1</v>
          </cell>
          <cell r="AS163">
            <v>27082500</v>
          </cell>
          <cell r="AT163">
            <v>27082500</v>
          </cell>
          <cell r="AU163">
            <v>15278250</v>
          </cell>
          <cell r="AV163">
            <v>0</v>
          </cell>
          <cell r="AW163">
            <v>0</v>
          </cell>
          <cell r="AX163">
            <v>15278250</v>
          </cell>
          <cell r="AY163">
            <v>18295251</v>
          </cell>
          <cell r="AZ163">
            <v>0</v>
          </cell>
          <cell r="BA163">
            <v>0</v>
          </cell>
          <cell r="BB163">
            <v>18295251</v>
          </cell>
          <cell r="BC163" t="str">
            <v xml:space="preserve"> </v>
          </cell>
          <cell r="BD163" t="str">
            <v xml:space="preserve"> </v>
          </cell>
          <cell r="BE163">
            <v>0</v>
          </cell>
        </row>
        <row r="164">
          <cell r="A164" t="str">
            <v>Hide</v>
          </cell>
          <cell r="B164" t="str">
            <v>Enron Raptor I - Warrants - Private</v>
          </cell>
          <cell r="C164" t="str">
            <v>Special Assets - Performing Raptor</v>
          </cell>
          <cell r="D164" t="str">
            <v>Lydecker</v>
          </cell>
          <cell r="E164" t="str">
            <v>713-853-3504</v>
          </cell>
          <cell r="F164" t="str">
            <v>HV Marine Warrants Raptor I</v>
          </cell>
          <cell r="G164" t="str">
            <v/>
          </cell>
          <cell r="H164" t="str">
            <v>Special Assets - Performing</v>
          </cell>
          <cell r="I164" t="str">
            <v>Warrants</v>
          </cell>
          <cell r="J164" t="str">
            <v>Warrants</v>
          </cell>
          <cell r="K164">
            <v>1</v>
          </cell>
          <cell r="L164">
            <v>1</v>
          </cell>
          <cell r="M164">
            <v>0</v>
          </cell>
          <cell r="N164">
            <v>0</v>
          </cell>
          <cell r="O164">
            <v>1</v>
          </cell>
          <cell r="P164">
            <v>0</v>
          </cell>
          <cell r="Q164">
            <v>0</v>
          </cell>
          <cell r="R164">
            <v>0</v>
          </cell>
          <cell r="S164" t="str">
            <v>480-2948</v>
          </cell>
          <cell r="V164">
            <v>0</v>
          </cell>
          <cell r="W164" t="str">
            <v>015:Enron Raptor I</v>
          </cell>
          <cell r="X164">
            <v>0</v>
          </cell>
          <cell r="Y164">
            <v>0</v>
          </cell>
          <cell r="Z164">
            <v>0</v>
          </cell>
          <cell r="AA164">
            <v>0</v>
          </cell>
          <cell r="AB164">
            <v>0</v>
          </cell>
          <cell r="AC164">
            <v>0</v>
          </cell>
          <cell r="AD164">
            <v>0</v>
          </cell>
          <cell r="AE164">
            <v>0</v>
          </cell>
          <cell r="AF164">
            <v>0</v>
          </cell>
          <cell r="AG164">
            <v>0</v>
          </cell>
          <cell r="AH164">
            <v>0</v>
          </cell>
          <cell r="AI164">
            <v>0</v>
          </cell>
          <cell r="AJ164">
            <v>0</v>
          </cell>
          <cell r="AK164">
            <v>0</v>
          </cell>
          <cell r="AL164">
            <v>0</v>
          </cell>
          <cell r="AM164">
            <v>0</v>
          </cell>
          <cell r="AN164">
            <v>0</v>
          </cell>
          <cell r="AP164">
            <v>0</v>
          </cell>
          <cell r="AQ164">
            <v>0</v>
          </cell>
          <cell r="AR164">
            <v>1</v>
          </cell>
          <cell r="AS164">
            <v>0</v>
          </cell>
          <cell r="AT164">
            <v>0</v>
          </cell>
          <cell r="AU164">
            <v>0</v>
          </cell>
          <cell r="AV164">
            <v>0</v>
          </cell>
          <cell r="AW164">
            <v>0</v>
          </cell>
          <cell r="AX164">
            <v>0</v>
          </cell>
          <cell r="AY164">
            <v>0</v>
          </cell>
          <cell r="AZ164">
            <v>0</v>
          </cell>
          <cell r="BA164">
            <v>0</v>
          </cell>
          <cell r="BB164">
            <v>0</v>
          </cell>
          <cell r="BC164" t="str">
            <v xml:space="preserve"> </v>
          </cell>
          <cell r="BD164" t="str">
            <v xml:space="preserve"> </v>
          </cell>
          <cell r="BE164">
            <v>0</v>
          </cell>
        </row>
        <row r="165">
          <cell r="A165" t="str">
            <v>Show</v>
          </cell>
          <cell r="B165" t="str">
            <v>Warrants - Private</v>
          </cell>
          <cell r="C165" t="str">
            <v>Special Assets - Non-Performing</v>
          </cell>
          <cell r="D165" t="str">
            <v>Lydecker</v>
          </cell>
          <cell r="E165" t="str">
            <v>713-853-3504</v>
          </cell>
          <cell r="F165" t="str">
            <v>Heartland Steel Warrants</v>
          </cell>
          <cell r="G165" t="str">
            <v/>
          </cell>
          <cell r="H165" t="str">
            <v>Steel</v>
          </cell>
          <cell r="I165" t="str">
            <v>Warrants</v>
          </cell>
          <cell r="J165" t="str">
            <v>Warrants</v>
          </cell>
          <cell r="K165">
            <v>1</v>
          </cell>
          <cell r="L165">
            <v>1</v>
          </cell>
          <cell r="M165">
            <v>0</v>
          </cell>
          <cell r="N165">
            <v>0</v>
          </cell>
          <cell r="O165">
            <v>1</v>
          </cell>
          <cell r="P165">
            <v>3486752</v>
          </cell>
          <cell r="Q165">
            <v>4217177</v>
          </cell>
          <cell r="R165">
            <v>-730425</v>
          </cell>
          <cell r="S165" t="str">
            <v>126-2040</v>
          </cell>
          <cell r="V165">
            <v>3486752</v>
          </cell>
          <cell r="W165" t="str">
            <v>001:Enron-NA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4217177</v>
          </cell>
          <cell r="AE165">
            <v>-730425</v>
          </cell>
          <cell r="AF165">
            <v>0</v>
          </cell>
          <cell r="AG165">
            <v>0</v>
          </cell>
          <cell r="AH165">
            <v>-730425</v>
          </cell>
          <cell r="AI165">
            <v>-730425</v>
          </cell>
          <cell r="AJ165">
            <v>0</v>
          </cell>
          <cell r="AK165">
            <v>0</v>
          </cell>
          <cell r="AL165">
            <v>-730425</v>
          </cell>
          <cell r="AM165">
            <v>0</v>
          </cell>
          <cell r="AN165">
            <v>4217177</v>
          </cell>
          <cell r="AP165">
            <v>0</v>
          </cell>
          <cell r="AQ165">
            <v>3486752</v>
          </cell>
          <cell r="AR165">
            <v>1</v>
          </cell>
          <cell r="AS165">
            <v>3486752</v>
          </cell>
          <cell r="AT165">
            <v>3486752</v>
          </cell>
          <cell r="AU165">
            <v>-730425</v>
          </cell>
          <cell r="AV165">
            <v>0</v>
          </cell>
          <cell r="AW165">
            <v>0</v>
          </cell>
          <cell r="AX165">
            <v>-730425</v>
          </cell>
          <cell r="AY165">
            <v>-1646248</v>
          </cell>
          <cell r="AZ165">
            <v>0</v>
          </cell>
          <cell r="BA165">
            <v>0</v>
          </cell>
          <cell r="BB165">
            <v>-1646248</v>
          </cell>
          <cell r="BC165" t="str">
            <v xml:space="preserve"> </v>
          </cell>
          <cell r="BD165" t="str">
            <v xml:space="preserve"> </v>
          </cell>
          <cell r="BE165">
            <v>0</v>
          </cell>
        </row>
        <row r="166">
          <cell r="A166" t="str">
            <v>Hide</v>
          </cell>
          <cell r="B166" t="str">
            <v>Enron Raptor I - Warrants - Private</v>
          </cell>
          <cell r="C166" t="str">
            <v>Special Assets - Non-Performing Raptor</v>
          </cell>
          <cell r="D166" t="str">
            <v>Lydecker</v>
          </cell>
          <cell r="E166" t="str">
            <v>713-853-3504</v>
          </cell>
          <cell r="F166" t="str">
            <v>Heartland Steel Warrants Raptor I</v>
          </cell>
          <cell r="G166" t="str">
            <v/>
          </cell>
          <cell r="H166" t="str">
            <v>Special Assets - Non-Performing</v>
          </cell>
          <cell r="I166" t="str">
            <v>Warrants</v>
          </cell>
          <cell r="J166" t="str">
            <v>Warrants</v>
          </cell>
          <cell r="K166">
            <v>1</v>
          </cell>
          <cell r="L166">
            <v>1</v>
          </cell>
          <cell r="M166">
            <v>0</v>
          </cell>
          <cell r="N166">
            <v>0</v>
          </cell>
          <cell r="O166">
            <v>1</v>
          </cell>
          <cell r="P166">
            <v>0</v>
          </cell>
          <cell r="Q166">
            <v>0</v>
          </cell>
          <cell r="R166">
            <v>0</v>
          </cell>
          <cell r="S166" t="str">
            <v>126-2040</v>
          </cell>
          <cell r="V166">
            <v>0</v>
          </cell>
          <cell r="W166" t="str">
            <v>015:Enron Raptor I</v>
          </cell>
          <cell r="X166">
            <v>0</v>
          </cell>
          <cell r="Y166">
            <v>0</v>
          </cell>
          <cell r="Z166">
            <v>0</v>
          </cell>
          <cell r="AA166">
            <v>0</v>
          </cell>
          <cell r="AB166">
            <v>0</v>
          </cell>
          <cell r="AC166">
            <v>0</v>
          </cell>
          <cell r="AD166">
            <v>0</v>
          </cell>
          <cell r="AE166">
            <v>0</v>
          </cell>
          <cell r="AF166">
            <v>0</v>
          </cell>
          <cell r="AG166">
            <v>0</v>
          </cell>
          <cell r="AH166">
            <v>0</v>
          </cell>
          <cell r="AI166">
            <v>0</v>
          </cell>
          <cell r="AJ166">
            <v>0</v>
          </cell>
          <cell r="AK166">
            <v>0</v>
          </cell>
          <cell r="AL166">
            <v>0</v>
          </cell>
          <cell r="AM166">
            <v>0</v>
          </cell>
          <cell r="AN166">
            <v>0</v>
          </cell>
          <cell r="AP166">
            <v>0</v>
          </cell>
          <cell r="AQ166">
            <v>0</v>
          </cell>
          <cell r="AR166">
            <v>1</v>
          </cell>
          <cell r="AS166">
            <v>0</v>
          </cell>
          <cell r="AT166">
            <v>0</v>
          </cell>
          <cell r="AU166">
            <v>0</v>
          </cell>
          <cell r="AV166">
            <v>0</v>
          </cell>
          <cell r="AW166">
            <v>0</v>
          </cell>
          <cell r="AX166">
            <v>0</v>
          </cell>
          <cell r="AY166">
            <v>0</v>
          </cell>
          <cell r="AZ166">
            <v>0</v>
          </cell>
          <cell r="BA166">
            <v>0</v>
          </cell>
          <cell r="BB166">
            <v>0</v>
          </cell>
          <cell r="BC166" t="str">
            <v xml:space="preserve"> </v>
          </cell>
          <cell r="BD166" t="str">
            <v xml:space="preserve"> </v>
          </cell>
          <cell r="BE166">
            <v>0</v>
          </cell>
        </row>
        <row r="167">
          <cell r="A167" t="str">
            <v>Show</v>
          </cell>
          <cell r="B167" t="str">
            <v>Warrants - Private</v>
          </cell>
          <cell r="C167" t="str">
            <v>Special Assets - Performing</v>
          </cell>
          <cell r="D167" t="str">
            <v>Lydecker</v>
          </cell>
          <cell r="E167" t="str">
            <v>713-853-3504</v>
          </cell>
          <cell r="F167" t="str">
            <v>LSI Warrants</v>
          </cell>
          <cell r="G167" t="str">
            <v/>
          </cell>
          <cell r="H167" t="str">
            <v>OSX</v>
          </cell>
          <cell r="I167" t="str">
            <v>Warrants</v>
          </cell>
          <cell r="J167" t="str">
            <v>Warrants</v>
          </cell>
          <cell r="K167">
            <v>1</v>
          </cell>
          <cell r="L167">
            <v>1</v>
          </cell>
          <cell r="M167">
            <v>0</v>
          </cell>
          <cell r="N167">
            <v>0</v>
          </cell>
          <cell r="O167">
            <v>1</v>
          </cell>
          <cell r="P167">
            <v>1374750</v>
          </cell>
          <cell r="Q167">
            <v>1118250</v>
          </cell>
          <cell r="R167">
            <v>256500</v>
          </cell>
          <cell r="S167" t="str">
            <v>614-5501</v>
          </cell>
          <cell r="V167">
            <v>1374750</v>
          </cell>
          <cell r="W167" t="str">
            <v>001:Enron-NA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1118250</v>
          </cell>
          <cell r="AE167">
            <v>256500</v>
          </cell>
          <cell r="AF167">
            <v>0</v>
          </cell>
          <cell r="AG167">
            <v>0</v>
          </cell>
          <cell r="AH167">
            <v>256500</v>
          </cell>
          <cell r="AI167">
            <v>256500</v>
          </cell>
          <cell r="AJ167">
            <v>0</v>
          </cell>
          <cell r="AK167">
            <v>0</v>
          </cell>
          <cell r="AL167">
            <v>256500</v>
          </cell>
          <cell r="AM167">
            <v>0</v>
          </cell>
          <cell r="AN167">
            <v>1118250</v>
          </cell>
          <cell r="AP167">
            <v>0</v>
          </cell>
          <cell r="AQ167">
            <v>1374750</v>
          </cell>
          <cell r="AR167">
            <v>1</v>
          </cell>
          <cell r="AS167">
            <v>1374750</v>
          </cell>
          <cell r="AT167">
            <v>1374750</v>
          </cell>
          <cell r="AU167">
            <v>256500</v>
          </cell>
          <cell r="AV167">
            <v>0</v>
          </cell>
          <cell r="AW167">
            <v>0</v>
          </cell>
          <cell r="AX167">
            <v>256500</v>
          </cell>
          <cell r="AY167">
            <v>-63000</v>
          </cell>
          <cell r="AZ167">
            <v>0</v>
          </cell>
          <cell r="BA167">
            <v>0</v>
          </cell>
          <cell r="BB167">
            <v>-63000</v>
          </cell>
          <cell r="BC167" t="str">
            <v xml:space="preserve"> </v>
          </cell>
          <cell r="BD167" t="str">
            <v xml:space="preserve"> </v>
          </cell>
          <cell r="BE167">
            <v>0</v>
          </cell>
        </row>
        <row r="168">
          <cell r="A168" t="str">
            <v>Hide</v>
          </cell>
          <cell r="B168" t="str">
            <v>Enron Raptor I - Warrants - Private</v>
          </cell>
          <cell r="C168" t="str">
            <v>Special Assets - Performing Raptor</v>
          </cell>
          <cell r="D168" t="str">
            <v>Lydecker</v>
          </cell>
          <cell r="E168" t="str">
            <v>713-853-3504</v>
          </cell>
          <cell r="F168" t="str">
            <v>LSI Warrants Raptor I</v>
          </cell>
          <cell r="G168" t="str">
            <v/>
          </cell>
          <cell r="H168" t="str">
            <v>Special Assets - Performing</v>
          </cell>
          <cell r="I168" t="str">
            <v>Warrants</v>
          </cell>
          <cell r="J168" t="str">
            <v>Warrants</v>
          </cell>
          <cell r="K168">
            <v>1</v>
          </cell>
          <cell r="L168">
            <v>1</v>
          </cell>
          <cell r="M168">
            <v>0</v>
          </cell>
          <cell r="N168">
            <v>0</v>
          </cell>
          <cell r="O168">
            <v>1</v>
          </cell>
          <cell r="P168">
            <v>0</v>
          </cell>
          <cell r="Q168">
            <v>0</v>
          </cell>
          <cell r="R168">
            <v>0</v>
          </cell>
          <cell r="S168" t="str">
            <v>614-5501</v>
          </cell>
          <cell r="V168">
            <v>0</v>
          </cell>
          <cell r="W168" t="str">
            <v>015:Enron Raptor I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  <cell r="AI168">
            <v>0</v>
          </cell>
          <cell r="AJ168">
            <v>0</v>
          </cell>
          <cell r="AK168">
            <v>0</v>
          </cell>
          <cell r="AL168">
            <v>0</v>
          </cell>
          <cell r="AM168">
            <v>0</v>
          </cell>
          <cell r="AN168">
            <v>0</v>
          </cell>
          <cell r="AP168">
            <v>0</v>
          </cell>
          <cell r="AQ168">
            <v>0</v>
          </cell>
          <cell r="AR168">
            <v>1</v>
          </cell>
          <cell r="AS168">
            <v>0</v>
          </cell>
          <cell r="AT168">
            <v>0</v>
          </cell>
          <cell r="AU168">
            <v>0</v>
          </cell>
          <cell r="AV168">
            <v>0</v>
          </cell>
          <cell r="AW168">
            <v>0</v>
          </cell>
          <cell r="AX168">
            <v>0</v>
          </cell>
          <cell r="AY168">
            <v>0</v>
          </cell>
          <cell r="AZ168">
            <v>0</v>
          </cell>
          <cell r="BA168">
            <v>0</v>
          </cell>
          <cell r="BB168">
            <v>0</v>
          </cell>
          <cell r="BC168" t="str">
            <v xml:space="preserve"> </v>
          </cell>
          <cell r="BD168" t="str">
            <v xml:space="preserve"> </v>
          </cell>
          <cell r="BE168">
            <v>0</v>
          </cell>
        </row>
        <row r="169">
          <cell r="A169" t="str">
            <v>Show</v>
          </cell>
          <cell r="B169" t="str">
            <v>Warrants - Private</v>
          </cell>
          <cell r="C169" t="str">
            <v>Portfolio</v>
          </cell>
          <cell r="D169" t="str">
            <v>Melendrez</v>
          </cell>
          <cell r="E169" t="str">
            <v>713-345-8670</v>
          </cell>
          <cell r="F169" t="str">
            <v>Mariner Warrants</v>
          </cell>
          <cell r="G169" t="str">
            <v/>
          </cell>
          <cell r="H169" t="str">
            <v>Energy</v>
          </cell>
          <cell r="I169" t="str">
            <v>Warrants</v>
          </cell>
          <cell r="J169" t="str">
            <v>Warrants</v>
          </cell>
          <cell r="K169">
            <v>1</v>
          </cell>
          <cell r="L169">
            <v>1</v>
          </cell>
          <cell r="M169">
            <v>0</v>
          </cell>
          <cell r="N169">
            <v>0</v>
          </cell>
          <cell r="O169">
            <v>1</v>
          </cell>
          <cell r="P169">
            <v>17935000</v>
          </cell>
          <cell r="Q169">
            <v>17935000</v>
          </cell>
          <cell r="R169">
            <v>0</v>
          </cell>
          <cell r="S169" t="str">
            <v>66-9562</v>
          </cell>
          <cell r="V169">
            <v>17935000</v>
          </cell>
          <cell r="W169" t="str">
            <v>001:Enron-NA</v>
          </cell>
          <cell r="X169">
            <v>0</v>
          </cell>
          <cell r="Y169">
            <v>0</v>
          </cell>
          <cell r="Z169">
            <v>0</v>
          </cell>
          <cell r="AA169">
            <v>0</v>
          </cell>
          <cell r="AB169">
            <v>0</v>
          </cell>
          <cell r="AC169">
            <v>0</v>
          </cell>
          <cell r="AD169">
            <v>17935000</v>
          </cell>
          <cell r="AE169">
            <v>0</v>
          </cell>
          <cell r="AF169">
            <v>0</v>
          </cell>
          <cell r="AG169">
            <v>0</v>
          </cell>
          <cell r="AH169">
            <v>0</v>
          </cell>
          <cell r="AI169">
            <v>0</v>
          </cell>
          <cell r="AJ169">
            <v>0</v>
          </cell>
          <cell r="AK169">
            <v>0</v>
          </cell>
          <cell r="AL169">
            <v>0</v>
          </cell>
          <cell r="AM169">
            <v>0</v>
          </cell>
          <cell r="AN169">
            <v>17935000</v>
          </cell>
          <cell r="AP169">
            <v>0</v>
          </cell>
          <cell r="AQ169">
            <v>17935000</v>
          </cell>
          <cell r="AR169">
            <v>1</v>
          </cell>
          <cell r="AS169">
            <v>17935000</v>
          </cell>
          <cell r="AT169">
            <v>17935000</v>
          </cell>
          <cell r="AU169">
            <v>0</v>
          </cell>
          <cell r="AV169">
            <v>0</v>
          </cell>
          <cell r="AW169">
            <v>0</v>
          </cell>
          <cell r="AX169">
            <v>0</v>
          </cell>
          <cell r="AY169">
            <v>17935000</v>
          </cell>
          <cell r="AZ169">
            <v>0</v>
          </cell>
          <cell r="BA169">
            <v>0</v>
          </cell>
          <cell r="BB169">
            <v>17935000</v>
          </cell>
          <cell r="BC169" t="str">
            <v xml:space="preserve"> </v>
          </cell>
          <cell r="BD169" t="str">
            <v xml:space="preserve"> </v>
          </cell>
          <cell r="BE169">
            <v>0</v>
          </cell>
        </row>
        <row r="170">
          <cell r="A170" t="str">
            <v>Show</v>
          </cell>
          <cell r="B170" t="str">
            <v>Warrants - Private</v>
          </cell>
          <cell r="C170" t="str">
            <v>Special Assets - Non-Performing</v>
          </cell>
          <cell r="D170" t="str">
            <v>Lydecker</v>
          </cell>
          <cell r="E170" t="str">
            <v>713-853-3504</v>
          </cell>
          <cell r="F170" t="str">
            <v>Basic Energy Warrants</v>
          </cell>
          <cell r="G170" t="str">
            <v/>
          </cell>
          <cell r="H170" t="str">
            <v>OSX</v>
          </cell>
          <cell r="I170" t="str">
            <v>Warrants</v>
          </cell>
          <cell r="J170" t="str">
            <v>Warrants</v>
          </cell>
          <cell r="K170">
            <v>1</v>
          </cell>
          <cell r="L170">
            <v>1</v>
          </cell>
          <cell r="M170">
            <v>0</v>
          </cell>
          <cell r="N170">
            <v>0</v>
          </cell>
          <cell r="O170">
            <v>1</v>
          </cell>
          <cell r="P170">
            <v>0</v>
          </cell>
          <cell r="Q170">
            <v>0</v>
          </cell>
          <cell r="R170">
            <v>0</v>
          </cell>
          <cell r="S170" t="str">
            <v>172-0</v>
          </cell>
          <cell r="V170">
            <v>0</v>
          </cell>
          <cell r="W170" t="str">
            <v>001:Enron-NA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  <cell r="AI170">
            <v>0</v>
          </cell>
          <cell r="AJ170">
            <v>0</v>
          </cell>
          <cell r="AK170">
            <v>0</v>
          </cell>
          <cell r="AL170">
            <v>0</v>
          </cell>
          <cell r="AM170">
            <v>0</v>
          </cell>
          <cell r="AN170">
            <v>0</v>
          </cell>
          <cell r="AP170">
            <v>0</v>
          </cell>
          <cell r="AQ170">
            <v>0</v>
          </cell>
          <cell r="AR170">
            <v>1</v>
          </cell>
          <cell r="AS170">
            <v>0</v>
          </cell>
          <cell r="AT170">
            <v>0</v>
          </cell>
          <cell r="AU170">
            <v>0</v>
          </cell>
          <cell r="AV170">
            <v>0</v>
          </cell>
          <cell r="AW170">
            <v>0</v>
          </cell>
          <cell r="AX170">
            <v>0</v>
          </cell>
          <cell r="AY170">
            <v>0</v>
          </cell>
          <cell r="AZ170">
            <v>0</v>
          </cell>
          <cell r="BA170">
            <v>0</v>
          </cell>
          <cell r="BB170">
            <v>0</v>
          </cell>
          <cell r="BC170" t="str">
            <v xml:space="preserve"> </v>
          </cell>
          <cell r="BD170" t="str">
            <v xml:space="preserve"> </v>
          </cell>
          <cell r="BE170">
            <v>0</v>
          </cell>
        </row>
        <row r="171">
          <cell r="A171" t="str">
            <v>Show</v>
          </cell>
          <cell r="B171" t="str">
            <v>Warrants - Private</v>
          </cell>
          <cell r="C171" t="str">
            <v>Special Assets - Non-Performing</v>
          </cell>
          <cell r="D171" t="str">
            <v>Lydecker</v>
          </cell>
          <cell r="E171" t="str">
            <v>713-853-3504</v>
          </cell>
          <cell r="F171" t="str">
            <v>Tripoint (ACS) Warrants</v>
          </cell>
          <cell r="G171" t="str">
            <v/>
          </cell>
          <cell r="H171" t="str">
            <v>OSX</v>
          </cell>
          <cell r="I171" t="str">
            <v>Warrants</v>
          </cell>
          <cell r="J171" t="str">
            <v>Warrants</v>
          </cell>
          <cell r="K171">
            <v>1</v>
          </cell>
          <cell r="L171">
            <v>1</v>
          </cell>
          <cell r="M171">
            <v>0</v>
          </cell>
          <cell r="N171">
            <v>0</v>
          </cell>
          <cell r="O171">
            <v>1</v>
          </cell>
          <cell r="P171">
            <v>0</v>
          </cell>
          <cell r="Q171">
            <v>0</v>
          </cell>
          <cell r="R171">
            <v>0</v>
          </cell>
          <cell r="S171" t="str">
            <v>1-332</v>
          </cell>
          <cell r="V171">
            <v>0</v>
          </cell>
          <cell r="W171" t="str">
            <v>001:Enron-NA</v>
          </cell>
          <cell r="X171">
            <v>0</v>
          </cell>
          <cell r="Y171">
            <v>0</v>
          </cell>
          <cell r="Z171">
            <v>0</v>
          </cell>
          <cell r="AA171">
            <v>0</v>
          </cell>
          <cell r="AB171">
            <v>0</v>
          </cell>
          <cell r="AC171">
            <v>0</v>
          </cell>
          <cell r="AD171">
            <v>0</v>
          </cell>
          <cell r="AE171">
            <v>0</v>
          </cell>
          <cell r="AF171">
            <v>0</v>
          </cell>
          <cell r="AG171">
            <v>0</v>
          </cell>
          <cell r="AH171">
            <v>0</v>
          </cell>
          <cell r="AI171">
            <v>0</v>
          </cell>
          <cell r="AJ171">
            <v>0</v>
          </cell>
          <cell r="AK171">
            <v>0</v>
          </cell>
          <cell r="AL171">
            <v>0</v>
          </cell>
          <cell r="AM171">
            <v>0</v>
          </cell>
          <cell r="AN171">
            <v>0</v>
          </cell>
          <cell r="AP171">
            <v>0</v>
          </cell>
          <cell r="AQ171">
            <v>0</v>
          </cell>
          <cell r="AR171">
            <v>1</v>
          </cell>
          <cell r="AS171">
            <v>0</v>
          </cell>
          <cell r="AT171">
            <v>0</v>
          </cell>
          <cell r="AU171">
            <v>0</v>
          </cell>
          <cell r="AV171">
            <v>0</v>
          </cell>
          <cell r="AW171">
            <v>0</v>
          </cell>
          <cell r="AX171">
            <v>0</v>
          </cell>
          <cell r="AY171">
            <v>937000</v>
          </cell>
          <cell r="AZ171">
            <v>0</v>
          </cell>
          <cell r="BA171">
            <v>0</v>
          </cell>
          <cell r="BB171">
            <v>937000</v>
          </cell>
          <cell r="BC171" t="str">
            <v xml:space="preserve"> </v>
          </cell>
          <cell r="BD171" t="str">
            <v xml:space="preserve"> </v>
          </cell>
          <cell r="BE171">
            <v>0</v>
          </cell>
        </row>
        <row r="172">
          <cell r="A172" t="str">
            <v>Show</v>
          </cell>
          <cell r="B172" t="str">
            <v>Warrants - Public</v>
          </cell>
          <cell r="C172" t="str">
            <v>Special Assets - Non-Performing</v>
          </cell>
          <cell r="D172" t="str">
            <v>Lydecker</v>
          </cell>
          <cell r="E172" t="str">
            <v>713-853-3504</v>
          </cell>
          <cell r="F172" t="str">
            <v>Belco Warrants</v>
          </cell>
          <cell r="G172" t="str">
            <v>US;BOG</v>
          </cell>
          <cell r="H172" t="str">
            <v>Energy</v>
          </cell>
          <cell r="I172" t="str">
            <v>Warrants</v>
          </cell>
          <cell r="J172" t="str">
            <v>Warrants</v>
          </cell>
          <cell r="K172">
            <v>1000000</v>
          </cell>
          <cell r="L172">
            <v>1000000</v>
          </cell>
          <cell r="M172">
            <v>1.6865550338335756E-8</v>
          </cell>
          <cell r="N172">
            <v>0</v>
          </cell>
          <cell r="O172">
            <v>4.9647654387000856E-9</v>
          </cell>
          <cell r="P172">
            <v>1.3389583269181857E-9</v>
          </cell>
          <cell r="Q172">
            <v>1.6942396805803447E-9</v>
          </cell>
          <cell r="R172">
            <v>-3.55281353662159E-10</v>
          </cell>
          <cell r="S172" t="str">
            <v>520-584</v>
          </cell>
          <cell r="V172">
            <v>1.3389583269181858E-3</v>
          </cell>
          <cell r="W172" t="str">
            <v>001:Enron-NA</v>
          </cell>
          <cell r="X172">
            <v>0</v>
          </cell>
          <cell r="Y172">
            <v>0</v>
          </cell>
          <cell r="Z172">
            <v>0</v>
          </cell>
          <cell r="AA172">
            <v>0</v>
          </cell>
          <cell r="AB172">
            <v>0</v>
          </cell>
          <cell r="AC172">
            <v>0</v>
          </cell>
          <cell r="AD172">
            <v>1.6942396805803446E-3</v>
          </cell>
          <cell r="AE172">
            <v>-3.5528135366215885E-4</v>
          </cell>
          <cell r="AF172">
            <v>0</v>
          </cell>
          <cell r="AG172">
            <v>0</v>
          </cell>
          <cell r="AH172">
            <v>-3.5528135366215885E-4</v>
          </cell>
          <cell r="AI172">
            <v>-2.2801210704540162</v>
          </cell>
          <cell r="AJ172">
            <v>0</v>
          </cell>
          <cell r="AK172">
            <v>0</v>
          </cell>
          <cell r="AL172">
            <v>-2.2801210704540162</v>
          </cell>
          <cell r="AM172">
            <v>-1301.4066097702657</v>
          </cell>
          <cell r="AN172">
            <v>2.2814600287809346</v>
          </cell>
          <cell r="AP172">
            <v>0.15495224373345975</v>
          </cell>
          <cell r="AQ172">
            <v>2846.7346192135979</v>
          </cell>
          <cell r="AR172">
            <v>1</v>
          </cell>
          <cell r="AS172">
            <v>4.5613782468057036E-2</v>
          </cell>
          <cell r="AT172">
            <v>9.1875</v>
          </cell>
          <cell r="AU172">
            <v>-3.7009999840272151E-3</v>
          </cell>
          <cell r="AV172">
            <v>0</v>
          </cell>
          <cell r="AW172">
            <v>0</v>
          </cell>
          <cell r="AX172">
            <v>-3.7009999840272151E-3</v>
          </cell>
          <cell r="AY172">
            <v>-20.312498710563389</v>
          </cell>
          <cell r="AZ172">
            <v>0</v>
          </cell>
          <cell r="BA172">
            <v>0</v>
          </cell>
          <cell r="BB172">
            <v>-20.312498710563389</v>
          </cell>
          <cell r="BC172">
            <v>9.1875</v>
          </cell>
          <cell r="BD172">
            <v>9.1875</v>
          </cell>
          <cell r="BE172">
            <v>-3.3457186303650563E-3</v>
          </cell>
        </row>
        <row r="173">
          <cell r="A173" t="str">
            <v>Show</v>
          </cell>
          <cell r="B173" t="str">
            <v>Warrants - Public</v>
          </cell>
          <cell r="C173" t="str">
            <v>Special Assets - Non-Performing</v>
          </cell>
          <cell r="D173" t="str">
            <v>Lydecker</v>
          </cell>
          <cell r="E173" t="str">
            <v>713-853-3504</v>
          </cell>
          <cell r="F173" t="str">
            <v>Carrizo Warrants</v>
          </cell>
          <cell r="G173" t="str">
            <v>US;CRZO-RAPT</v>
          </cell>
          <cell r="H173" t="str">
            <v>Energy</v>
          </cell>
          <cell r="I173" t="str">
            <v>Warrants</v>
          </cell>
          <cell r="J173" t="str">
            <v>Warrants</v>
          </cell>
          <cell r="K173">
            <v>156250</v>
          </cell>
          <cell r="L173">
            <v>156250</v>
          </cell>
          <cell r="M173">
            <v>1.8367962855079266E-2</v>
          </cell>
          <cell r="N173">
            <v>0</v>
          </cell>
          <cell r="O173">
            <v>0.93896448373777097</v>
          </cell>
          <cell r="P173">
            <v>0</v>
          </cell>
          <cell r="Q173">
            <v>0</v>
          </cell>
          <cell r="R173">
            <v>0</v>
          </cell>
          <cell r="S173" t="str">
            <v>561-606</v>
          </cell>
          <cell r="V173">
            <v>0</v>
          </cell>
          <cell r="W173" t="str">
            <v>001:Enron-NA</v>
          </cell>
          <cell r="X173">
            <v>0</v>
          </cell>
          <cell r="Y173">
            <v>0</v>
          </cell>
          <cell r="Z173">
            <v>0</v>
          </cell>
          <cell r="AA173">
            <v>0</v>
          </cell>
          <cell r="AB173">
            <v>0</v>
          </cell>
          <cell r="AC173">
            <v>0</v>
          </cell>
          <cell r="AD173">
            <v>0</v>
          </cell>
          <cell r="AE173">
            <v>0</v>
          </cell>
          <cell r="AF173">
            <v>0</v>
          </cell>
          <cell r="AG173">
            <v>0</v>
          </cell>
          <cell r="AH173">
            <v>0</v>
          </cell>
          <cell r="AI173">
            <v>128216.0393596373</v>
          </cell>
          <cell r="AJ173">
            <v>0</v>
          </cell>
          <cell r="AK173">
            <v>0</v>
          </cell>
          <cell r="AL173">
            <v>128216.0393596373</v>
          </cell>
          <cell r="AM173">
            <v>24441.655815211678</v>
          </cell>
          <cell r="AN173">
            <v>527315.52718584274</v>
          </cell>
          <cell r="AP173">
            <v>22601.204294335814</v>
          </cell>
          <cell r="AQ173">
            <v>259546.05641988531</v>
          </cell>
          <cell r="AR173">
            <v>1</v>
          </cell>
          <cell r="AS173">
            <v>1155366.4545992103</v>
          </cell>
          <cell r="AT173">
            <v>7.875</v>
          </cell>
          <cell r="AU173">
            <v>0</v>
          </cell>
          <cell r="AV173">
            <v>0</v>
          </cell>
          <cell r="AW173">
            <v>0</v>
          </cell>
          <cell r="AX173">
            <v>0</v>
          </cell>
          <cell r="AY173">
            <v>582920.2676713292</v>
          </cell>
          <cell r="AZ173">
            <v>0</v>
          </cell>
          <cell r="BA173">
            <v>0</v>
          </cell>
          <cell r="BB173">
            <v>582920.2676713292</v>
          </cell>
          <cell r="BC173">
            <v>7.875</v>
          </cell>
          <cell r="BD173">
            <v>7.875</v>
          </cell>
          <cell r="BE173">
            <v>0</v>
          </cell>
        </row>
        <row r="174">
          <cell r="A174" t="str">
            <v>Hide</v>
          </cell>
          <cell r="B174" t="str">
            <v>Enron Raptor I - Warrants - Public</v>
          </cell>
          <cell r="C174" t="str">
            <v>Special Assets - Non-Performing Raptor</v>
          </cell>
          <cell r="D174" t="str">
            <v>Lydecker</v>
          </cell>
          <cell r="E174" t="str">
            <v>713-853-3504</v>
          </cell>
          <cell r="F174" t="str">
            <v>Carrizo Warrants Raptor I</v>
          </cell>
          <cell r="G174" t="str">
            <v>US;CRZO</v>
          </cell>
          <cell r="H174" t="str">
            <v>Special Assets - Non-Performing</v>
          </cell>
          <cell r="I174" t="str">
            <v>Warrants</v>
          </cell>
          <cell r="J174" t="str">
            <v>Warrants</v>
          </cell>
          <cell r="K174">
            <v>156250</v>
          </cell>
          <cell r="L174">
            <v>156250</v>
          </cell>
          <cell r="M174">
            <v>5.2732941807764845E-3</v>
          </cell>
          <cell r="N174">
            <v>0</v>
          </cell>
          <cell r="O174">
            <v>0.97859523241446766</v>
          </cell>
          <cell r="P174">
            <v>8.7607444528252074</v>
          </cell>
          <cell r="Q174">
            <v>7.3609937565012604</v>
          </cell>
          <cell r="R174">
            <v>1.399750696323947</v>
          </cell>
          <cell r="S174" t="str">
            <v>561-606</v>
          </cell>
          <cell r="V174">
            <v>1368866.3207539388</v>
          </cell>
          <cell r="W174" t="str">
            <v>015:Enron Raptor I</v>
          </cell>
          <cell r="X174">
            <v>0</v>
          </cell>
          <cell r="Y174">
            <v>0</v>
          </cell>
          <cell r="Z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1150155.2744533219</v>
          </cell>
          <cell r="AE174">
            <v>218711.04630061681</v>
          </cell>
          <cell r="AF174">
            <v>0</v>
          </cell>
          <cell r="AG174">
            <v>0</v>
          </cell>
          <cell r="AH174">
            <v>218711.04630061681</v>
          </cell>
          <cell r="AI174">
            <v>713334.75420845859</v>
          </cell>
          <cell r="AJ174">
            <v>0</v>
          </cell>
          <cell r="AK174">
            <v>0</v>
          </cell>
          <cell r="AL174">
            <v>713334.75420845859</v>
          </cell>
          <cell r="AM174">
            <v>0</v>
          </cell>
          <cell r="AN174">
            <v>0</v>
          </cell>
          <cell r="AP174">
            <v>9681.4385350193261</v>
          </cell>
          <cell r="AQ174">
            <v>0</v>
          </cell>
          <cell r="AR174">
            <v>1</v>
          </cell>
          <cell r="AS174">
            <v>1796639.6845109367</v>
          </cell>
          <cell r="AT174">
            <v>11.75</v>
          </cell>
          <cell r="AU174">
            <v>150828.88465594081</v>
          </cell>
          <cell r="AV174">
            <v>0</v>
          </cell>
          <cell r="AW174">
            <v>0</v>
          </cell>
          <cell r="AX174">
            <v>150828.88465594081</v>
          </cell>
          <cell r="AY174">
            <v>713334.75420845859</v>
          </cell>
          <cell r="AZ174">
            <v>0</v>
          </cell>
          <cell r="BA174">
            <v>0</v>
          </cell>
          <cell r="BB174">
            <v>713334.75420845859</v>
          </cell>
          <cell r="BC174">
            <v>11.75</v>
          </cell>
          <cell r="BD174">
            <v>10.3125</v>
          </cell>
          <cell r="BE174">
            <v>-67882.161644676002</v>
          </cell>
        </row>
        <row r="175">
          <cell r="A175" t="str">
            <v>Show</v>
          </cell>
          <cell r="B175" t="str">
            <v>Warrants - Public</v>
          </cell>
          <cell r="C175" t="str">
            <v>Special Assets - Performing</v>
          </cell>
          <cell r="D175" t="str">
            <v>Lydecker</v>
          </cell>
          <cell r="E175" t="str">
            <v>713-853-3504</v>
          </cell>
          <cell r="F175" t="str">
            <v>Paradigm Warrants</v>
          </cell>
          <cell r="G175" t="str">
            <v>US;PGEO</v>
          </cell>
          <cell r="H175" t="str">
            <v>OSX</v>
          </cell>
          <cell r="I175" t="str">
            <v>Warrants</v>
          </cell>
          <cell r="J175" t="str">
            <v>Warrants</v>
          </cell>
          <cell r="K175">
            <v>1.7999999999999999E-2</v>
          </cell>
          <cell r="L175">
            <v>1.7999999999999999E-2</v>
          </cell>
          <cell r="M175">
            <v>6.4500882511629859E-2</v>
          </cell>
          <cell r="N175">
            <v>0</v>
          </cell>
          <cell r="O175">
            <v>0.75852802859029589</v>
          </cell>
          <cell r="P175">
            <v>0</v>
          </cell>
          <cell r="Q175">
            <v>0</v>
          </cell>
          <cell r="R175">
            <v>0</v>
          </cell>
          <cell r="S175" t="str">
            <v>75-3627</v>
          </cell>
          <cell r="V175">
            <v>0</v>
          </cell>
          <cell r="W175" t="str">
            <v>001:Enron-NA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  <cell r="AK175">
            <v>0</v>
          </cell>
          <cell r="AL175">
            <v>0</v>
          </cell>
          <cell r="AM175">
            <v>-116689.07779418817</v>
          </cell>
          <cell r="AN175">
            <v>0</v>
          </cell>
          <cell r="AP175">
            <v>6.9660953112560238E-3</v>
          </cell>
          <cell r="AQ175">
            <v>0</v>
          </cell>
          <cell r="AR175">
            <v>1</v>
          </cell>
          <cell r="AS175">
            <v>8.1921027087751938E-2</v>
          </cell>
          <cell r="AT175">
            <v>6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-327752.09983459779</v>
          </cell>
          <cell r="AZ175">
            <v>0</v>
          </cell>
          <cell r="BA175">
            <v>-7420.35</v>
          </cell>
          <cell r="BB175">
            <v>-335172.44983459776</v>
          </cell>
          <cell r="BC175">
            <v>6</v>
          </cell>
          <cell r="BD175">
            <v>6.125</v>
          </cell>
          <cell r="BE175">
            <v>0</v>
          </cell>
        </row>
        <row r="176">
          <cell r="A176" t="str">
            <v>Show</v>
          </cell>
          <cell r="B176" t="str">
            <v>Warrants - Public</v>
          </cell>
          <cell r="C176" t="str">
            <v>Special Assets - Non-Performing</v>
          </cell>
          <cell r="D176" t="str">
            <v>Lydecker</v>
          </cell>
          <cell r="E176" t="str">
            <v>713-853-3504</v>
          </cell>
          <cell r="F176" t="str">
            <v>Transcoastal Warrants</v>
          </cell>
          <cell r="G176" t="str">
            <v>US;TCMSQ</v>
          </cell>
          <cell r="H176" t="str">
            <v>OSX</v>
          </cell>
          <cell r="I176" t="str">
            <v>Warrants</v>
          </cell>
          <cell r="J176" t="str">
            <v>Warrants</v>
          </cell>
          <cell r="K176">
            <v>204000</v>
          </cell>
          <cell r="L176">
            <v>204000</v>
          </cell>
          <cell r="M176">
            <v>1.5035822421723313E-3</v>
          </cell>
          <cell r="N176">
            <v>0</v>
          </cell>
          <cell r="O176">
            <v>9.3401772189626564E-6</v>
          </cell>
          <cell r="P176">
            <v>0</v>
          </cell>
          <cell r="Q176">
            <v>0</v>
          </cell>
          <cell r="R176">
            <v>0</v>
          </cell>
          <cell r="S176" t="str">
            <v>157-959</v>
          </cell>
          <cell r="V176">
            <v>1.0651247246230592E-2</v>
          </cell>
          <cell r="W176" t="str">
            <v>001:Enron-NA</v>
          </cell>
          <cell r="X176">
            <v>0</v>
          </cell>
          <cell r="Y176">
            <v>0</v>
          </cell>
          <cell r="Z176">
            <v>0</v>
          </cell>
          <cell r="AA176">
            <v>0</v>
          </cell>
          <cell r="AB176">
            <v>0</v>
          </cell>
          <cell r="AC176">
            <v>0</v>
          </cell>
          <cell r="AD176">
            <v>1.0651247246230592E-2</v>
          </cell>
          <cell r="AE176">
            <v>0</v>
          </cell>
          <cell r="AF176">
            <v>0</v>
          </cell>
          <cell r="AG176">
            <v>0</v>
          </cell>
          <cell r="AH176">
            <v>0</v>
          </cell>
          <cell r="AI176">
            <v>-125.49122019896134</v>
          </cell>
          <cell r="AJ176">
            <v>0</v>
          </cell>
          <cell r="AK176">
            <v>0</v>
          </cell>
          <cell r="AL176">
            <v>-125.49122019896134</v>
          </cell>
          <cell r="AM176">
            <v>22501.192348760553</v>
          </cell>
          <cell r="AN176">
            <v>125.50187144620757</v>
          </cell>
          <cell r="AP176">
            <v>9.2019233220946681</v>
          </cell>
          <cell r="AQ176">
            <v>60801.824999343167</v>
          </cell>
          <cell r="AR176">
            <v>1</v>
          </cell>
          <cell r="AS176">
            <v>5.7161884580051454E-2</v>
          </cell>
          <cell r="AT176">
            <v>0.03</v>
          </cell>
          <cell r="AU176">
            <v>0</v>
          </cell>
          <cell r="AV176">
            <v>0</v>
          </cell>
          <cell r="AW176">
            <v>0</v>
          </cell>
          <cell r="AX176">
            <v>0</v>
          </cell>
          <cell r="AY176">
            <v>-265515.6978470055</v>
          </cell>
          <cell r="AZ176">
            <v>0</v>
          </cell>
          <cell r="BA176">
            <v>0</v>
          </cell>
          <cell r="BB176">
            <v>-265515.6978470055</v>
          </cell>
          <cell r="BC176">
            <v>0</v>
          </cell>
          <cell r="BD176">
            <v>0</v>
          </cell>
          <cell r="BE176">
            <v>0</v>
          </cell>
        </row>
        <row r="177">
          <cell r="A177" t="str">
            <v>Show</v>
          </cell>
          <cell r="B177" t="str">
            <v>Warrants - Public</v>
          </cell>
          <cell r="C177" t="str">
            <v>Special Assets - Non-Performing</v>
          </cell>
          <cell r="D177" t="str">
            <v>Lydecker</v>
          </cell>
          <cell r="E177" t="str">
            <v>713-853-3504</v>
          </cell>
          <cell r="F177" t="str">
            <v>3TEC Warrants</v>
          </cell>
          <cell r="G177" t="str">
            <v>US;TTEN-RAPT</v>
          </cell>
          <cell r="H177" t="str">
            <v>Energy</v>
          </cell>
          <cell r="I177" t="str">
            <v>Warrants</v>
          </cell>
          <cell r="J177" t="str">
            <v>Warrants</v>
          </cell>
          <cell r="K177">
            <v>78000</v>
          </cell>
          <cell r="L177">
            <v>78000</v>
          </cell>
          <cell r="M177">
            <v>3.7639346694984248E-2</v>
          </cell>
          <cell r="N177">
            <v>0.5</v>
          </cell>
          <cell r="O177">
            <v>0.28089599737161447</v>
          </cell>
          <cell r="P177">
            <v>0</v>
          </cell>
          <cell r="Q177">
            <v>0</v>
          </cell>
          <cell r="R177">
            <v>0</v>
          </cell>
          <cell r="S177" t="str">
            <v>4561-9602</v>
          </cell>
          <cell r="V177">
            <v>0</v>
          </cell>
          <cell r="W177" t="str">
            <v>001:Enron-NA</v>
          </cell>
          <cell r="X177">
            <v>262918.65353983117</v>
          </cell>
          <cell r="Y177">
            <v>0</v>
          </cell>
          <cell r="Z177">
            <v>262918.65353983117</v>
          </cell>
          <cell r="AA177">
            <v>131459.32676991558</v>
          </cell>
          <cell r="AB177">
            <v>0</v>
          </cell>
          <cell r="AC177">
            <v>131459.32676991558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  <cell r="AI177">
            <v>39258.257562041821</v>
          </cell>
          <cell r="AJ177">
            <v>0</v>
          </cell>
          <cell r="AK177">
            <v>0</v>
          </cell>
          <cell r="AL177">
            <v>39258.257562041821</v>
          </cell>
          <cell r="AM177">
            <v>0</v>
          </cell>
          <cell r="AN177">
            <v>52678.800638790286</v>
          </cell>
          <cell r="AP177">
            <v>35230.428506505254</v>
          </cell>
          <cell r="AQ177">
            <v>0</v>
          </cell>
          <cell r="AR177">
            <v>1</v>
          </cell>
          <cell r="AS177">
            <v>262918.65353983117</v>
          </cell>
          <cell r="AT177">
            <v>12</v>
          </cell>
          <cell r="AU177">
            <v>0</v>
          </cell>
          <cell r="AV177">
            <v>0</v>
          </cell>
          <cell r="AW177">
            <v>0</v>
          </cell>
          <cell r="AX177">
            <v>0</v>
          </cell>
          <cell r="AY177">
            <v>91937.058200832107</v>
          </cell>
          <cell r="AZ177">
            <v>0</v>
          </cell>
          <cell r="BA177">
            <v>0</v>
          </cell>
          <cell r="BB177">
            <v>91937.058200832107</v>
          </cell>
          <cell r="BC177">
            <v>12</v>
          </cell>
          <cell r="BD177">
            <v>12</v>
          </cell>
          <cell r="BE177">
            <v>0</v>
          </cell>
        </row>
        <row r="178">
          <cell r="A178" t="str">
            <v>Hide</v>
          </cell>
          <cell r="B178" t="str">
            <v>Enron Raptor I - Warrants - Public</v>
          </cell>
          <cell r="C178" t="str">
            <v>Special Assets - Non-Performing Raptor</v>
          </cell>
          <cell r="D178" t="str">
            <v>Lydecker</v>
          </cell>
          <cell r="E178" t="str">
            <v>713-853-3504</v>
          </cell>
          <cell r="F178" t="str">
            <v>3TEC Warrants Raptor I</v>
          </cell>
          <cell r="G178" t="str">
            <v>US;TTEN</v>
          </cell>
          <cell r="H178" t="str">
            <v>Special Assets - Non-Performing</v>
          </cell>
          <cell r="I178" t="str">
            <v>Warrants</v>
          </cell>
          <cell r="J178" t="str">
            <v>Warrants</v>
          </cell>
          <cell r="K178">
            <v>78000</v>
          </cell>
          <cell r="L178">
            <v>78000</v>
          </cell>
          <cell r="M178">
            <v>3.3096271685045808E-2</v>
          </cell>
          <cell r="N178">
            <v>0.5</v>
          </cell>
          <cell r="O178">
            <v>0.41523554103947702</v>
          </cell>
          <cell r="P178">
            <v>2.444761335435425</v>
          </cell>
          <cell r="Q178">
            <v>2.2939211643713957</v>
          </cell>
          <cell r="R178">
            <v>0.15084017106402925</v>
          </cell>
          <cell r="S178" t="str">
            <v>4561-9602</v>
          </cell>
          <cell r="V178">
            <v>190691.38416396314</v>
          </cell>
          <cell r="W178" t="str">
            <v>015:Enron Raptor I</v>
          </cell>
          <cell r="X178">
            <v>518213.95521726733</v>
          </cell>
          <cell r="Y178">
            <v>0</v>
          </cell>
          <cell r="Z178">
            <v>518213.95521726733</v>
          </cell>
          <cell r="AA178">
            <v>259106.97760863366</v>
          </cell>
          <cell r="AB178">
            <v>0</v>
          </cell>
          <cell r="AC178">
            <v>259106.97760863366</v>
          </cell>
          <cell r="AD178">
            <v>178925.85082096886</v>
          </cell>
          <cell r="AE178">
            <v>11765.533342994284</v>
          </cell>
          <cell r="AF178">
            <v>0</v>
          </cell>
          <cell r="AG178">
            <v>0</v>
          </cell>
          <cell r="AH178">
            <v>11765.533342994284</v>
          </cell>
          <cell r="AI178">
            <v>98754.325963131036</v>
          </cell>
          <cell r="AJ178">
            <v>0</v>
          </cell>
          <cell r="AK178">
            <v>0</v>
          </cell>
          <cell r="AL178">
            <v>98754.325963131036</v>
          </cell>
          <cell r="AM178">
            <v>0</v>
          </cell>
          <cell r="AN178">
            <v>0</v>
          </cell>
          <cell r="AP178">
            <v>41304.147062937169</v>
          </cell>
          <cell r="AQ178">
            <v>0</v>
          </cell>
          <cell r="AR178">
            <v>1</v>
          </cell>
          <cell r="AS178">
            <v>518213.95521726733</v>
          </cell>
          <cell r="AT178">
            <v>16</v>
          </cell>
          <cell r="AU178">
            <v>-18606.327468299802</v>
          </cell>
          <cell r="AV178">
            <v>0</v>
          </cell>
          <cell r="AW178">
            <v>0</v>
          </cell>
          <cell r="AX178">
            <v>-18606.327468299802</v>
          </cell>
          <cell r="AY178">
            <v>98754.325963131036</v>
          </cell>
          <cell r="AZ178">
            <v>0</v>
          </cell>
          <cell r="BA178">
            <v>0</v>
          </cell>
          <cell r="BB178">
            <v>98754.325963131036</v>
          </cell>
          <cell r="BC178">
            <v>16</v>
          </cell>
          <cell r="BD178">
            <v>15.9375</v>
          </cell>
          <cell r="BE178">
            <v>-30371.860811294086</v>
          </cell>
        </row>
        <row r="179">
          <cell r="A179" t="str">
            <v>Show</v>
          </cell>
          <cell r="B179" t="str">
            <v>Warrants - Public</v>
          </cell>
          <cell r="C179" t="str">
            <v>Special Assets - Non-Performing</v>
          </cell>
          <cell r="D179" t="str">
            <v>Lydecker</v>
          </cell>
          <cell r="E179" t="str">
            <v>713-853-3504</v>
          </cell>
          <cell r="F179" t="str">
            <v>Brigham Warrants</v>
          </cell>
          <cell r="G179" t="str">
            <v>US;BEXP</v>
          </cell>
          <cell r="H179" t="str">
            <v>Energy</v>
          </cell>
          <cell r="I179" t="str">
            <v>Warrants</v>
          </cell>
          <cell r="J179" t="str">
            <v>Warrants</v>
          </cell>
          <cell r="K179">
            <v>0</v>
          </cell>
          <cell r="L179">
            <v>625000</v>
          </cell>
          <cell r="M179">
            <v>0.11476082562467127</v>
          </cell>
          <cell r="N179">
            <v>0.5</v>
          </cell>
          <cell r="O179">
            <v>0.75061746674691676</v>
          </cell>
          <cell r="P179">
            <v>1.1515736064744928</v>
          </cell>
          <cell r="Q179">
            <v>0</v>
          </cell>
          <cell r="R179">
            <v>1.1515736064744928</v>
          </cell>
          <cell r="S179" t="str">
            <v>1527-2480</v>
          </cell>
          <cell r="V179">
            <v>0</v>
          </cell>
          <cell r="W179" t="str">
            <v>001:Enron-NA</v>
          </cell>
          <cell r="X179">
            <v>0</v>
          </cell>
          <cell r="Y179">
            <v>0</v>
          </cell>
          <cell r="Z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0</v>
          </cell>
          <cell r="AE179">
            <v>-587135.15666641295</v>
          </cell>
          <cell r="AF179">
            <v>0</v>
          </cell>
          <cell r="AG179">
            <v>0</v>
          </cell>
          <cell r="AH179">
            <v>-587135.15666641295</v>
          </cell>
          <cell r="AI179">
            <v>-740728.7579753173</v>
          </cell>
          <cell r="AJ179">
            <v>0</v>
          </cell>
          <cell r="AK179">
            <v>0</v>
          </cell>
          <cell r="AL179">
            <v>-740728.7579753173</v>
          </cell>
          <cell r="AM179">
            <v>139104.75578382559</v>
          </cell>
          <cell r="AN179">
            <v>740728.7579753173</v>
          </cell>
          <cell r="AP179">
            <v>0</v>
          </cell>
          <cell r="AQ179">
            <v>642824.89538220502</v>
          </cell>
          <cell r="AR179">
            <v>1</v>
          </cell>
          <cell r="AS179">
            <v>0</v>
          </cell>
          <cell r="AT179">
            <v>2.5</v>
          </cell>
          <cell r="AU179">
            <v>-587135.15666641295</v>
          </cell>
          <cell r="AV179">
            <v>0</v>
          </cell>
          <cell r="AW179">
            <v>0</v>
          </cell>
          <cell r="AX179">
            <v>-587135.15666641295</v>
          </cell>
          <cell r="AY179">
            <v>-353175.62344403437</v>
          </cell>
          <cell r="AZ179">
            <v>0</v>
          </cell>
          <cell r="BA179">
            <v>0</v>
          </cell>
          <cell r="BB179">
            <v>-353175.62344403437</v>
          </cell>
          <cell r="BC179">
            <v>2.5</v>
          </cell>
          <cell r="BD179">
            <v>2.1875</v>
          </cell>
          <cell r="BE179">
            <v>0</v>
          </cell>
        </row>
        <row r="180">
          <cell r="A180" t="str">
            <v>Hide</v>
          </cell>
          <cell r="B180" t="str">
            <v>Enron Raptor I - Warrants - Public</v>
          </cell>
          <cell r="C180" t="str">
            <v>Special Assets - Non-Performing Raptor</v>
          </cell>
          <cell r="D180" t="str">
            <v>Lydecker</v>
          </cell>
          <cell r="E180" t="str">
            <v>713-853-3504</v>
          </cell>
          <cell r="F180" t="str">
            <v>Brigham Warrants Raptor I</v>
          </cell>
          <cell r="G180" t="str">
            <v>US;BEXP</v>
          </cell>
          <cell r="H180" t="str">
            <v>Special Assets - Non-Performing</v>
          </cell>
          <cell r="I180" t="str">
            <v>Warrants</v>
          </cell>
          <cell r="J180" t="str">
            <v>Warrants</v>
          </cell>
          <cell r="K180">
            <v>625000</v>
          </cell>
          <cell r="L180">
            <v>625000</v>
          </cell>
          <cell r="M180">
            <v>0.13928562747405149</v>
          </cell>
          <cell r="N180">
            <v>0.5</v>
          </cell>
          <cell r="O180">
            <v>0.71584022578764661</v>
          </cell>
          <cell r="P180">
            <v>0</v>
          </cell>
          <cell r="Q180">
            <v>1.1518456259681655</v>
          </cell>
          <cell r="R180">
            <v>-1.1518456259681655</v>
          </cell>
          <cell r="S180" t="str">
            <v>1527-2480</v>
          </cell>
          <cell r="V180">
            <v>0</v>
          </cell>
          <cell r="W180" t="str">
            <v>015:Enron Raptor I</v>
          </cell>
          <cell r="X180">
            <v>978687.80869404809</v>
          </cell>
          <cell r="Y180">
            <v>0</v>
          </cell>
          <cell r="Z180">
            <v>978687.80869404809</v>
          </cell>
          <cell r="AA180">
            <v>489343.90434702404</v>
          </cell>
          <cell r="AB180">
            <v>0</v>
          </cell>
          <cell r="AC180">
            <v>489343.90434702404</v>
          </cell>
          <cell r="AD180">
            <v>719903.51623010344</v>
          </cell>
          <cell r="AE180">
            <v>-132768.35956369049</v>
          </cell>
          <cell r="AF180">
            <v>0</v>
          </cell>
          <cell r="AG180">
            <v>0</v>
          </cell>
          <cell r="AH180">
            <v>-132768.35956369049</v>
          </cell>
          <cell r="AI180">
            <v>0</v>
          </cell>
          <cell r="AJ180">
            <v>0</v>
          </cell>
          <cell r="AK180">
            <v>0</v>
          </cell>
          <cell r="AL180">
            <v>0</v>
          </cell>
          <cell r="AM180">
            <v>0</v>
          </cell>
          <cell r="AN180">
            <v>0</v>
          </cell>
          <cell r="AP180">
            <v>190429.56881217976</v>
          </cell>
          <cell r="AQ180">
            <v>0</v>
          </cell>
          <cell r="AR180">
            <v>1</v>
          </cell>
          <cell r="AS180">
            <v>978687.80869404809</v>
          </cell>
          <cell r="AT180">
            <v>2.1875</v>
          </cell>
          <cell r="AU180">
            <v>-5656.1784773936961</v>
          </cell>
          <cell r="AV180">
            <v>0</v>
          </cell>
          <cell r="AW180">
            <v>0</v>
          </cell>
          <cell r="AX180">
            <v>-5656.1784773936961</v>
          </cell>
          <cell r="AY180">
            <v>0</v>
          </cell>
          <cell r="AZ180">
            <v>0</v>
          </cell>
          <cell r="BA180">
            <v>0</v>
          </cell>
          <cell r="BB180">
            <v>0</v>
          </cell>
          <cell r="BC180">
            <v>2.5</v>
          </cell>
          <cell r="BD180">
            <v>2.5</v>
          </cell>
          <cell r="BE180">
            <v>127112.1810862968</v>
          </cell>
        </row>
        <row r="181">
          <cell r="A181" t="str">
            <v>Show</v>
          </cell>
          <cell r="B181" t="str">
            <v>Warrants - Public</v>
          </cell>
          <cell r="C181" t="str">
            <v>Portfolio</v>
          </cell>
          <cell r="D181" t="str">
            <v>Maffet</v>
          </cell>
          <cell r="E181" t="str">
            <v>713-853-3212</v>
          </cell>
          <cell r="F181" t="str">
            <v>Kafus Warrants</v>
          </cell>
          <cell r="G181" t="str">
            <v>US;KS</v>
          </cell>
          <cell r="H181" t="str">
            <v>Paper</v>
          </cell>
          <cell r="I181" t="str">
            <v>Warrants</v>
          </cell>
          <cell r="J181" t="str">
            <v>Warrants</v>
          </cell>
          <cell r="K181">
            <v>3182500</v>
          </cell>
          <cell r="L181">
            <v>3182500</v>
          </cell>
          <cell r="M181">
            <v>0.25404467829606547</v>
          </cell>
          <cell r="N181">
            <v>0</v>
          </cell>
          <cell r="O181">
            <v>0.55024254344803314</v>
          </cell>
          <cell r="P181">
            <v>0</v>
          </cell>
          <cell r="Q181">
            <v>0.40105342536628291</v>
          </cell>
          <cell r="R181">
            <v>-0.40105342536628291</v>
          </cell>
          <cell r="S181" t="str">
            <v>61-5499</v>
          </cell>
          <cell r="V181">
            <v>0</v>
          </cell>
          <cell r="W181" t="str">
            <v>001:Enron-NA</v>
          </cell>
          <cell r="X181">
            <v>1035365.6013869399</v>
          </cell>
          <cell r="Y181">
            <v>0</v>
          </cell>
          <cell r="Z181">
            <v>1035365.6013869399</v>
          </cell>
          <cell r="AA181">
            <v>1035365.6013869399</v>
          </cell>
          <cell r="AB181">
            <v>0</v>
          </cell>
          <cell r="AC181">
            <v>1035365.6013869399</v>
          </cell>
          <cell r="AD181">
            <v>1276352.5262281953</v>
          </cell>
          <cell r="AE181">
            <v>-1276352.5262281953</v>
          </cell>
          <cell r="AF181">
            <v>0</v>
          </cell>
          <cell r="AG181">
            <v>0</v>
          </cell>
          <cell r="AH181">
            <v>-1276352.5262281953</v>
          </cell>
          <cell r="AI181">
            <v>-5953992.6608969793</v>
          </cell>
          <cell r="AJ181">
            <v>0</v>
          </cell>
          <cell r="AK181">
            <v>0</v>
          </cell>
          <cell r="AL181">
            <v>-5953992.6608969793</v>
          </cell>
          <cell r="AM181">
            <v>627160.97047566995</v>
          </cell>
          <cell r="AN181">
            <v>5953992.6608969783</v>
          </cell>
          <cell r="AP181">
            <v>1111683.6344311889</v>
          </cell>
          <cell r="AQ181">
            <v>13706016.359765276</v>
          </cell>
          <cell r="AR181">
            <v>1</v>
          </cell>
          <cell r="AS181">
            <v>2407826.9799696277</v>
          </cell>
          <cell r="AT181">
            <v>1.375</v>
          </cell>
          <cell r="AU181">
            <v>-1281924.5888992732</v>
          </cell>
          <cell r="AV181">
            <v>0</v>
          </cell>
          <cell r="AW181">
            <v>0</v>
          </cell>
          <cell r="AX181">
            <v>-1281924.5888992732</v>
          </cell>
          <cell r="AY181">
            <v>-22671983.828863785</v>
          </cell>
          <cell r="AZ181">
            <v>0</v>
          </cell>
          <cell r="BA181">
            <v>0</v>
          </cell>
          <cell r="BB181">
            <v>-22671983.828863785</v>
          </cell>
          <cell r="BC181">
            <v>1.375</v>
          </cell>
          <cell r="BD181">
            <v>1.375</v>
          </cell>
          <cell r="BE181">
            <v>-5572.0626710779034</v>
          </cell>
        </row>
        <row r="182">
          <cell r="A182" t="str">
            <v>Show</v>
          </cell>
          <cell r="B182" t="str">
            <v>Warrants - Public</v>
          </cell>
          <cell r="C182" t="str">
            <v>Canada</v>
          </cell>
          <cell r="D182" t="str">
            <v>Kitagawa</v>
          </cell>
          <cell r="E182" t="str">
            <v>403-974-6723</v>
          </cell>
          <cell r="F182" t="str">
            <v>Beau Canada Warrants</v>
          </cell>
          <cell r="G182" t="str">
            <v>CA;BAU</v>
          </cell>
          <cell r="H182" t="str">
            <v>Canadian Energy</v>
          </cell>
          <cell r="I182" t="str">
            <v>Warrants</v>
          </cell>
          <cell r="J182" t="str">
            <v>Warrants</v>
          </cell>
          <cell r="K182">
            <v>4937500</v>
          </cell>
          <cell r="L182">
            <v>4937500</v>
          </cell>
          <cell r="M182">
            <v>2.0253164556962029E-12</v>
          </cell>
          <cell r="N182">
            <v>0</v>
          </cell>
          <cell r="O182">
            <v>2.0253164556962029E-12</v>
          </cell>
          <cell r="P182">
            <v>0</v>
          </cell>
          <cell r="Q182">
            <v>0</v>
          </cell>
          <cell r="R182">
            <v>0</v>
          </cell>
          <cell r="S182" t="str">
            <v>9-1742</v>
          </cell>
          <cell r="V182">
            <v>0</v>
          </cell>
          <cell r="W182" t="str">
            <v>001:Enron-NA</v>
          </cell>
          <cell r="X182">
            <v>0</v>
          </cell>
          <cell r="Y182">
            <v>0</v>
          </cell>
          <cell r="Z182">
            <v>0</v>
          </cell>
          <cell r="AA182">
            <v>0</v>
          </cell>
          <cell r="AB182">
            <v>0</v>
          </cell>
          <cell r="AC182">
            <v>0</v>
          </cell>
          <cell r="AD182">
            <v>0</v>
          </cell>
          <cell r="AE182">
            <v>0</v>
          </cell>
          <cell r="AF182">
            <v>0</v>
          </cell>
          <cell r="AG182">
            <v>0</v>
          </cell>
          <cell r="AH182">
            <v>0</v>
          </cell>
          <cell r="AI182">
            <v>0</v>
          </cell>
          <cell r="AJ182">
            <v>0</v>
          </cell>
          <cell r="AK182">
            <v>0</v>
          </cell>
          <cell r="AL182">
            <v>0</v>
          </cell>
          <cell r="AM182">
            <v>-169226.83259797384</v>
          </cell>
          <cell r="AN182">
            <v>0</v>
          </cell>
          <cell r="AP182">
            <v>1.5800000000000001E-5</v>
          </cell>
          <cell r="AQ182">
            <v>0</v>
          </cell>
          <cell r="AR182">
            <v>1</v>
          </cell>
          <cell r="AS182">
            <v>1.5800000000000001E-5</v>
          </cell>
          <cell r="AT182">
            <v>1.58</v>
          </cell>
          <cell r="AU182">
            <v>0</v>
          </cell>
          <cell r="AV182">
            <v>0</v>
          </cell>
          <cell r="AW182">
            <v>0</v>
          </cell>
          <cell r="AX182">
            <v>0</v>
          </cell>
          <cell r="AY182">
            <v>-22473.404858876842</v>
          </cell>
          <cell r="AZ182">
            <v>0</v>
          </cell>
          <cell r="BA182">
            <v>0</v>
          </cell>
          <cell r="BB182">
            <v>-22473.404858876842</v>
          </cell>
          <cell r="BC182">
            <v>1.0690121786197564</v>
          </cell>
          <cell r="BD182">
            <v>1.0460251046025104</v>
          </cell>
          <cell r="BE182">
            <v>0</v>
          </cell>
        </row>
        <row r="183">
          <cell r="A183" t="str">
            <v>Show</v>
          </cell>
          <cell r="B183" t="str">
            <v>Canadian - Public</v>
          </cell>
          <cell r="C183" t="str">
            <v>Canada</v>
          </cell>
          <cell r="D183" t="str">
            <v>Kitagawa</v>
          </cell>
          <cell r="E183" t="str">
            <v>403-974-6723</v>
          </cell>
          <cell r="F183" t="str">
            <v>Beau Canada Common</v>
          </cell>
          <cell r="G183" t="str">
            <v>CA;BAU-RAPT</v>
          </cell>
          <cell r="H183" t="str">
            <v>Canadian Energy</v>
          </cell>
          <cell r="I183" t="str">
            <v>Public</v>
          </cell>
          <cell r="J183" t="str">
            <v>Common Equity</v>
          </cell>
          <cell r="K183">
            <v>0</v>
          </cell>
          <cell r="L183">
            <v>0</v>
          </cell>
          <cell r="M183">
            <v>0</v>
          </cell>
          <cell r="N183">
            <v>0.64</v>
          </cell>
          <cell r="O183">
            <v>1</v>
          </cell>
          <cell r="P183">
            <v>0.94301495352283438</v>
          </cell>
          <cell r="Q183">
            <v>0.94301495352283438</v>
          </cell>
          <cell r="R183">
            <v>0</v>
          </cell>
          <cell r="S183" t="str">
            <v>9-10</v>
          </cell>
          <cell r="V183">
            <v>0</v>
          </cell>
          <cell r="W183" t="str">
            <v>001:Enron-NA</v>
          </cell>
          <cell r="X183">
            <v>0</v>
          </cell>
          <cell r="Y183">
            <v>0</v>
          </cell>
          <cell r="Z183">
            <v>0</v>
          </cell>
          <cell r="AA183">
            <v>0</v>
          </cell>
          <cell r="AB183">
            <v>0</v>
          </cell>
          <cell r="AC183">
            <v>0</v>
          </cell>
          <cell r="AD183">
            <v>0</v>
          </cell>
          <cell r="AE183">
            <v>0</v>
          </cell>
          <cell r="AF183">
            <v>0</v>
          </cell>
          <cell r="AG183">
            <v>0</v>
          </cell>
          <cell r="AH183">
            <v>0</v>
          </cell>
          <cell r="AI183">
            <v>-646431.29835839663</v>
          </cell>
          <cell r="AJ183">
            <v>-206380.05104160387</v>
          </cell>
          <cell r="AK183">
            <v>0</v>
          </cell>
          <cell r="AL183">
            <v>-852811.34940000053</v>
          </cell>
          <cell r="AM183">
            <v>-1248401.6202634845</v>
          </cell>
          <cell r="AN183">
            <v>4607131.3153075483</v>
          </cell>
          <cell r="AP183">
            <v>0</v>
          </cell>
          <cell r="AQ183">
            <v>5118505.4207076402</v>
          </cell>
          <cell r="AR183">
            <v>1</v>
          </cell>
          <cell r="AS183">
            <v>0</v>
          </cell>
          <cell r="AT183">
            <v>0.94301495352283438</v>
          </cell>
          <cell r="AU183">
            <v>0</v>
          </cell>
          <cell r="AV183">
            <v>0</v>
          </cell>
          <cell r="AW183">
            <v>0</v>
          </cell>
          <cell r="AX183">
            <v>0</v>
          </cell>
          <cell r="AY183">
            <v>-885720.11602518708</v>
          </cell>
          <cell r="AZ183">
            <v>-470019.39230925962</v>
          </cell>
          <cell r="BA183">
            <v>0</v>
          </cell>
          <cell r="BB183">
            <v>-1355739.5083344472</v>
          </cell>
          <cell r="BC183">
            <v>0.94301495352283438</v>
          </cell>
          <cell r="BD183">
            <v>0.94301495352283438</v>
          </cell>
          <cell r="BE183">
            <v>0</v>
          </cell>
        </row>
        <row r="184">
          <cell r="A184" t="str">
            <v>Hide</v>
          </cell>
          <cell r="B184" t="str">
            <v>Enron Raptor I - Canadian - Public</v>
          </cell>
          <cell r="C184" t="str">
            <v>Canada Raptor</v>
          </cell>
          <cell r="D184" t="str">
            <v>Kitagawa</v>
          </cell>
          <cell r="E184" t="str">
            <v>403-974-6723</v>
          </cell>
          <cell r="F184" t="str">
            <v>Beau Canada Common Raptor I</v>
          </cell>
          <cell r="G184" t="str">
            <v>CA;BAU</v>
          </cell>
          <cell r="H184" t="str">
            <v>Canadian Energy</v>
          </cell>
          <cell r="I184" t="str">
            <v>Public</v>
          </cell>
          <cell r="J184" t="str">
            <v>Common Equity</v>
          </cell>
          <cell r="K184">
            <v>4200000</v>
          </cell>
          <cell r="L184">
            <v>4200000</v>
          </cell>
          <cell r="M184">
            <v>0</v>
          </cell>
          <cell r="N184">
            <v>0.64</v>
          </cell>
          <cell r="O184">
            <v>1</v>
          </cell>
          <cell r="P184">
            <v>1.0690121786197564</v>
          </cell>
          <cell r="Q184">
            <v>1.0460251046025104</v>
          </cell>
          <cell r="R184">
            <v>2.2987074017245979E-2</v>
          </cell>
          <cell r="S184" t="str">
            <v>9-10</v>
          </cell>
          <cell r="V184">
            <v>4489851.1502029765</v>
          </cell>
          <cell r="W184" t="str">
            <v>015:Enron Raptor I</v>
          </cell>
          <cell r="X184">
            <v>5747009.4722598102</v>
          </cell>
          <cell r="Y184">
            <v>0</v>
          </cell>
          <cell r="Z184">
            <v>5747009.4722598102</v>
          </cell>
          <cell r="AA184">
            <v>2873504.7361299051</v>
          </cell>
          <cell r="AB184">
            <v>0</v>
          </cell>
          <cell r="AC184">
            <v>2873504.7361299051</v>
          </cell>
          <cell r="AD184">
            <v>4393305.4393305434</v>
          </cell>
          <cell r="AE184">
            <v>96545.710872433148</v>
          </cell>
          <cell r="AF184">
            <v>0</v>
          </cell>
          <cell r="AG184">
            <v>0</v>
          </cell>
          <cell r="AH184">
            <v>96545.710872433148</v>
          </cell>
          <cell r="AI184">
            <v>529151.13325382676</v>
          </cell>
          <cell r="AJ184">
            <v>0</v>
          </cell>
          <cell r="AK184">
            <v>0</v>
          </cell>
          <cell r="AL184">
            <v>529151.13325382676</v>
          </cell>
          <cell r="AM184">
            <v>0</v>
          </cell>
          <cell r="AN184">
            <v>0</v>
          </cell>
          <cell r="AP184">
            <v>0</v>
          </cell>
          <cell r="AQ184">
            <v>0</v>
          </cell>
          <cell r="AR184">
            <v>1</v>
          </cell>
          <cell r="AS184">
            <v>4489851.1502029765</v>
          </cell>
          <cell r="AT184">
            <v>1.0690121786197564</v>
          </cell>
          <cell r="AU184">
            <v>-48375.149491213262</v>
          </cell>
          <cell r="AV184">
            <v>0</v>
          </cell>
          <cell r="AW184">
            <v>0</v>
          </cell>
          <cell r="AX184">
            <v>-48375.149491213262</v>
          </cell>
          <cell r="AY184">
            <v>529151.13325382676</v>
          </cell>
          <cell r="AZ184">
            <v>0</v>
          </cell>
          <cell r="BA184">
            <v>0</v>
          </cell>
          <cell r="BB184">
            <v>529151.13325382676</v>
          </cell>
          <cell r="BC184">
            <v>1.0690121786197564</v>
          </cell>
          <cell r="BD184">
            <v>1.0460251046025104</v>
          </cell>
          <cell r="BE184">
            <v>-144920.86036364641</v>
          </cell>
        </row>
        <row r="185">
          <cell r="A185" t="str">
            <v>Show</v>
          </cell>
          <cell r="B185" t="str">
            <v>Canadian - Public</v>
          </cell>
          <cell r="C185" t="str">
            <v>Canada</v>
          </cell>
          <cell r="D185" t="str">
            <v>Kitagawa</v>
          </cell>
          <cell r="E185" t="str">
            <v>403-974-6723</v>
          </cell>
          <cell r="F185" t="str">
            <v>Place Resources Common</v>
          </cell>
          <cell r="G185" t="str">
            <v>CA;PLG-RAPT</v>
          </cell>
          <cell r="H185" t="str">
            <v>Canadian Energy</v>
          </cell>
          <cell r="I185" t="str">
            <v>Public</v>
          </cell>
          <cell r="J185" t="str">
            <v>Common Equity</v>
          </cell>
          <cell r="K185">
            <v>0</v>
          </cell>
          <cell r="L185">
            <v>0</v>
          </cell>
          <cell r="M185">
            <v>0</v>
          </cell>
          <cell r="N185">
            <v>0.64</v>
          </cell>
          <cell r="O185">
            <v>1</v>
          </cell>
          <cell r="P185">
            <v>1.6839552741479187</v>
          </cell>
          <cell r="Q185">
            <v>1.6839552741479187</v>
          </cell>
          <cell r="R185">
            <v>0</v>
          </cell>
          <cell r="S185" t="str">
            <v>78-99</v>
          </cell>
          <cell r="V185">
            <v>0</v>
          </cell>
          <cell r="W185" t="str">
            <v>001:Enron-NA</v>
          </cell>
          <cell r="X185">
            <v>0</v>
          </cell>
          <cell r="Y185">
            <v>0</v>
          </cell>
          <cell r="Z185">
            <v>0</v>
          </cell>
          <cell r="AA185">
            <v>0</v>
          </cell>
          <cell r="AB185">
            <v>0</v>
          </cell>
          <cell r="AC185">
            <v>0</v>
          </cell>
          <cell r="AD185">
            <v>0</v>
          </cell>
          <cell r="AE185">
            <v>0</v>
          </cell>
          <cell r="AF185">
            <v>0</v>
          </cell>
          <cell r="AG185">
            <v>0</v>
          </cell>
          <cell r="AH185">
            <v>0</v>
          </cell>
          <cell r="AI185">
            <v>-432330.48037631949</v>
          </cell>
          <cell r="AJ185">
            <v>-61896.282482321905</v>
          </cell>
          <cell r="AK185">
            <v>0</v>
          </cell>
          <cell r="AL185">
            <v>-494226.76285864098</v>
          </cell>
          <cell r="AM185">
            <v>-169007.23386876611</v>
          </cell>
          <cell r="AN185">
            <v>1680851.3257721479</v>
          </cell>
          <cell r="AP185">
            <v>0</v>
          </cell>
          <cell r="AQ185">
            <v>1496628.8020861244</v>
          </cell>
          <cell r="AR185">
            <v>1</v>
          </cell>
          <cell r="AS185">
            <v>0</v>
          </cell>
          <cell r="AT185">
            <v>1.6839552741479187</v>
          </cell>
          <cell r="AU185">
            <v>0</v>
          </cell>
          <cell r="AV185">
            <v>0</v>
          </cell>
          <cell r="AW185">
            <v>0</v>
          </cell>
          <cell r="AX185">
            <v>0</v>
          </cell>
          <cell r="AY185">
            <v>-360783.09364460572</v>
          </cell>
          <cell r="AZ185">
            <v>-140621.19612043459</v>
          </cell>
          <cell r="BA185">
            <v>0</v>
          </cell>
          <cell r="BB185">
            <v>-501404.28976503992</v>
          </cell>
          <cell r="BC185">
            <v>1.6839552741479187</v>
          </cell>
          <cell r="BD185">
            <v>1.6839552741479187</v>
          </cell>
          <cell r="BE185">
            <v>0</v>
          </cell>
        </row>
        <row r="186">
          <cell r="A186" t="str">
            <v>Hide</v>
          </cell>
          <cell r="B186" t="str">
            <v>Enron Raptor I - Canadian - Public</v>
          </cell>
          <cell r="C186" t="str">
            <v>Canada Raptor</v>
          </cell>
          <cell r="D186" t="str">
            <v>Kitagawa</v>
          </cell>
          <cell r="E186" t="str">
            <v>403-974-6723</v>
          </cell>
          <cell r="F186" t="str">
            <v>Place Resources Common Raptor I</v>
          </cell>
          <cell r="G186" t="str">
            <v>CA;PLG</v>
          </cell>
          <cell r="H186" t="str">
            <v>Canadian Energy</v>
          </cell>
          <cell r="I186" t="str">
            <v>Public</v>
          </cell>
          <cell r="J186" t="str">
            <v>Common Equity</v>
          </cell>
          <cell r="K186">
            <v>735000</v>
          </cell>
          <cell r="L186">
            <v>735000</v>
          </cell>
          <cell r="M186">
            <v>0</v>
          </cell>
          <cell r="N186">
            <v>0.64</v>
          </cell>
          <cell r="O186">
            <v>1</v>
          </cell>
          <cell r="P186">
            <v>1.6238159675236805</v>
          </cell>
          <cell r="Q186">
            <v>1.8221082467269538</v>
          </cell>
          <cell r="R186">
            <v>-0.1982922792032733</v>
          </cell>
          <cell r="S186" t="str">
            <v>78-99</v>
          </cell>
          <cell r="V186">
            <v>1193504.7361299051</v>
          </cell>
          <cell r="W186" t="str">
            <v>015:Enron Raptor I</v>
          </cell>
          <cell r="X186">
            <v>1527686.0622462786</v>
          </cell>
          <cell r="Y186">
            <v>0</v>
          </cell>
          <cell r="Z186">
            <v>1527686.0622462786</v>
          </cell>
          <cell r="AA186">
            <v>763843.03112313931</v>
          </cell>
          <cell r="AB186">
            <v>0</v>
          </cell>
          <cell r="AC186">
            <v>763843.03112313931</v>
          </cell>
          <cell r="AD186">
            <v>1339249.5613443111</v>
          </cell>
          <cell r="AE186">
            <v>-145744.82521440601</v>
          </cell>
          <cell r="AF186">
            <v>0</v>
          </cell>
          <cell r="AG186">
            <v>0</v>
          </cell>
          <cell r="AH186">
            <v>-145744.82521440601</v>
          </cell>
          <cell r="AI186">
            <v>-44202.390368815046</v>
          </cell>
          <cell r="AJ186">
            <v>-1372.6707564118635</v>
          </cell>
          <cell r="AK186">
            <v>0</v>
          </cell>
          <cell r="AL186">
            <v>-45575.061125226901</v>
          </cell>
          <cell r="AM186">
            <v>0</v>
          </cell>
          <cell r="AN186">
            <v>0</v>
          </cell>
          <cell r="AP186">
            <v>0</v>
          </cell>
          <cell r="AQ186">
            <v>0</v>
          </cell>
          <cell r="AR186">
            <v>1</v>
          </cell>
          <cell r="AS186">
            <v>1193504.7361299051</v>
          </cell>
          <cell r="AT186">
            <v>1.6238159675236805</v>
          </cell>
          <cell r="AU186">
            <v>-30246.538080084836</v>
          </cell>
          <cell r="AV186">
            <v>0</v>
          </cell>
          <cell r="AW186">
            <v>0</v>
          </cell>
          <cell r="AX186">
            <v>-30246.538080084836</v>
          </cell>
          <cell r="AY186">
            <v>-44202.390368815046</v>
          </cell>
          <cell r="AZ186">
            <v>-1372.6707564118635</v>
          </cell>
          <cell r="BA186">
            <v>0</v>
          </cell>
          <cell r="BB186">
            <v>-45575.061125226901</v>
          </cell>
          <cell r="BC186">
            <v>1.6238159675236805</v>
          </cell>
          <cell r="BD186">
            <v>1.8221082467269538</v>
          </cell>
          <cell r="BE186">
            <v>115498.28713432117</v>
          </cell>
        </row>
        <row r="187">
          <cell r="A187" t="str">
            <v>Show</v>
          </cell>
          <cell r="B187" t="str">
            <v>Canadian - Public</v>
          </cell>
          <cell r="C187" t="str">
            <v>Canada</v>
          </cell>
          <cell r="D187" t="str">
            <v>Kitagawa</v>
          </cell>
          <cell r="E187" t="str">
            <v>403-974-6723</v>
          </cell>
          <cell r="F187" t="str">
            <v>Zargon Common</v>
          </cell>
          <cell r="G187" t="str">
            <v>CA;ZAR</v>
          </cell>
          <cell r="H187" t="str">
            <v>Canadian Energy</v>
          </cell>
          <cell r="I187" t="str">
            <v>Public</v>
          </cell>
          <cell r="J187" t="str">
            <v>Common Equity</v>
          </cell>
          <cell r="K187">
            <v>0</v>
          </cell>
          <cell r="L187">
            <v>0</v>
          </cell>
          <cell r="M187">
            <v>0</v>
          </cell>
          <cell r="N187">
            <v>0.64</v>
          </cell>
          <cell r="O187">
            <v>1</v>
          </cell>
          <cell r="P187">
            <v>3.0784844384303112</v>
          </cell>
          <cell r="Q187">
            <v>2.9018760966392225</v>
          </cell>
          <cell r="R187">
            <v>0.17660834179108864</v>
          </cell>
          <cell r="S187" t="str">
            <v>100-124</v>
          </cell>
          <cell r="V187">
            <v>0</v>
          </cell>
          <cell r="W187" t="str">
            <v>001:Enron-NA</v>
          </cell>
          <cell r="X187">
            <v>0</v>
          </cell>
          <cell r="Y187">
            <v>0</v>
          </cell>
          <cell r="Z187">
            <v>0</v>
          </cell>
          <cell r="AA187">
            <v>0</v>
          </cell>
          <cell r="AB187">
            <v>0</v>
          </cell>
          <cell r="AC187">
            <v>0</v>
          </cell>
          <cell r="AD187">
            <v>0</v>
          </cell>
          <cell r="AE187">
            <v>0</v>
          </cell>
          <cell r="AF187">
            <v>0</v>
          </cell>
          <cell r="AG187">
            <v>0</v>
          </cell>
          <cell r="AH187">
            <v>0</v>
          </cell>
          <cell r="AI187">
            <v>0</v>
          </cell>
          <cell r="AJ187">
            <v>0</v>
          </cell>
          <cell r="AK187">
            <v>0</v>
          </cell>
          <cell r="AL187">
            <v>0</v>
          </cell>
          <cell r="AM187">
            <v>-94077.599757172895</v>
          </cell>
          <cell r="AN187">
            <v>0</v>
          </cell>
          <cell r="AP187">
            <v>0</v>
          </cell>
          <cell r="AQ187">
            <v>0</v>
          </cell>
          <cell r="AR187">
            <v>1</v>
          </cell>
          <cell r="AS187">
            <v>0</v>
          </cell>
          <cell r="AT187">
            <v>3.0784844384303112</v>
          </cell>
          <cell r="AU187">
            <v>0</v>
          </cell>
          <cell r="AV187">
            <v>0</v>
          </cell>
          <cell r="AW187">
            <v>0</v>
          </cell>
          <cell r="AX187">
            <v>0</v>
          </cell>
          <cell r="AY187">
            <v>74526.443523596128</v>
          </cell>
          <cell r="AZ187">
            <v>-888.89102227759668</v>
          </cell>
          <cell r="BA187">
            <v>-45653.42</v>
          </cell>
          <cell r="BB187">
            <v>27984.132501318527</v>
          </cell>
          <cell r="BC187">
            <v>3.0784844384303112</v>
          </cell>
          <cell r="BD187">
            <v>2.9018760966392225</v>
          </cell>
          <cell r="BE187">
            <v>0</v>
          </cell>
        </row>
        <row r="188">
          <cell r="A188" t="str">
            <v>Show</v>
          </cell>
          <cell r="B188" t="str">
            <v>Canadian - Public</v>
          </cell>
          <cell r="C188" t="str">
            <v>Canada</v>
          </cell>
          <cell r="D188" t="str">
            <v>Kitagawa</v>
          </cell>
          <cell r="E188" t="str">
            <v>403-974-6723</v>
          </cell>
          <cell r="F188" t="str">
            <v>Cypress Energy Common Canada</v>
          </cell>
          <cell r="G188" t="str">
            <v>CA;CYZ.A BS</v>
          </cell>
          <cell r="H188" t="str">
            <v>Canadian Energy</v>
          </cell>
          <cell r="I188" t="str">
            <v>Public</v>
          </cell>
          <cell r="J188" t="str">
            <v>Common Equity</v>
          </cell>
          <cell r="K188">
            <v>214700</v>
          </cell>
          <cell r="L188">
            <v>438325</v>
          </cell>
          <cell r="M188">
            <v>0</v>
          </cell>
          <cell r="N188">
            <v>0.64</v>
          </cell>
          <cell r="O188">
            <v>1</v>
          </cell>
          <cell r="P188">
            <v>4.972936400541272</v>
          </cell>
          <cell r="Q188">
            <v>4.8589553246052102</v>
          </cell>
          <cell r="R188">
            <v>0.11398107593606177</v>
          </cell>
          <cell r="S188" t="str">
            <v>577-10073</v>
          </cell>
          <cell r="V188">
            <v>1067689.4451962111</v>
          </cell>
          <cell r="W188" t="str">
            <v>001:Enron-NA</v>
          </cell>
          <cell r="X188">
            <v>1366642.4898511502</v>
          </cell>
          <cell r="Y188">
            <v>0</v>
          </cell>
          <cell r="Z188">
            <v>1366642.4898511502</v>
          </cell>
          <cell r="AA188">
            <v>683321.2449255751</v>
          </cell>
          <cell r="AB188">
            <v>0</v>
          </cell>
          <cell r="AC188">
            <v>683321.2449255751</v>
          </cell>
          <cell r="AD188">
            <v>2129801.5926575786</v>
          </cell>
          <cell r="AE188">
            <v>19345.679498338606</v>
          </cell>
          <cell r="AF188">
            <v>0</v>
          </cell>
          <cell r="AG188">
            <v>0</v>
          </cell>
          <cell r="AH188">
            <v>19345.679498338606</v>
          </cell>
          <cell r="AI188">
            <v>165642.2741821229</v>
          </cell>
          <cell r="AJ188">
            <v>-93446.715056458415</v>
          </cell>
          <cell r="AK188">
            <v>0</v>
          </cell>
          <cell r="AL188">
            <v>72195.559125664484</v>
          </cell>
          <cell r="AM188">
            <v>0</v>
          </cell>
          <cell r="AN188">
            <v>1983504.9979737944</v>
          </cell>
          <cell r="AP188">
            <v>0</v>
          </cell>
          <cell r="AQ188">
            <v>1635560.5193282017</v>
          </cell>
          <cell r="AR188">
            <v>1</v>
          </cell>
          <cell r="AS188">
            <v>1067689.4451962111</v>
          </cell>
          <cell r="AT188">
            <v>4.972936400541272</v>
          </cell>
          <cell r="AU188">
            <v>108694.50287287286</v>
          </cell>
          <cell r="AV188">
            <v>0</v>
          </cell>
          <cell r="AW188">
            <v>0</v>
          </cell>
          <cell r="AX188">
            <v>108694.50287287286</v>
          </cell>
          <cell r="AY188">
            <v>351630.19425001746</v>
          </cell>
          <cell r="AZ188">
            <v>-184921.61796364165</v>
          </cell>
          <cell r="BA188">
            <v>-10511.71</v>
          </cell>
          <cell r="BB188">
            <v>156196.86628637588</v>
          </cell>
          <cell r="BC188">
            <v>4.972936400541272</v>
          </cell>
          <cell r="BD188">
            <v>4.8589553246052102</v>
          </cell>
          <cell r="BE188">
            <v>89348.823374534259</v>
          </cell>
        </row>
        <row r="189">
          <cell r="A189" t="str">
            <v>Show</v>
          </cell>
          <cell r="B189" t="str">
            <v>Canadian - Public</v>
          </cell>
          <cell r="C189" t="str">
            <v>Canada</v>
          </cell>
          <cell r="D189" t="str">
            <v>Kitagawa</v>
          </cell>
          <cell r="E189" t="str">
            <v>403-974-6723</v>
          </cell>
          <cell r="F189" t="str">
            <v>Cypress Energy Common</v>
          </cell>
          <cell r="G189" t="str">
            <v>CA;CYZ.A</v>
          </cell>
          <cell r="H189" t="str">
            <v>Canadian Energy</v>
          </cell>
          <cell r="I189" t="str">
            <v>Public</v>
          </cell>
          <cell r="J189" t="str">
            <v>Common Equity</v>
          </cell>
          <cell r="K189">
            <v>0</v>
          </cell>
          <cell r="L189">
            <v>0</v>
          </cell>
          <cell r="M189">
            <v>0</v>
          </cell>
          <cell r="N189">
            <v>0.64</v>
          </cell>
          <cell r="O189">
            <v>1</v>
          </cell>
          <cell r="P189">
            <v>4.972936400541272</v>
          </cell>
          <cell r="Q189">
            <v>4.8589553246052102</v>
          </cell>
          <cell r="R189">
            <v>0.11398107593606177</v>
          </cell>
          <cell r="S189" t="str">
            <v>577-623</v>
          </cell>
          <cell r="V189">
            <v>0</v>
          </cell>
          <cell r="W189" t="str">
            <v>001:Enron-NA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1026</v>
          </cell>
          <cell r="AH189">
            <v>1026</v>
          </cell>
          <cell r="AI189">
            <v>-6614.3673804791179</v>
          </cell>
          <cell r="AJ189">
            <v>-17021.520828240627</v>
          </cell>
          <cell r="AK189">
            <v>-31218</v>
          </cell>
          <cell r="AL189">
            <v>-54853.88820871972</v>
          </cell>
          <cell r="AM189">
            <v>-1514051.8606209233</v>
          </cell>
          <cell r="AN189">
            <v>400083.44593034865</v>
          </cell>
          <cell r="AP189">
            <v>0</v>
          </cell>
          <cell r="AQ189">
            <v>1613780.4092470547</v>
          </cell>
          <cell r="AR189">
            <v>1</v>
          </cell>
          <cell r="AS189">
            <v>0</v>
          </cell>
          <cell r="AT189">
            <v>4.972936400541272</v>
          </cell>
          <cell r="AU189">
            <v>0</v>
          </cell>
          <cell r="AV189">
            <v>0</v>
          </cell>
          <cell r="AW189">
            <v>1026</v>
          </cell>
          <cell r="AX189">
            <v>1026</v>
          </cell>
          <cell r="AY189">
            <v>103267.62144152651</v>
          </cell>
          <cell r="AZ189">
            <v>-114483.36916033132</v>
          </cell>
          <cell r="BA189">
            <v>-31218</v>
          </cell>
          <cell r="BB189">
            <v>-42433.747718804312</v>
          </cell>
          <cell r="BC189">
            <v>4.972936400541272</v>
          </cell>
          <cell r="BD189">
            <v>4.8589553246052102</v>
          </cell>
          <cell r="BE189">
            <v>0</v>
          </cell>
        </row>
        <row r="190">
          <cell r="A190" t="str">
            <v>Show</v>
          </cell>
          <cell r="B190" t="str">
            <v>Canadian - Public</v>
          </cell>
          <cell r="C190" t="str">
            <v>Canada</v>
          </cell>
          <cell r="D190" t="str">
            <v>Kitagawa</v>
          </cell>
          <cell r="E190" t="str">
            <v>403-974-6723</v>
          </cell>
          <cell r="F190" t="str">
            <v>Startech Common Canada</v>
          </cell>
          <cell r="G190" t="str">
            <v>CA;SEH</v>
          </cell>
          <cell r="H190" t="str">
            <v>Canadian Energy</v>
          </cell>
          <cell r="I190" t="str">
            <v>Public</v>
          </cell>
          <cell r="J190" t="str">
            <v>Common Equity</v>
          </cell>
          <cell r="K190">
            <v>0</v>
          </cell>
          <cell r="L190">
            <v>0</v>
          </cell>
          <cell r="M190">
            <v>0</v>
          </cell>
          <cell r="N190">
            <v>0</v>
          </cell>
          <cell r="O190">
            <v>1</v>
          </cell>
          <cell r="P190">
            <v>5.2097428958051424</v>
          </cell>
          <cell r="Q190">
            <v>5.0614117964637604</v>
          </cell>
          <cell r="R190">
            <v>0.148331099341382</v>
          </cell>
          <cell r="S190">
            <v>0</v>
          </cell>
          <cell r="V190">
            <v>0</v>
          </cell>
          <cell r="W190" t="str">
            <v>001:Enron-NA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  <cell r="AI190">
            <v>0</v>
          </cell>
          <cell r="AJ190">
            <v>0</v>
          </cell>
          <cell r="AK190">
            <v>0</v>
          </cell>
          <cell r="AL190">
            <v>0</v>
          </cell>
          <cell r="AM190">
            <v>0</v>
          </cell>
          <cell r="AN190">
            <v>0</v>
          </cell>
          <cell r="AP190">
            <v>0</v>
          </cell>
          <cell r="AQ190">
            <v>0</v>
          </cell>
          <cell r="AR190">
            <v>1</v>
          </cell>
          <cell r="AS190">
            <v>0</v>
          </cell>
          <cell r="AT190">
            <v>5.2097428958051424</v>
          </cell>
          <cell r="AU190">
            <v>0</v>
          </cell>
          <cell r="AV190">
            <v>0</v>
          </cell>
          <cell r="AW190">
            <v>0</v>
          </cell>
          <cell r="AX190">
            <v>0</v>
          </cell>
          <cell r="AY190">
            <v>149362.46575714275</v>
          </cell>
          <cell r="AZ190">
            <v>0</v>
          </cell>
          <cell r="BA190">
            <v>51118.6</v>
          </cell>
          <cell r="BB190">
            <v>200481.06575714276</v>
          </cell>
          <cell r="BC190">
            <v>5.2097428958051424</v>
          </cell>
          <cell r="BD190">
            <v>5.0614117964637604</v>
          </cell>
          <cell r="BE190">
            <v>0</v>
          </cell>
        </row>
        <row r="191">
          <cell r="A191" t="str">
            <v>Show</v>
          </cell>
          <cell r="B191" t="str">
            <v>Canadian - Public</v>
          </cell>
          <cell r="C191" t="str">
            <v>Canada</v>
          </cell>
          <cell r="D191" t="str">
            <v>Kitagawa</v>
          </cell>
          <cell r="E191" t="str">
            <v>403-974-6723</v>
          </cell>
          <cell r="F191" t="str">
            <v>Startech Common</v>
          </cell>
          <cell r="G191" t="str">
            <v>CA;SEH</v>
          </cell>
          <cell r="H191" t="str">
            <v>Canadian Energy</v>
          </cell>
          <cell r="I191" t="str">
            <v>Public</v>
          </cell>
          <cell r="J191" t="str">
            <v>Common Equity</v>
          </cell>
          <cell r="K191">
            <v>700000</v>
          </cell>
          <cell r="L191">
            <v>700000</v>
          </cell>
          <cell r="M191">
            <v>0</v>
          </cell>
          <cell r="N191">
            <v>0.64</v>
          </cell>
          <cell r="O191">
            <v>1</v>
          </cell>
          <cell r="P191">
            <v>5.2097428958051424</v>
          </cell>
          <cell r="Q191">
            <v>5.0614117964637604</v>
          </cell>
          <cell r="R191">
            <v>0.148331099341382</v>
          </cell>
          <cell r="S191" t="str">
            <v>576-622</v>
          </cell>
          <cell r="V191">
            <v>3646820.0270635998</v>
          </cell>
          <cell r="W191" t="str">
            <v>001:Enron-NA</v>
          </cell>
          <cell r="X191">
            <v>4667929.634641408</v>
          </cell>
          <cell r="Y191">
            <v>0</v>
          </cell>
          <cell r="Z191">
            <v>4667929.634641408</v>
          </cell>
          <cell r="AA191">
            <v>2333964.817320704</v>
          </cell>
          <cell r="AB191">
            <v>0</v>
          </cell>
          <cell r="AC191">
            <v>2333964.817320704</v>
          </cell>
          <cell r="AD191">
            <v>3542988.2575246324</v>
          </cell>
          <cell r="AE191">
            <v>103831.7695389674</v>
          </cell>
          <cell r="AF191">
            <v>0</v>
          </cell>
          <cell r="AG191">
            <v>0</v>
          </cell>
          <cell r="AH191">
            <v>103831.7695389674</v>
          </cell>
          <cell r="AI191">
            <v>-287253.00967021286</v>
          </cell>
          <cell r="AJ191">
            <v>-172093.97541372429</v>
          </cell>
          <cell r="AK191">
            <v>0</v>
          </cell>
          <cell r="AL191">
            <v>-459346.98508393706</v>
          </cell>
          <cell r="AM191">
            <v>-2149674.6577727008</v>
          </cell>
          <cell r="AN191">
            <v>3934073.0367338127</v>
          </cell>
          <cell r="AP191">
            <v>0</v>
          </cell>
          <cell r="AQ191">
            <v>3594456.0538677247</v>
          </cell>
          <cell r="AR191">
            <v>1</v>
          </cell>
          <cell r="AS191">
            <v>3646820.0270635998</v>
          </cell>
          <cell r="AT191">
            <v>5.2097428958051424</v>
          </cell>
          <cell r="AU191">
            <v>388240.34646557085</v>
          </cell>
          <cell r="AV191">
            <v>0</v>
          </cell>
          <cell r="AW191">
            <v>0</v>
          </cell>
          <cell r="AX191">
            <v>388240.34646557085</v>
          </cell>
          <cell r="AY191">
            <v>678819.09288708679</v>
          </cell>
          <cell r="AZ191">
            <v>-336770.59153796389</v>
          </cell>
          <cell r="BA191">
            <v>0</v>
          </cell>
          <cell r="BB191">
            <v>342048.50134912325</v>
          </cell>
          <cell r="BC191">
            <v>5.2097428958051424</v>
          </cell>
          <cell r="BD191">
            <v>5.0614117964637604</v>
          </cell>
          <cell r="BE191">
            <v>284408.57692660345</v>
          </cell>
        </row>
        <row r="192">
          <cell r="A192" t="str">
            <v>Show</v>
          </cell>
          <cell r="B192" t="str">
            <v>Canadian - Public</v>
          </cell>
          <cell r="C192" t="str">
            <v>Canada</v>
          </cell>
          <cell r="D192" t="str">
            <v>Kitagawa</v>
          </cell>
          <cell r="E192" t="str">
            <v>403-974-6723</v>
          </cell>
          <cell r="F192" t="str">
            <v>Startech Common Flow-through</v>
          </cell>
          <cell r="G192" t="str">
            <v>CA;SEH BS</v>
          </cell>
          <cell r="H192" t="str">
            <v>Canadian Energy</v>
          </cell>
          <cell r="I192" t="str">
            <v>Public</v>
          </cell>
          <cell r="J192" t="str">
            <v>Common Equity</v>
          </cell>
          <cell r="K192">
            <v>600000</v>
          </cell>
          <cell r="L192">
            <v>600000</v>
          </cell>
          <cell r="M192">
            <v>0</v>
          </cell>
          <cell r="N192">
            <v>0</v>
          </cell>
          <cell r="O192">
            <v>1</v>
          </cell>
          <cell r="P192">
            <v>5.2097428958051424</v>
          </cell>
          <cell r="Q192">
            <v>5.0614117964637604</v>
          </cell>
          <cell r="R192">
            <v>0.148331099341382</v>
          </cell>
          <cell r="S192" t="str">
            <v>576-0</v>
          </cell>
          <cell r="V192">
            <v>3125845.7374830856</v>
          </cell>
          <cell r="W192" t="str">
            <v>001:Enron-NA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3036847.0778782563</v>
          </cell>
          <cell r="AE192">
            <v>88998.65960482927</v>
          </cell>
          <cell r="AF192">
            <v>0</v>
          </cell>
          <cell r="AG192">
            <v>-7910</v>
          </cell>
          <cell r="AH192">
            <v>81088.65960482927</v>
          </cell>
          <cell r="AI192">
            <v>-237655.54578045662</v>
          </cell>
          <cell r="AJ192">
            <v>0</v>
          </cell>
          <cell r="AK192">
            <v>-78391</v>
          </cell>
          <cell r="AL192">
            <v>-316046.54578045662</v>
          </cell>
          <cell r="AM192">
            <v>0</v>
          </cell>
          <cell r="AN192">
            <v>3363501.2832635422</v>
          </cell>
          <cell r="AP192">
            <v>0</v>
          </cell>
          <cell r="AQ192">
            <v>2875564.8430941799</v>
          </cell>
          <cell r="AR192">
            <v>1</v>
          </cell>
          <cell r="AS192">
            <v>3125845.7374830856</v>
          </cell>
          <cell r="AT192">
            <v>5.2097428958051424</v>
          </cell>
          <cell r="AU192">
            <v>332777.43982763216</v>
          </cell>
          <cell r="AV192">
            <v>0</v>
          </cell>
          <cell r="AW192">
            <v>-7910</v>
          </cell>
          <cell r="AX192">
            <v>324867.43982763216</v>
          </cell>
          <cell r="AY192">
            <v>489332.52652134746</v>
          </cell>
          <cell r="AZ192">
            <v>0</v>
          </cell>
          <cell r="BA192">
            <v>-114496.16034884567</v>
          </cell>
          <cell r="BB192">
            <v>374836.36617250182</v>
          </cell>
          <cell r="BC192">
            <v>5.2097428958051424</v>
          </cell>
          <cell r="BD192">
            <v>5.0614117964637604</v>
          </cell>
          <cell r="BE192">
            <v>243778.78022280289</v>
          </cell>
        </row>
        <row r="193">
          <cell r="A193" t="str">
            <v>Show</v>
          </cell>
          <cell r="B193" t="str">
            <v>Canadian - Private</v>
          </cell>
          <cell r="C193" t="str">
            <v>Canada</v>
          </cell>
          <cell r="D193" t="str">
            <v>Kitagawa</v>
          </cell>
          <cell r="E193" t="str">
            <v>403-974-6723</v>
          </cell>
          <cell r="F193" t="str">
            <v>Invasion Energy</v>
          </cell>
          <cell r="G193" t="str">
            <v xml:space="preserve"> </v>
          </cell>
          <cell r="H193" t="str">
            <v>Canadian Energy</v>
          </cell>
          <cell r="I193" t="str">
            <v>Private</v>
          </cell>
          <cell r="J193" t="str">
            <v>Common Equity</v>
          </cell>
          <cell r="K193">
            <v>1</v>
          </cell>
          <cell r="L193">
            <v>1</v>
          </cell>
          <cell r="M193">
            <v>0</v>
          </cell>
          <cell r="N193">
            <v>0</v>
          </cell>
          <cell r="O193">
            <v>1</v>
          </cell>
          <cell r="P193">
            <v>5644007</v>
          </cell>
          <cell r="Q193">
            <v>2769148</v>
          </cell>
          <cell r="R193">
            <v>2874859</v>
          </cell>
          <cell r="S193" t="str">
            <v>5083-7164</v>
          </cell>
          <cell r="V193">
            <v>5644007</v>
          </cell>
          <cell r="W193" t="str">
            <v>001:Enron-NA</v>
          </cell>
          <cell r="X193">
            <v>0</v>
          </cell>
          <cell r="Y193">
            <v>0</v>
          </cell>
          <cell r="Z193">
            <v>0</v>
          </cell>
          <cell r="AA193">
            <v>0</v>
          </cell>
          <cell r="AB193">
            <v>0</v>
          </cell>
          <cell r="AC193">
            <v>0</v>
          </cell>
          <cell r="AD193">
            <v>2769148</v>
          </cell>
          <cell r="AE193">
            <v>1358365</v>
          </cell>
          <cell r="AF193">
            <v>0</v>
          </cell>
          <cell r="AG193">
            <v>0</v>
          </cell>
          <cell r="AH193">
            <v>1358365</v>
          </cell>
          <cell r="AI193">
            <v>1358365</v>
          </cell>
          <cell r="AJ193">
            <v>0</v>
          </cell>
          <cell r="AK193">
            <v>625000</v>
          </cell>
          <cell r="AL193">
            <v>1983365</v>
          </cell>
          <cell r="AM193">
            <v>14192</v>
          </cell>
          <cell r="AN193">
            <v>2769148</v>
          </cell>
          <cell r="AP193">
            <v>0</v>
          </cell>
          <cell r="AQ193">
            <v>5644007</v>
          </cell>
          <cell r="AR193">
            <v>1</v>
          </cell>
          <cell r="AS193">
            <v>5644007</v>
          </cell>
          <cell r="AT193">
            <v>5644007</v>
          </cell>
          <cell r="AU193">
            <v>1358365</v>
          </cell>
          <cell r="AV193">
            <v>0</v>
          </cell>
          <cell r="AW193">
            <v>0</v>
          </cell>
          <cell r="AX193">
            <v>1358365</v>
          </cell>
          <cell r="AY193">
            <v>1358365</v>
          </cell>
          <cell r="AZ193">
            <v>0</v>
          </cell>
          <cell r="BA193">
            <v>1865725</v>
          </cell>
          <cell r="BB193">
            <v>3224090</v>
          </cell>
          <cell r="BC193" t="str">
            <v xml:space="preserve"> </v>
          </cell>
          <cell r="BD193" t="str">
            <v xml:space="preserve"> </v>
          </cell>
          <cell r="BE193">
            <v>0</v>
          </cell>
        </row>
        <row r="194">
          <cell r="A194" t="str">
            <v>Hide</v>
          </cell>
          <cell r="B194" t="str">
            <v>Enron Raptor I - Canadian - Private</v>
          </cell>
          <cell r="C194" t="str">
            <v>Canada Raptor</v>
          </cell>
          <cell r="D194" t="str">
            <v>Kitagawa</v>
          </cell>
          <cell r="E194" t="str">
            <v>403-974-6723</v>
          </cell>
          <cell r="F194" t="str">
            <v>Invasion Energy Raptor I</v>
          </cell>
          <cell r="G194" t="str">
            <v xml:space="preserve"> </v>
          </cell>
          <cell r="H194" t="str">
            <v>Canada</v>
          </cell>
          <cell r="I194" t="str">
            <v>Private</v>
          </cell>
          <cell r="J194" t="str">
            <v>Common Equity</v>
          </cell>
          <cell r="K194">
            <v>1</v>
          </cell>
          <cell r="L194">
            <v>1</v>
          </cell>
          <cell r="M194">
            <v>0</v>
          </cell>
          <cell r="N194">
            <v>0</v>
          </cell>
          <cell r="O194">
            <v>1</v>
          </cell>
          <cell r="P194">
            <v>0</v>
          </cell>
          <cell r="Q194">
            <v>0</v>
          </cell>
          <cell r="R194">
            <v>0</v>
          </cell>
          <cell r="S194" t="str">
            <v>5083-7164</v>
          </cell>
          <cell r="V194">
            <v>0</v>
          </cell>
          <cell r="W194" t="str">
            <v>015:Enron Raptor I</v>
          </cell>
          <cell r="X194">
            <v>0</v>
          </cell>
          <cell r="Y194">
            <v>0</v>
          </cell>
          <cell r="Z194">
            <v>0</v>
          </cell>
          <cell r="AA194">
            <v>0</v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F194">
            <v>0</v>
          </cell>
          <cell r="AG194">
            <v>0</v>
          </cell>
          <cell r="AH194">
            <v>0</v>
          </cell>
          <cell r="AI194">
            <v>0</v>
          </cell>
          <cell r="AJ194">
            <v>0</v>
          </cell>
          <cell r="AK194">
            <v>0</v>
          </cell>
          <cell r="AL194">
            <v>0</v>
          </cell>
          <cell r="AM194">
            <v>0</v>
          </cell>
          <cell r="AN194">
            <v>0</v>
          </cell>
          <cell r="AP194">
            <v>0</v>
          </cell>
          <cell r="AQ194">
            <v>0</v>
          </cell>
          <cell r="AR194">
            <v>1</v>
          </cell>
          <cell r="AS194">
            <v>0</v>
          </cell>
          <cell r="AT194">
            <v>0</v>
          </cell>
          <cell r="AU194">
            <v>0</v>
          </cell>
          <cell r="AV194">
            <v>0</v>
          </cell>
          <cell r="AW194">
            <v>0</v>
          </cell>
          <cell r="AX194">
            <v>0</v>
          </cell>
          <cell r="AY194">
            <v>0</v>
          </cell>
          <cell r="AZ194">
            <v>0</v>
          </cell>
          <cell r="BA194">
            <v>0</v>
          </cell>
          <cell r="BB194">
            <v>0</v>
          </cell>
          <cell r="BC194" t="str">
            <v xml:space="preserve"> </v>
          </cell>
          <cell r="BD194" t="str">
            <v xml:space="preserve"> </v>
          </cell>
          <cell r="BE194">
            <v>0</v>
          </cell>
        </row>
        <row r="195">
          <cell r="A195" t="str">
            <v>Show</v>
          </cell>
          <cell r="B195" t="str">
            <v>Canadian Structured Credit-Book</v>
          </cell>
          <cell r="C195" t="str">
            <v>Canada</v>
          </cell>
          <cell r="D195" t="str">
            <v>Kitagawa</v>
          </cell>
          <cell r="E195" t="str">
            <v>403-974-6723</v>
          </cell>
          <cell r="F195" t="str">
            <v>Invasion Debt</v>
          </cell>
          <cell r="G195" t="str">
            <v xml:space="preserve"> </v>
          </cell>
          <cell r="H195" t="str">
            <v>Canadian Paper</v>
          </cell>
          <cell r="I195" t="str">
            <v>Private</v>
          </cell>
          <cell r="J195" t="str">
            <v>Common Equity</v>
          </cell>
          <cell r="K195">
            <v>1</v>
          </cell>
          <cell r="L195">
            <v>1</v>
          </cell>
          <cell r="M195">
            <v>0</v>
          </cell>
          <cell r="N195">
            <v>0.17</v>
          </cell>
          <cell r="O195">
            <v>1</v>
          </cell>
          <cell r="P195">
            <v>16386160</v>
          </cell>
          <cell r="Q195">
            <v>0</v>
          </cell>
          <cell r="R195">
            <v>16386160</v>
          </cell>
          <cell r="S195" t="str">
            <v>1087-1200-Canada</v>
          </cell>
          <cell r="V195">
            <v>16386160</v>
          </cell>
          <cell r="W195" t="str">
            <v>001:Enron-NA</v>
          </cell>
          <cell r="X195">
            <v>2785647.2</v>
          </cell>
          <cell r="Y195">
            <v>0</v>
          </cell>
          <cell r="Z195">
            <v>2785647.2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786961</v>
          </cell>
          <cell r="AF195">
            <v>0</v>
          </cell>
          <cell r="AG195">
            <v>0</v>
          </cell>
          <cell r="AH195">
            <v>786961</v>
          </cell>
          <cell r="AI195">
            <v>786961</v>
          </cell>
          <cell r="AJ195">
            <v>0</v>
          </cell>
          <cell r="AK195">
            <v>0</v>
          </cell>
          <cell r="AL195">
            <v>786961</v>
          </cell>
          <cell r="AM195">
            <v>0</v>
          </cell>
          <cell r="AN195">
            <v>0</v>
          </cell>
          <cell r="AP195">
            <v>0</v>
          </cell>
          <cell r="AQ195">
            <v>16386160</v>
          </cell>
          <cell r="AR195">
            <v>1</v>
          </cell>
          <cell r="AS195">
            <v>16386160</v>
          </cell>
          <cell r="AT195">
            <v>16386160</v>
          </cell>
          <cell r="AU195">
            <v>786961</v>
          </cell>
          <cell r="AV195">
            <v>0</v>
          </cell>
          <cell r="AW195">
            <v>0</v>
          </cell>
          <cell r="AX195">
            <v>786961</v>
          </cell>
          <cell r="AY195">
            <v>786961</v>
          </cell>
          <cell r="AZ195">
            <v>0</v>
          </cell>
          <cell r="BA195">
            <v>0</v>
          </cell>
          <cell r="BB195">
            <v>786961</v>
          </cell>
          <cell r="BC195" t="str">
            <v xml:space="preserve"> </v>
          </cell>
          <cell r="BD195" t="str">
            <v xml:space="preserve"> </v>
          </cell>
          <cell r="BE195">
            <v>0</v>
          </cell>
        </row>
        <row r="196">
          <cell r="A196" t="str">
            <v>Show</v>
          </cell>
          <cell r="B196" t="str">
            <v>Canadian - Private</v>
          </cell>
          <cell r="C196" t="str">
            <v>Canada</v>
          </cell>
          <cell r="D196" t="str">
            <v>Kitagawa</v>
          </cell>
          <cell r="E196" t="str">
            <v>403-974-6723</v>
          </cell>
          <cell r="F196" t="str">
            <v>Invasion Gross Overriding Royalty</v>
          </cell>
          <cell r="G196" t="str">
            <v xml:space="preserve"> </v>
          </cell>
          <cell r="H196" t="str">
            <v>Canadian Paper</v>
          </cell>
          <cell r="I196" t="str">
            <v>Private</v>
          </cell>
          <cell r="J196" t="str">
            <v>Common Equity</v>
          </cell>
          <cell r="K196">
            <v>1</v>
          </cell>
          <cell r="L196">
            <v>1</v>
          </cell>
          <cell r="M196">
            <v>0</v>
          </cell>
          <cell r="N196">
            <v>0.17</v>
          </cell>
          <cell r="O196">
            <v>1</v>
          </cell>
          <cell r="P196">
            <v>1470948</v>
          </cell>
          <cell r="Q196">
            <v>0</v>
          </cell>
          <cell r="R196">
            <v>1470948</v>
          </cell>
          <cell r="S196" t="str">
            <v>1087-1200-Canada</v>
          </cell>
          <cell r="V196">
            <v>1470948</v>
          </cell>
          <cell r="W196" t="str">
            <v>001:Enron-NA</v>
          </cell>
          <cell r="X196">
            <v>250061.16</v>
          </cell>
          <cell r="Y196">
            <v>0</v>
          </cell>
          <cell r="Z196">
            <v>250061.16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583893</v>
          </cell>
          <cell r="AF196">
            <v>0</v>
          </cell>
          <cell r="AG196">
            <v>0</v>
          </cell>
          <cell r="AH196">
            <v>583893</v>
          </cell>
          <cell r="AI196">
            <v>583893</v>
          </cell>
          <cell r="AJ196">
            <v>0</v>
          </cell>
          <cell r="AK196">
            <v>0</v>
          </cell>
          <cell r="AL196">
            <v>583893</v>
          </cell>
          <cell r="AM196">
            <v>0</v>
          </cell>
          <cell r="AN196">
            <v>0</v>
          </cell>
          <cell r="AP196">
            <v>0</v>
          </cell>
          <cell r="AQ196">
            <v>1470948</v>
          </cell>
          <cell r="AR196">
            <v>1</v>
          </cell>
          <cell r="AS196">
            <v>1470948</v>
          </cell>
          <cell r="AT196">
            <v>1470948</v>
          </cell>
          <cell r="AU196">
            <v>583893</v>
          </cell>
          <cell r="AV196">
            <v>0</v>
          </cell>
          <cell r="AW196">
            <v>0</v>
          </cell>
          <cell r="AX196">
            <v>583893</v>
          </cell>
          <cell r="AY196">
            <v>583893</v>
          </cell>
          <cell r="AZ196">
            <v>0</v>
          </cell>
          <cell r="BA196">
            <v>0</v>
          </cell>
          <cell r="BB196">
            <v>583893</v>
          </cell>
          <cell r="BC196" t="str">
            <v xml:space="preserve"> </v>
          </cell>
          <cell r="BD196" t="str">
            <v xml:space="preserve"> </v>
          </cell>
          <cell r="BE196">
            <v>0</v>
          </cell>
        </row>
        <row r="197">
          <cell r="A197" t="str">
            <v>Show</v>
          </cell>
          <cell r="B197" t="str">
            <v>Canadian - Private</v>
          </cell>
          <cell r="C197" t="str">
            <v>Canada</v>
          </cell>
          <cell r="D197" t="str">
            <v>Devries</v>
          </cell>
          <cell r="E197" t="str">
            <v>503-463-6102</v>
          </cell>
          <cell r="F197" t="str">
            <v>Papier Masson Canada</v>
          </cell>
          <cell r="G197" t="str">
            <v xml:space="preserve"> </v>
          </cell>
          <cell r="H197" t="str">
            <v>Canadian Paper</v>
          </cell>
          <cell r="I197" t="str">
            <v>Private</v>
          </cell>
          <cell r="J197" t="str">
            <v>Common Equity</v>
          </cell>
          <cell r="K197">
            <v>1</v>
          </cell>
          <cell r="L197">
            <v>1</v>
          </cell>
          <cell r="M197">
            <v>0</v>
          </cell>
          <cell r="N197">
            <v>0.17</v>
          </cell>
          <cell r="O197">
            <v>1</v>
          </cell>
          <cell r="P197">
            <v>13147495.02</v>
          </cell>
          <cell r="Q197">
            <v>13022971.25843174</v>
          </cell>
          <cell r="R197">
            <v>124523.76156825945</v>
          </cell>
          <cell r="S197" t="str">
            <v>1087-1200-Canada</v>
          </cell>
          <cell r="V197">
            <v>13147495.02</v>
          </cell>
          <cell r="W197" t="str">
            <v>001:Enron-NA</v>
          </cell>
          <cell r="X197">
            <v>2235074.1534000002</v>
          </cell>
          <cell r="Y197">
            <v>-1143159.4837893916</v>
          </cell>
          <cell r="Z197">
            <v>1091914.6696106086</v>
          </cell>
          <cell r="AA197">
            <v>0</v>
          </cell>
          <cell r="AB197">
            <v>0</v>
          </cell>
          <cell r="AC197">
            <v>0</v>
          </cell>
          <cell r="AD197">
            <v>13022971.25843174</v>
          </cell>
          <cell r="AE197">
            <v>124523.76156825945</v>
          </cell>
          <cell r="AF197">
            <v>28813.963852323264</v>
          </cell>
          <cell r="AG197">
            <v>0</v>
          </cell>
          <cell r="AH197">
            <v>153337.72542058272</v>
          </cell>
          <cell r="AI197">
            <v>1189688.4561716989</v>
          </cell>
          <cell r="AJ197">
            <v>-113752.49537384845</v>
          </cell>
          <cell r="AK197">
            <v>530000</v>
          </cell>
          <cell r="AL197">
            <v>1605935.9607978503</v>
          </cell>
          <cell r="AM197">
            <v>-25523.999999997395</v>
          </cell>
          <cell r="AN197">
            <v>11859494.563828301</v>
          </cell>
          <cell r="AP197">
            <v>0</v>
          </cell>
          <cell r="AQ197">
            <v>13147495.02</v>
          </cell>
          <cell r="AR197">
            <v>1</v>
          </cell>
          <cell r="AS197">
            <v>13147495.02</v>
          </cell>
          <cell r="AT197">
            <v>13147495.02</v>
          </cell>
          <cell r="AU197">
            <v>127145.64627997018</v>
          </cell>
          <cell r="AV197">
            <v>26192.079140612615</v>
          </cell>
          <cell r="AW197">
            <v>0</v>
          </cell>
          <cell r="AX197">
            <v>153337.72542058281</v>
          </cell>
          <cell r="AY197">
            <v>1047390.6049999986</v>
          </cell>
          <cell r="AZ197">
            <v>-50118.251173863559</v>
          </cell>
          <cell r="BA197">
            <v>1231730</v>
          </cell>
          <cell r="BB197">
            <v>2229002.3538261363</v>
          </cell>
          <cell r="BC197" t="str">
            <v xml:space="preserve"> </v>
          </cell>
          <cell r="BD197" t="str">
            <v xml:space="preserve"> </v>
          </cell>
          <cell r="BE197">
            <v>2621.8847117107362</v>
          </cell>
        </row>
        <row r="198">
          <cell r="A198" t="str">
            <v>DoNotShow</v>
          </cell>
          <cell r="B198" t="str">
            <v>Port. Insur. (MV of Opt Prem)</v>
          </cell>
          <cell r="C198" t="str">
            <v>Canada</v>
          </cell>
          <cell r="D198" t="str">
            <v xml:space="preserve"> </v>
          </cell>
          <cell r="E198" t="str">
            <v xml:space="preserve"> </v>
          </cell>
          <cell r="F198" t="str">
            <v>Beau Canada Options</v>
          </cell>
          <cell r="G198" t="str">
            <v xml:space="preserve"> </v>
          </cell>
          <cell r="H198" t="str">
            <v>Canadian Energy</v>
          </cell>
          <cell r="I198" t="str">
            <v>Public</v>
          </cell>
          <cell r="J198" t="str">
            <v>Futures</v>
          </cell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0.23548300776023551</v>
          </cell>
          <cell r="Q198">
            <v>0.23548300776023551</v>
          </cell>
          <cell r="R198">
            <v>0</v>
          </cell>
          <cell r="S198" t="str">
            <v>9-5505</v>
          </cell>
          <cell r="V198">
            <v>0</v>
          </cell>
          <cell r="W198" t="str">
            <v>003:Enron-NA-Other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>
            <v>0</v>
          </cell>
          <cell r="AJ198">
            <v>0</v>
          </cell>
          <cell r="AK198">
            <v>0</v>
          </cell>
          <cell r="AL198">
            <v>0</v>
          </cell>
          <cell r="AM198">
            <v>0</v>
          </cell>
          <cell r="AN198">
            <v>0</v>
          </cell>
          <cell r="AP198">
            <v>0</v>
          </cell>
          <cell r="AQ198">
            <v>0</v>
          </cell>
          <cell r="AR198">
            <v>1</v>
          </cell>
          <cell r="AS198">
            <v>0</v>
          </cell>
          <cell r="AT198">
            <v>0</v>
          </cell>
          <cell r="AU198">
            <v>0</v>
          </cell>
          <cell r="AV198">
            <v>0</v>
          </cell>
          <cell r="AW198">
            <v>0</v>
          </cell>
          <cell r="AX198">
            <v>0</v>
          </cell>
          <cell r="AY198">
            <v>0</v>
          </cell>
          <cell r="AZ198">
            <v>0</v>
          </cell>
          <cell r="BA198">
            <v>0</v>
          </cell>
          <cell r="BB198">
            <v>0</v>
          </cell>
          <cell r="BC198" t="str">
            <v xml:space="preserve"> </v>
          </cell>
          <cell r="BD198" t="str">
            <v xml:space="preserve"> </v>
          </cell>
          <cell r="BE198">
            <v>0</v>
          </cell>
        </row>
        <row r="199">
          <cell r="A199" t="str">
            <v>DoNotShow</v>
          </cell>
          <cell r="B199" t="str">
            <v>Port. Insur. (MV of Opt Prem)</v>
          </cell>
          <cell r="C199" t="str">
            <v>Canada</v>
          </cell>
          <cell r="D199" t="str">
            <v xml:space="preserve"> </v>
          </cell>
          <cell r="E199" t="str">
            <v xml:space="preserve"> </v>
          </cell>
          <cell r="F199" t="str">
            <v>Cypress Energy Options</v>
          </cell>
          <cell r="G199" t="str">
            <v xml:space="preserve"> </v>
          </cell>
          <cell r="H199" t="str">
            <v>Canadian Energy</v>
          </cell>
          <cell r="I199" t="str">
            <v>Public</v>
          </cell>
          <cell r="J199" t="str">
            <v>Futures</v>
          </cell>
          <cell r="K199">
            <v>0</v>
          </cell>
          <cell r="L199">
            <v>0</v>
          </cell>
          <cell r="M199">
            <v>0</v>
          </cell>
          <cell r="N199">
            <v>0</v>
          </cell>
          <cell r="O199">
            <v>0</v>
          </cell>
          <cell r="P199">
            <v>-737363</v>
          </cell>
          <cell r="Q199">
            <v>-737286</v>
          </cell>
          <cell r="R199">
            <v>-77</v>
          </cell>
          <cell r="S199" t="str">
            <v>577-5504</v>
          </cell>
          <cell r="V199">
            <v>0</v>
          </cell>
          <cell r="W199" t="str">
            <v>003:Enron-NA-Other</v>
          </cell>
          <cell r="X199">
            <v>0</v>
          </cell>
          <cell r="Y199">
            <v>0</v>
          </cell>
          <cell r="Z199">
            <v>0</v>
          </cell>
          <cell r="AA199">
            <v>0</v>
          </cell>
          <cell r="AB199">
            <v>0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  <cell r="AI199">
            <v>0</v>
          </cell>
          <cell r="AJ199">
            <v>0</v>
          </cell>
          <cell r="AK199">
            <v>0</v>
          </cell>
          <cell r="AL199">
            <v>0</v>
          </cell>
          <cell r="AM199">
            <v>0</v>
          </cell>
          <cell r="AN199">
            <v>0</v>
          </cell>
          <cell r="AP199">
            <v>0</v>
          </cell>
          <cell r="AQ199">
            <v>0</v>
          </cell>
          <cell r="AR199">
            <v>1</v>
          </cell>
          <cell r="AS199">
            <v>0</v>
          </cell>
          <cell r="AT199">
            <v>0</v>
          </cell>
          <cell r="AU199">
            <v>0</v>
          </cell>
          <cell r="AV199">
            <v>0</v>
          </cell>
          <cell r="AW199">
            <v>0</v>
          </cell>
          <cell r="AX199">
            <v>0</v>
          </cell>
          <cell r="AY199">
            <v>0</v>
          </cell>
          <cell r="AZ199">
            <v>0</v>
          </cell>
          <cell r="BA199">
            <v>0</v>
          </cell>
          <cell r="BB199">
            <v>0</v>
          </cell>
          <cell r="BC199" t="str">
            <v xml:space="preserve"> </v>
          </cell>
          <cell r="BD199" t="str">
            <v xml:space="preserve"> </v>
          </cell>
          <cell r="BE199">
            <v>0</v>
          </cell>
        </row>
        <row r="200">
          <cell r="A200" t="str">
            <v>DoNotShow</v>
          </cell>
          <cell r="B200" t="str">
            <v>Port. Insur. (MV of Opt Prem)</v>
          </cell>
          <cell r="C200" t="str">
            <v>Canada</v>
          </cell>
          <cell r="D200" t="str">
            <v xml:space="preserve"> </v>
          </cell>
          <cell r="E200" t="str">
            <v xml:space="preserve"> </v>
          </cell>
          <cell r="F200" t="str">
            <v>Place Resources Options</v>
          </cell>
          <cell r="G200" t="str">
            <v xml:space="preserve"> </v>
          </cell>
          <cell r="H200" t="str">
            <v>Canadian Energy</v>
          </cell>
          <cell r="I200" t="str">
            <v>Public</v>
          </cell>
          <cell r="J200" t="str">
            <v>Futures</v>
          </cell>
          <cell r="K200">
            <v>0</v>
          </cell>
          <cell r="L200">
            <v>0</v>
          </cell>
          <cell r="M200">
            <v>0</v>
          </cell>
          <cell r="N200">
            <v>0</v>
          </cell>
          <cell r="O200">
            <v>0</v>
          </cell>
          <cell r="P200">
            <v>12283137</v>
          </cell>
          <cell r="Q200">
            <v>12283137</v>
          </cell>
          <cell r="R200">
            <v>0</v>
          </cell>
          <cell r="S200" t="str">
            <v>78-5506</v>
          </cell>
          <cell r="V200">
            <v>0</v>
          </cell>
          <cell r="W200" t="str">
            <v>003:Enron-NA-Other</v>
          </cell>
          <cell r="X200">
            <v>0</v>
          </cell>
          <cell r="Y200">
            <v>0</v>
          </cell>
          <cell r="Z200">
            <v>0</v>
          </cell>
          <cell r="AA200">
            <v>0</v>
          </cell>
          <cell r="AB200">
            <v>0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  <cell r="AI200">
            <v>0</v>
          </cell>
          <cell r="AJ200">
            <v>0</v>
          </cell>
          <cell r="AK200">
            <v>0</v>
          </cell>
          <cell r="AL200">
            <v>0</v>
          </cell>
          <cell r="AM200">
            <v>0</v>
          </cell>
          <cell r="AN200">
            <v>0</v>
          </cell>
          <cell r="AP200">
            <v>0</v>
          </cell>
          <cell r="AQ200">
            <v>0</v>
          </cell>
          <cell r="AR200">
            <v>1</v>
          </cell>
          <cell r="AS200">
            <v>0</v>
          </cell>
          <cell r="AT200">
            <v>0</v>
          </cell>
          <cell r="AU200">
            <v>0</v>
          </cell>
          <cell r="AV200">
            <v>0</v>
          </cell>
          <cell r="AW200">
            <v>0</v>
          </cell>
          <cell r="AX200">
            <v>0</v>
          </cell>
          <cell r="AY200">
            <v>0</v>
          </cell>
          <cell r="AZ200">
            <v>0</v>
          </cell>
          <cell r="BA200">
            <v>0</v>
          </cell>
          <cell r="BB200">
            <v>0</v>
          </cell>
          <cell r="BC200" t="str">
            <v xml:space="preserve"> </v>
          </cell>
          <cell r="BD200" t="str">
            <v xml:space="preserve"> </v>
          </cell>
          <cell r="BE200">
            <v>0</v>
          </cell>
        </row>
        <row r="201">
          <cell r="A201" t="str">
            <v>DoNotShow</v>
          </cell>
          <cell r="B201" t="str">
            <v>Port. Insur. (MV of Opt Prem)</v>
          </cell>
          <cell r="C201" t="str">
            <v>Canada</v>
          </cell>
          <cell r="D201" t="str">
            <v xml:space="preserve"> </v>
          </cell>
          <cell r="E201" t="str">
            <v xml:space="preserve"> </v>
          </cell>
          <cell r="F201" t="str">
            <v>StarTech Options</v>
          </cell>
          <cell r="G201" t="str">
            <v xml:space="preserve"> </v>
          </cell>
          <cell r="H201" t="str">
            <v>Canadian Energy</v>
          </cell>
          <cell r="I201" t="str">
            <v>Public</v>
          </cell>
          <cell r="J201" t="str">
            <v>Futures</v>
          </cell>
          <cell r="K201">
            <v>0</v>
          </cell>
          <cell r="L201">
            <v>0</v>
          </cell>
          <cell r="M201">
            <v>0</v>
          </cell>
          <cell r="N201">
            <v>0</v>
          </cell>
          <cell r="O201">
            <v>0</v>
          </cell>
          <cell r="P201">
            <v>33654000</v>
          </cell>
          <cell r="Q201">
            <v>33654000</v>
          </cell>
          <cell r="R201">
            <v>0</v>
          </cell>
          <cell r="S201" t="str">
            <v>576-5503</v>
          </cell>
          <cell r="V201">
            <v>0</v>
          </cell>
          <cell r="W201" t="str">
            <v>003:Enron-NA-Other</v>
          </cell>
          <cell r="X201">
            <v>0</v>
          </cell>
          <cell r="Y201">
            <v>0</v>
          </cell>
          <cell r="Z201">
            <v>0</v>
          </cell>
          <cell r="AA201">
            <v>0</v>
          </cell>
          <cell r="AB201">
            <v>0</v>
          </cell>
          <cell r="AC201">
            <v>0</v>
          </cell>
          <cell r="AD201">
            <v>0</v>
          </cell>
          <cell r="AE201">
            <v>0</v>
          </cell>
          <cell r="AF201">
            <v>0</v>
          </cell>
          <cell r="AG201">
            <v>0</v>
          </cell>
          <cell r="AH201">
            <v>0</v>
          </cell>
          <cell r="AI201">
            <v>0</v>
          </cell>
          <cell r="AJ201">
            <v>0</v>
          </cell>
          <cell r="AK201">
            <v>0</v>
          </cell>
          <cell r="AL201">
            <v>0</v>
          </cell>
          <cell r="AM201">
            <v>0</v>
          </cell>
          <cell r="AN201">
            <v>0</v>
          </cell>
          <cell r="AP201">
            <v>0</v>
          </cell>
          <cell r="AQ201">
            <v>0</v>
          </cell>
          <cell r="AR201">
            <v>1</v>
          </cell>
          <cell r="AS201">
            <v>0</v>
          </cell>
          <cell r="AT201">
            <v>0</v>
          </cell>
          <cell r="AU201">
            <v>0</v>
          </cell>
          <cell r="AV201">
            <v>0</v>
          </cell>
          <cell r="AW201">
            <v>0</v>
          </cell>
          <cell r="AX201">
            <v>0</v>
          </cell>
          <cell r="AY201">
            <v>0</v>
          </cell>
          <cell r="AZ201">
            <v>0</v>
          </cell>
          <cell r="BA201">
            <v>0</v>
          </cell>
          <cell r="BB201">
            <v>0</v>
          </cell>
          <cell r="BC201" t="str">
            <v xml:space="preserve"> </v>
          </cell>
          <cell r="BD201" t="str">
            <v xml:space="preserve"> </v>
          </cell>
          <cell r="BE201">
            <v>0</v>
          </cell>
        </row>
        <row r="202">
          <cell r="A202" t="str">
            <v>Hide</v>
          </cell>
          <cell r="B202" t="str">
            <v>Port. Insur. (MV of Opt Prem) Intl</v>
          </cell>
          <cell r="C202" t="str">
            <v>Mexico Intl</v>
          </cell>
          <cell r="D202" t="str">
            <v xml:space="preserve"> </v>
          </cell>
          <cell r="E202" t="str">
            <v xml:space="preserve"> </v>
          </cell>
          <cell r="F202" t="str">
            <v>Tribasa Options I Intl</v>
          </cell>
          <cell r="G202" t="str">
            <v>GTRMM</v>
          </cell>
          <cell r="H202" t="str">
            <v>Construction</v>
          </cell>
          <cell r="I202" t="str">
            <v>Public</v>
          </cell>
          <cell r="J202" t="str">
            <v>Futures</v>
          </cell>
          <cell r="K202">
            <v>37000000</v>
          </cell>
          <cell r="L202">
            <v>37000000</v>
          </cell>
          <cell r="M202">
            <v>0</v>
          </cell>
          <cell r="N202">
            <v>0</v>
          </cell>
          <cell r="O202">
            <v>1</v>
          </cell>
          <cell r="P202">
            <v>0.23548300776023551</v>
          </cell>
          <cell r="Q202">
            <v>0.23548300776023551</v>
          </cell>
          <cell r="R202">
            <v>0</v>
          </cell>
          <cell r="S202">
            <v>0</v>
          </cell>
          <cell r="V202">
            <v>0</v>
          </cell>
          <cell r="W202" t="str">
            <v>009:Enron-NA Intl</v>
          </cell>
          <cell r="X202">
            <v>0</v>
          </cell>
          <cell r="Y202">
            <v>0</v>
          </cell>
          <cell r="Z202">
            <v>0</v>
          </cell>
          <cell r="AA202">
            <v>0</v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0</v>
          </cell>
          <cell r="AJ202">
            <v>0</v>
          </cell>
          <cell r="AK202">
            <v>0</v>
          </cell>
          <cell r="AL202">
            <v>0</v>
          </cell>
          <cell r="AM202">
            <v>3.2598173749470771E-2</v>
          </cell>
          <cell r="AN202">
            <v>0</v>
          </cell>
          <cell r="AP202">
            <v>0</v>
          </cell>
          <cell r="AQ202">
            <v>0</v>
          </cell>
          <cell r="AR202">
            <v>1</v>
          </cell>
          <cell r="AS202">
            <v>8712871.287128713</v>
          </cell>
          <cell r="AT202">
            <v>0.23548300776023551</v>
          </cell>
          <cell r="AU202">
            <v>0</v>
          </cell>
          <cell r="AV202">
            <v>0</v>
          </cell>
          <cell r="AW202">
            <v>0</v>
          </cell>
          <cell r="AX202">
            <v>0</v>
          </cell>
          <cell r="AY202">
            <v>-3.2598173749467121E-2</v>
          </cell>
          <cell r="AZ202">
            <v>0</v>
          </cell>
          <cell r="BA202">
            <v>0</v>
          </cell>
          <cell r="BB202">
            <v>-3.2598173749467121E-2</v>
          </cell>
          <cell r="BC202">
            <v>0.23548300776023551</v>
          </cell>
          <cell r="BD202">
            <v>0.23548300776023551</v>
          </cell>
          <cell r="BE202">
            <v>0</v>
          </cell>
        </row>
        <row r="203">
          <cell r="A203" t="str">
            <v>Hide</v>
          </cell>
          <cell r="B203" t="str">
            <v>Port. Insur. (MV of Opt Prem) Intl</v>
          </cell>
          <cell r="C203" t="str">
            <v>Mexico Intl</v>
          </cell>
          <cell r="D203" t="str">
            <v xml:space="preserve"> </v>
          </cell>
          <cell r="E203" t="str">
            <v xml:space="preserve"> </v>
          </cell>
          <cell r="F203" t="str">
            <v>Tribasa Options II Intl</v>
          </cell>
          <cell r="G203" t="str">
            <v>GTRMM</v>
          </cell>
          <cell r="H203" t="str">
            <v>Construction</v>
          </cell>
          <cell r="I203" t="str">
            <v>Public</v>
          </cell>
          <cell r="J203" t="str">
            <v>Futures</v>
          </cell>
          <cell r="K203">
            <v>37000000</v>
          </cell>
          <cell r="L203">
            <v>37000000</v>
          </cell>
          <cell r="M203">
            <v>0</v>
          </cell>
          <cell r="N203">
            <v>0</v>
          </cell>
          <cell r="O203">
            <v>1</v>
          </cell>
          <cell r="P203">
            <v>0.23548300776023551</v>
          </cell>
          <cell r="Q203">
            <v>0.23548300776023551</v>
          </cell>
          <cell r="R203">
            <v>0</v>
          </cell>
          <cell r="S203">
            <v>0</v>
          </cell>
          <cell r="V203">
            <v>0</v>
          </cell>
          <cell r="W203" t="str">
            <v>009:Enron-NA Intl</v>
          </cell>
          <cell r="X203">
            <v>0</v>
          </cell>
          <cell r="Y203">
            <v>0</v>
          </cell>
          <cell r="Z203">
            <v>0</v>
          </cell>
          <cell r="AA203">
            <v>0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>
            <v>0</v>
          </cell>
          <cell r="AG203">
            <v>0</v>
          </cell>
          <cell r="AH203">
            <v>0</v>
          </cell>
          <cell r="AI203">
            <v>0</v>
          </cell>
          <cell r="AJ203">
            <v>0</v>
          </cell>
          <cell r="AK203">
            <v>0</v>
          </cell>
          <cell r="AL203">
            <v>0</v>
          </cell>
          <cell r="AM203">
            <v>3.2598173749470771E-2</v>
          </cell>
          <cell r="AN203">
            <v>0</v>
          </cell>
          <cell r="AP203">
            <v>0</v>
          </cell>
          <cell r="AQ203">
            <v>0</v>
          </cell>
          <cell r="AR203">
            <v>1</v>
          </cell>
          <cell r="AS203">
            <v>8712871.287128713</v>
          </cell>
          <cell r="AT203">
            <v>0.23548300776023551</v>
          </cell>
          <cell r="AU203">
            <v>0</v>
          </cell>
          <cell r="AV203">
            <v>0</v>
          </cell>
          <cell r="AW203">
            <v>0</v>
          </cell>
          <cell r="AX203">
            <v>0</v>
          </cell>
          <cell r="AY203">
            <v>-3.2598173749467121E-2</v>
          </cell>
          <cell r="AZ203">
            <v>0</v>
          </cell>
          <cell r="BA203">
            <v>0</v>
          </cell>
          <cell r="BB203">
            <v>-3.2598173749467121E-2</v>
          </cell>
          <cell r="BC203">
            <v>0.23548300776023551</v>
          </cell>
          <cell r="BD203">
            <v>0.23548300776023551</v>
          </cell>
          <cell r="BE203">
            <v>0</v>
          </cell>
        </row>
        <row r="204">
          <cell r="A204" t="str">
            <v>Show</v>
          </cell>
          <cell r="B204" t="str">
            <v>Port. Insur. (MV of Opt Prem)</v>
          </cell>
          <cell r="C204" t="str">
            <v>Portfolio</v>
          </cell>
          <cell r="D204" t="str">
            <v>CTG</v>
          </cell>
          <cell r="E204" t="str">
            <v xml:space="preserve"> </v>
          </cell>
          <cell r="F204" t="str">
            <v>Treasury Swap A</v>
          </cell>
          <cell r="G204" t="str">
            <v xml:space="preserve"> </v>
          </cell>
          <cell r="H204" t="str">
            <v>Other</v>
          </cell>
          <cell r="I204" t="str">
            <v>Public</v>
          </cell>
          <cell r="J204" t="str">
            <v>Futures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23833407</v>
          </cell>
          <cell r="Q204">
            <v>23833407</v>
          </cell>
          <cell r="R204">
            <v>0</v>
          </cell>
          <cell r="S204">
            <v>0</v>
          </cell>
          <cell r="V204">
            <v>158176.66999999993</v>
          </cell>
          <cell r="W204" t="str">
            <v>003:Enron-NA-Other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158176.67000000001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0</v>
          </cell>
          <cell r="AJ204">
            <v>213338.41</v>
          </cell>
          <cell r="AK204">
            <v>0</v>
          </cell>
          <cell r="AL204">
            <v>213338.41</v>
          </cell>
          <cell r="AM204">
            <v>1628961.33</v>
          </cell>
          <cell r="AN204">
            <v>-55161.740000000224</v>
          </cell>
          <cell r="AP204">
            <v>0</v>
          </cell>
          <cell r="AQ204">
            <v>685186.93999999948</v>
          </cell>
          <cell r="AR204">
            <v>1</v>
          </cell>
          <cell r="AS204">
            <v>9.9999999999999995E-8</v>
          </cell>
          <cell r="AT204">
            <v>0</v>
          </cell>
          <cell r="AU204">
            <v>0</v>
          </cell>
          <cell r="AV204">
            <v>-63783.389999998879</v>
          </cell>
          <cell r="AW204">
            <v>0</v>
          </cell>
          <cell r="AX204">
            <v>-63783.389999998879</v>
          </cell>
          <cell r="AY204">
            <v>0</v>
          </cell>
          <cell r="AZ204">
            <v>42309.320000001273</v>
          </cell>
          <cell r="BA204">
            <v>604000</v>
          </cell>
          <cell r="BB204">
            <v>646309.31999999995</v>
          </cell>
          <cell r="BC204" t="str">
            <v xml:space="preserve"> </v>
          </cell>
          <cell r="BD204" t="str">
            <v xml:space="preserve"> </v>
          </cell>
          <cell r="BE204">
            <v>0</v>
          </cell>
        </row>
        <row r="205">
          <cell r="A205" t="str">
            <v>Show</v>
          </cell>
          <cell r="B205" t="str">
            <v>US Private</v>
          </cell>
          <cell r="C205" t="str">
            <v>Portfolio</v>
          </cell>
          <cell r="D205" t="str">
            <v>Melendrez</v>
          </cell>
          <cell r="E205" t="str">
            <v>713-345-8670</v>
          </cell>
          <cell r="F205" t="str">
            <v>Mariner (Pluto) T Swap</v>
          </cell>
          <cell r="G205" t="str">
            <v xml:space="preserve"> </v>
          </cell>
          <cell r="H205" t="str">
            <v>Energy</v>
          </cell>
          <cell r="I205" t="str">
            <v xml:space="preserve">Private </v>
          </cell>
          <cell r="J205" t="str">
            <v>Common Equity</v>
          </cell>
          <cell r="K205">
            <v>0</v>
          </cell>
          <cell r="L205">
            <v>0</v>
          </cell>
          <cell r="M205">
            <v>0</v>
          </cell>
          <cell r="N205">
            <v>0</v>
          </cell>
          <cell r="O205">
            <v>0</v>
          </cell>
          <cell r="P205">
            <v>9282517</v>
          </cell>
          <cell r="Q205">
            <v>9282517</v>
          </cell>
          <cell r="R205">
            <v>0</v>
          </cell>
          <cell r="S205">
            <v>0</v>
          </cell>
          <cell r="V205">
            <v>0</v>
          </cell>
          <cell r="W205" t="str">
            <v>001:Enron-NA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J205">
            <v>0</v>
          </cell>
          <cell r="AK205">
            <v>0</v>
          </cell>
          <cell r="AL205">
            <v>0</v>
          </cell>
          <cell r="AM205">
            <v>0</v>
          </cell>
          <cell r="AN205">
            <v>0</v>
          </cell>
          <cell r="AP205">
            <v>0</v>
          </cell>
          <cell r="AQ205">
            <v>0</v>
          </cell>
          <cell r="AR205">
            <v>1</v>
          </cell>
          <cell r="AS205">
            <v>9.9999999999999995E-8</v>
          </cell>
          <cell r="AT205">
            <v>0</v>
          </cell>
          <cell r="AU205">
            <v>0</v>
          </cell>
          <cell r="AV205">
            <v>0</v>
          </cell>
          <cell r="AW205">
            <v>0</v>
          </cell>
          <cell r="AX205">
            <v>0</v>
          </cell>
          <cell r="AY205">
            <v>0</v>
          </cell>
          <cell r="AZ205">
            <v>0</v>
          </cell>
          <cell r="BA205">
            <v>0</v>
          </cell>
          <cell r="BB205">
            <v>9.0949470177292824E-13</v>
          </cell>
          <cell r="BC205" t="str">
            <v xml:space="preserve"> </v>
          </cell>
          <cell r="BD205" t="str">
            <v xml:space="preserve"> </v>
          </cell>
          <cell r="BE205">
            <v>0</v>
          </cell>
        </row>
        <row r="206">
          <cell r="A206" t="str">
            <v>Show</v>
          </cell>
          <cell r="B206" t="str">
            <v>US Private</v>
          </cell>
          <cell r="C206" t="str">
            <v>Energy Capital Resources</v>
          </cell>
          <cell r="D206" t="str">
            <v>Pruett/Josey</v>
          </cell>
          <cell r="E206" t="str">
            <v>713-345-7109/713-853-0321</v>
          </cell>
          <cell r="F206" t="str">
            <v>EEX Int Rate Swap (T Swap C)</v>
          </cell>
          <cell r="G206" t="str">
            <v xml:space="preserve"> </v>
          </cell>
          <cell r="H206" t="str">
            <v>Energy</v>
          </cell>
          <cell r="I206" t="str">
            <v xml:space="preserve">Private </v>
          </cell>
          <cell r="J206" t="str">
            <v>Common Equity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2391000</v>
          </cell>
          <cell r="Q206">
            <v>2391000</v>
          </cell>
          <cell r="R206">
            <v>0</v>
          </cell>
          <cell r="S206">
            <v>0</v>
          </cell>
          <cell r="V206">
            <v>0</v>
          </cell>
          <cell r="W206" t="str">
            <v>001:Enron-NA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>
            <v>0</v>
          </cell>
          <cell r="AJ206">
            <v>0</v>
          </cell>
          <cell r="AK206">
            <v>0</v>
          </cell>
          <cell r="AL206">
            <v>0</v>
          </cell>
          <cell r="AM206">
            <v>0</v>
          </cell>
          <cell r="AN206">
            <v>0</v>
          </cell>
          <cell r="AP206">
            <v>0</v>
          </cell>
          <cell r="AQ206">
            <v>706613.34</v>
          </cell>
          <cell r="AR206">
            <v>1</v>
          </cell>
          <cell r="AS206">
            <v>9.9999999999999995E-8</v>
          </cell>
          <cell r="AT206">
            <v>0</v>
          </cell>
          <cell r="AU206">
            <v>0</v>
          </cell>
          <cell r="AV206">
            <v>0</v>
          </cell>
          <cell r="AW206">
            <v>0</v>
          </cell>
          <cell r="AX206">
            <v>0</v>
          </cell>
          <cell r="AY206">
            <v>-877548.46000000171</v>
          </cell>
          <cell r="AZ206">
            <v>877548.46000000171</v>
          </cell>
          <cell r="BA206">
            <v>0</v>
          </cell>
          <cell r="BB206">
            <v>0</v>
          </cell>
          <cell r="BC206" t="str">
            <v xml:space="preserve"> </v>
          </cell>
          <cell r="BD206" t="str">
            <v xml:space="preserve"> </v>
          </cell>
          <cell r="BE206">
            <v>0</v>
          </cell>
        </row>
        <row r="207">
          <cell r="A207" t="str">
            <v>Show</v>
          </cell>
          <cell r="B207" t="str">
            <v>Port. Insur. (MV of Opt Prem)</v>
          </cell>
          <cell r="C207" t="str">
            <v>Portfolio</v>
          </cell>
          <cell r="D207" t="str">
            <v>CTG</v>
          </cell>
          <cell r="E207" t="str">
            <v xml:space="preserve"> </v>
          </cell>
          <cell r="F207" t="str">
            <v>S&amp;P 500 Futures Puts</v>
          </cell>
          <cell r="G207" t="str">
            <v xml:space="preserve"> </v>
          </cell>
          <cell r="H207" t="str">
            <v>Other</v>
          </cell>
          <cell r="I207" t="str">
            <v>Public</v>
          </cell>
          <cell r="J207" t="str">
            <v>Futures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  <cell r="V207">
            <v>0</v>
          </cell>
          <cell r="W207" t="str">
            <v>003:Enron-NA-Other</v>
          </cell>
          <cell r="X207">
            <v>9.9999999999999995E-8</v>
          </cell>
          <cell r="Y207">
            <v>0</v>
          </cell>
          <cell r="Z207">
            <v>9.9999999999999995E-8</v>
          </cell>
          <cell r="AA207">
            <v>9.9999999999999995E-8</v>
          </cell>
          <cell r="AB207">
            <v>0</v>
          </cell>
          <cell r="AC207">
            <v>9.9999999999999995E-8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>
            <v>0</v>
          </cell>
          <cell r="AJ207">
            <v>0</v>
          </cell>
          <cell r="AK207">
            <v>0</v>
          </cell>
          <cell r="AL207">
            <v>0</v>
          </cell>
          <cell r="AM207">
            <v>-9812200</v>
          </cell>
          <cell r="AN207">
            <v>0</v>
          </cell>
          <cell r="AP207">
            <v>0</v>
          </cell>
          <cell r="AQ207">
            <v>1050000</v>
          </cell>
          <cell r="AR207">
            <v>1</v>
          </cell>
          <cell r="AS207">
            <v>9.9999999999999995E-8</v>
          </cell>
          <cell r="AT207">
            <v>0</v>
          </cell>
          <cell r="AU207">
            <v>0</v>
          </cell>
          <cell r="AV207">
            <v>0</v>
          </cell>
          <cell r="AW207">
            <v>0</v>
          </cell>
          <cell r="AX207">
            <v>0</v>
          </cell>
          <cell r="AY207">
            <v>0</v>
          </cell>
          <cell r="AZ207">
            <v>-5965552</v>
          </cell>
          <cell r="BA207">
            <v>0</v>
          </cell>
          <cell r="BB207">
            <v>-5965552</v>
          </cell>
          <cell r="BC207" t="str">
            <v xml:space="preserve"> </v>
          </cell>
          <cell r="BD207" t="str">
            <v xml:space="preserve"> </v>
          </cell>
          <cell r="BE207">
            <v>0</v>
          </cell>
        </row>
        <row r="208">
          <cell r="A208" t="str">
            <v>Show</v>
          </cell>
          <cell r="B208" t="str">
            <v>Funding Cost</v>
          </cell>
          <cell r="C208" t="str">
            <v>Portfolio</v>
          </cell>
          <cell r="D208" t="str">
            <v>CTG</v>
          </cell>
          <cell r="E208" t="str">
            <v xml:space="preserve"> </v>
          </cell>
          <cell r="F208" t="str">
            <v>Funding Income - US</v>
          </cell>
          <cell r="G208" t="str">
            <v xml:space="preserve"> </v>
          </cell>
          <cell r="H208" t="str">
            <v>US</v>
          </cell>
          <cell r="I208" t="str">
            <v>Public</v>
          </cell>
          <cell r="J208" t="str">
            <v>Other</v>
          </cell>
          <cell r="K208">
            <v>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58128700.450000003</v>
          </cell>
          <cell r="Q208">
            <v>58128700.450000003</v>
          </cell>
          <cell r="R208">
            <v>0</v>
          </cell>
          <cell r="S208">
            <v>0</v>
          </cell>
          <cell r="V208">
            <v>0</v>
          </cell>
          <cell r="W208" t="str">
            <v>003:Enron-NA-Other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0</v>
          </cell>
          <cell r="AJ208">
            <v>0</v>
          </cell>
          <cell r="AK208">
            <v>12848.987383326285</v>
          </cell>
          <cell r="AL208">
            <v>12848.987383326285</v>
          </cell>
          <cell r="AM208">
            <v>0</v>
          </cell>
          <cell r="AN208">
            <v>0</v>
          </cell>
          <cell r="AP208">
            <v>0</v>
          </cell>
          <cell r="AQ208">
            <v>0</v>
          </cell>
          <cell r="AR208">
            <v>1</v>
          </cell>
          <cell r="AS208">
            <v>0</v>
          </cell>
          <cell r="AT208">
            <v>0</v>
          </cell>
          <cell r="AU208">
            <v>0</v>
          </cell>
          <cell r="AV208">
            <v>0</v>
          </cell>
          <cell r="AW208">
            <v>1049.3339662651074</v>
          </cell>
          <cell r="AX208">
            <v>1049.3339662651074</v>
          </cell>
          <cell r="AY208">
            <v>0</v>
          </cell>
          <cell r="AZ208">
            <v>0</v>
          </cell>
          <cell r="BA208">
            <v>48771.388586810121</v>
          </cell>
          <cell r="BB208">
            <v>48771.388586810121</v>
          </cell>
          <cell r="BC208" t="str">
            <v xml:space="preserve"> </v>
          </cell>
          <cell r="BD208" t="str">
            <v xml:space="preserve"> </v>
          </cell>
          <cell r="BE208">
            <v>0</v>
          </cell>
        </row>
        <row r="209">
          <cell r="A209" t="str">
            <v>Show</v>
          </cell>
          <cell r="B209" t="str">
            <v>Funding Cost</v>
          </cell>
          <cell r="C209" t="str">
            <v>Portfolio</v>
          </cell>
          <cell r="D209" t="str">
            <v>CTG</v>
          </cell>
          <cell r="E209" t="str">
            <v xml:space="preserve"> </v>
          </cell>
          <cell r="F209" t="str">
            <v>Funding Income - Canada</v>
          </cell>
          <cell r="G209" t="str">
            <v xml:space="preserve"> </v>
          </cell>
          <cell r="H209" t="str">
            <v>Canada</v>
          </cell>
          <cell r="I209" t="str">
            <v>Public</v>
          </cell>
          <cell r="J209" t="str">
            <v>Other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12009716</v>
          </cell>
          <cell r="Q209">
            <v>12009716</v>
          </cell>
          <cell r="R209">
            <v>0</v>
          </cell>
          <cell r="S209">
            <v>0</v>
          </cell>
          <cell r="V209">
            <v>0</v>
          </cell>
          <cell r="W209" t="str">
            <v>003:Enron-NA-Other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0</v>
          </cell>
          <cell r="AJ209">
            <v>0</v>
          </cell>
          <cell r="AK209">
            <v>50228.299861337422</v>
          </cell>
          <cell r="AL209">
            <v>50228.299861337422</v>
          </cell>
          <cell r="AM209">
            <v>106507.09722759156</v>
          </cell>
          <cell r="AN209">
            <v>0</v>
          </cell>
          <cell r="AP209">
            <v>0</v>
          </cell>
          <cell r="AQ209">
            <v>0</v>
          </cell>
          <cell r="AR209">
            <v>1</v>
          </cell>
          <cell r="AS209">
            <v>0</v>
          </cell>
          <cell r="AT209">
            <v>0</v>
          </cell>
          <cell r="AU209">
            <v>0</v>
          </cell>
          <cell r="AV209">
            <v>0</v>
          </cell>
          <cell r="AW209">
            <v>1107.7790826395744</v>
          </cell>
          <cell r="AX209">
            <v>1107.7790826395744</v>
          </cell>
          <cell r="AY209">
            <v>0</v>
          </cell>
          <cell r="AZ209">
            <v>0</v>
          </cell>
          <cell r="BA209">
            <v>139387.3019461848</v>
          </cell>
          <cell r="BB209">
            <v>139387.3019461848</v>
          </cell>
          <cell r="BC209" t="str">
            <v xml:space="preserve"> </v>
          </cell>
          <cell r="BD209" t="str">
            <v xml:space="preserve"> </v>
          </cell>
          <cell r="BE209">
            <v>0</v>
          </cell>
        </row>
        <row r="210">
          <cell r="A210" t="str">
            <v>Show</v>
          </cell>
          <cell r="B210" t="str">
            <v>Accrual Income</v>
          </cell>
          <cell r="C210" t="str">
            <v>Canada</v>
          </cell>
          <cell r="D210" t="str">
            <v xml:space="preserve"> </v>
          </cell>
          <cell r="E210" t="str">
            <v xml:space="preserve"> </v>
          </cell>
          <cell r="F210" t="str">
            <v>Canada - Accruals</v>
          </cell>
          <cell r="G210" t="str">
            <v xml:space="preserve"> </v>
          </cell>
          <cell r="H210" t="str">
            <v>Canada</v>
          </cell>
          <cell r="I210" t="str">
            <v>Public</v>
          </cell>
          <cell r="J210" t="str">
            <v>Other</v>
          </cell>
          <cell r="K210">
            <v>0</v>
          </cell>
          <cell r="L210">
            <v>0</v>
          </cell>
          <cell r="M210">
            <v>0</v>
          </cell>
          <cell r="N210">
            <v>0</v>
          </cell>
          <cell r="O210">
            <v>0</v>
          </cell>
          <cell r="P210">
            <v>32007000</v>
          </cell>
          <cell r="Q210">
            <v>32007000</v>
          </cell>
          <cell r="R210">
            <v>0</v>
          </cell>
          <cell r="S210">
            <v>0</v>
          </cell>
          <cell r="V210">
            <v>0</v>
          </cell>
          <cell r="W210" t="str">
            <v>003:Enron-NA-Other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>
            <v>0</v>
          </cell>
          <cell r="AJ210">
            <v>0</v>
          </cell>
          <cell r="AK210">
            <v>65500</v>
          </cell>
          <cell r="AL210">
            <v>65500</v>
          </cell>
          <cell r="AM210">
            <v>0</v>
          </cell>
          <cell r="AN210">
            <v>0</v>
          </cell>
          <cell r="AP210">
            <v>0</v>
          </cell>
          <cell r="AQ210">
            <v>0</v>
          </cell>
          <cell r="AR210">
            <v>1</v>
          </cell>
          <cell r="AS210">
            <v>0</v>
          </cell>
          <cell r="AT210">
            <v>0</v>
          </cell>
          <cell r="AU210">
            <v>0</v>
          </cell>
          <cell r="AV210">
            <v>0</v>
          </cell>
          <cell r="AW210">
            <v>0</v>
          </cell>
          <cell r="AX210">
            <v>0</v>
          </cell>
          <cell r="AY210">
            <v>0</v>
          </cell>
          <cell r="AZ210">
            <v>0</v>
          </cell>
          <cell r="BA210">
            <v>128585.97</v>
          </cell>
          <cell r="BB210">
            <v>128585.97</v>
          </cell>
          <cell r="BC210" t="str">
            <v xml:space="preserve"> </v>
          </cell>
          <cell r="BD210" t="str">
            <v xml:space="preserve"> </v>
          </cell>
          <cell r="BE210">
            <v>0</v>
          </cell>
        </row>
        <row r="211">
          <cell r="A211" t="str">
            <v>Show</v>
          </cell>
          <cell r="B211" t="str">
            <v>Accrual Income</v>
          </cell>
          <cell r="C211" t="str">
            <v>Portfolio</v>
          </cell>
          <cell r="D211" t="str">
            <v xml:space="preserve"> </v>
          </cell>
          <cell r="E211" t="str">
            <v xml:space="preserve"> </v>
          </cell>
          <cell r="F211" t="str">
            <v>Portfolio - Accruals</v>
          </cell>
          <cell r="G211" t="str">
            <v xml:space="preserve"> </v>
          </cell>
          <cell r="H211" t="str">
            <v>Portfolio</v>
          </cell>
          <cell r="I211" t="str">
            <v>Public</v>
          </cell>
          <cell r="J211" t="str">
            <v>Other</v>
          </cell>
          <cell r="K211">
            <v>0</v>
          </cell>
          <cell r="L211">
            <v>0</v>
          </cell>
          <cell r="M211">
            <v>0</v>
          </cell>
          <cell r="N211">
            <v>0</v>
          </cell>
          <cell r="O211">
            <v>0</v>
          </cell>
          <cell r="P211">
            <v>0</v>
          </cell>
          <cell r="Q211">
            <v>0</v>
          </cell>
          <cell r="R211">
            <v>0</v>
          </cell>
          <cell r="S211">
            <v>0</v>
          </cell>
          <cell r="V211">
            <v>0</v>
          </cell>
          <cell r="W211" t="str">
            <v>003:Enron-NA-Other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0</v>
          </cell>
          <cell r="AJ211">
            <v>0</v>
          </cell>
          <cell r="AK211">
            <v>-75410.509999999995</v>
          </cell>
          <cell r="AL211">
            <v>-75410.509999999995</v>
          </cell>
          <cell r="AM211">
            <v>0</v>
          </cell>
          <cell r="AN211">
            <v>0</v>
          </cell>
          <cell r="AP211">
            <v>0</v>
          </cell>
          <cell r="AQ211">
            <v>0</v>
          </cell>
          <cell r="AR211">
            <v>1</v>
          </cell>
          <cell r="AS211">
            <v>0</v>
          </cell>
          <cell r="AT211">
            <v>0</v>
          </cell>
          <cell r="AU211">
            <v>0</v>
          </cell>
          <cell r="AV211">
            <v>0</v>
          </cell>
          <cell r="AW211">
            <v>0</v>
          </cell>
          <cell r="AX211">
            <v>0</v>
          </cell>
          <cell r="AY211">
            <v>0</v>
          </cell>
          <cell r="AZ211">
            <v>0</v>
          </cell>
          <cell r="BA211">
            <v>892551.39</v>
          </cell>
          <cell r="BB211">
            <v>892551.39</v>
          </cell>
          <cell r="BC211" t="str">
            <v xml:space="preserve"> </v>
          </cell>
          <cell r="BD211" t="str">
            <v xml:space="preserve"> </v>
          </cell>
          <cell r="BE211">
            <v>0</v>
          </cell>
        </row>
        <row r="212">
          <cell r="A212" t="str">
            <v>Show</v>
          </cell>
          <cell r="B212" t="str">
            <v>Accrual Income</v>
          </cell>
          <cell r="C212" t="str">
            <v>Special Assets - Performing</v>
          </cell>
          <cell r="D212" t="str">
            <v xml:space="preserve"> </v>
          </cell>
          <cell r="E212" t="str">
            <v xml:space="preserve"> </v>
          </cell>
          <cell r="F212" t="str">
            <v>Special Assets - Performing - Accruals</v>
          </cell>
          <cell r="G212" t="str">
            <v xml:space="preserve"> </v>
          </cell>
          <cell r="H212" t="str">
            <v>Investment Management</v>
          </cell>
          <cell r="I212" t="str">
            <v>Public</v>
          </cell>
          <cell r="J212" t="str">
            <v>Other</v>
          </cell>
          <cell r="K212">
            <v>0</v>
          </cell>
          <cell r="L212">
            <v>0</v>
          </cell>
          <cell r="M212">
            <v>0</v>
          </cell>
          <cell r="N212">
            <v>0</v>
          </cell>
          <cell r="O212">
            <v>0</v>
          </cell>
          <cell r="P212">
            <v>0</v>
          </cell>
          <cell r="Q212">
            <v>0</v>
          </cell>
          <cell r="R212">
            <v>0</v>
          </cell>
          <cell r="S212">
            <v>0</v>
          </cell>
          <cell r="V212">
            <v>0</v>
          </cell>
          <cell r="W212" t="str">
            <v>003:Enron-NA-Other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>
            <v>0</v>
          </cell>
          <cell r="AJ212">
            <v>0</v>
          </cell>
          <cell r="AK212">
            <v>93215.61</v>
          </cell>
          <cell r="AL212">
            <v>93215.61</v>
          </cell>
          <cell r="AM212">
            <v>-4321048.18</v>
          </cell>
          <cell r="AN212">
            <v>0</v>
          </cell>
          <cell r="AP212">
            <v>0</v>
          </cell>
          <cell r="AQ212">
            <v>0</v>
          </cell>
          <cell r="AR212">
            <v>1</v>
          </cell>
          <cell r="AS212">
            <v>0</v>
          </cell>
          <cell r="AT212">
            <v>0</v>
          </cell>
          <cell r="AU212">
            <v>0</v>
          </cell>
          <cell r="AV212">
            <v>0</v>
          </cell>
          <cell r="AW212">
            <v>0</v>
          </cell>
          <cell r="AX212">
            <v>0</v>
          </cell>
          <cell r="AY212">
            <v>0</v>
          </cell>
          <cell r="AZ212">
            <v>0</v>
          </cell>
          <cell r="BA212">
            <v>216666.88</v>
          </cell>
          <cell r="BB212">
            <v>216666.88</v>
          </cell>
          <cell r="BC212" t="str">
            <v xml:space="preserve"> </v>
          </cell>
          <cell r="BD212" t="str">
            <v xml:space="preserve"> </v>
          </cell>
          <cell r="BE212">
            <v>0</v>
          </cell>
        </row>
        <row r="213">
          <cell r="A213" t="str">
            <v>Hide</v>
          </cell>
          <cell r="B213" t="str">
            <v>Enron Global Markets - Accrual Income</v>
          </cell>
          <cell r="C213" t="str">
            <v>Coal</v>
          </cell>
          <cell r="D213" t="str">
            <v xml:space="preserve"> </v>
          </cell>
          <cell r="E213" t="str">
            <v xml:space="preserve"> </v>
          </cell>
          <cell r="F213" t="str">
            <v>Coal - Accruals EGM</v>
          </cell>
          <cell r="G213" t="str">
            <v xml:space="preserve"> </v>
          </cell>
          <cell r="H213" t="str">
            <v>Coal</v>
          </cell>
          <cell r="I213" t="str">
            <v>Public</v>
          </cell>
          <cell r="J213" t="str">
            <v>Other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  <cell r="P213">
            <v>962000</v>
          </cell>
          <cell r="Q213">
            <v>962000</v>
          </cell>
          <cell r="R213">
            <v>0</v>
          </cell>
          <cell r="S213">
            <v>0</v>
          </cell>
          <cell r="V213">
            <v>0</v>
          </cell>
          <cell r="W213" t="str">
            <v>014:Enron Global Markets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>
            <v>0</v>
          </cell>
          <cell r="AJ213">
            <v>0</v>
          </cell>
          <cell r="AK213">
            <v>94228.18</v>
          </cell>
          <cell r="AL213">
            <v>94228.18</v>
          </cell>
          <cell r="AM213">
            <v>-720740.78</v>
          </cell>
          <cell r="AN213">
            <v>0</v>
          </cell>
          <cell r="AP213">
            <v>0</v>
          </cell>
          <cell r="AQ213">
            <v>0</v>
          </cell>
          <cell r="AR213">
            <v>1</v>
          </cell>
          <cell r="AS213">
            <v>0</v>
          </cell>
          <cell r="AT213">
            <v>0</v>
          </cell>
          <cell r="AU213">
            <v>0</v>
          </cell>
          <cell r="AV213">
            <v>0</v>
          </cell>
          <cell r="AW213">
            <v>0</v>
          </cell>
          <cell r="AX213">
            <v>0</v>
          </cell>
          <cell r="AY213">
            <v>0</v>
          </cell>
          <cell r="AZ213">
            <v>0</v>
          </cell>
          <cell r="BA213">
            <v>92173.18</v>
          </cell>
          <cell r="BB213">
            <v>92173.18</v>
          </cell>
          <cell r="BC213" t="str">
            <v xml:space="preserve"> </v>
          </cell>
          <cell r="BD213" t="str">
            <v xml:space="preserve"> </v>
          </cell>
          <cell r="BE213">
            <v>0</v>
          </cell>
        </row>
        <row r="214">
          <cell r="A214" t="str">
            <v>Hide</v>
          </cell>
          <cell r="B214" t="str">
            <v>Enron Global Markets - Accrual Income</v>
          </cell>
          <cell r="C214" t="str">
            <v>GRM - New Products</v>
          </cell>
          <cell r="D214" t="str">
            <v xml:space="preserve"> </v>
          </cell>
          <cell r="E214" t="str">
            <v xml:space="preserve"> </v>
          </cell>
          <cell r="F214" t="str">
            <v>GRM - Accruals EGM</v>
          </cell>
          <cell r="G214" t="str">
            <v xml:space="preserve"> </v>
          </cell>
          <cell r="H214" t="str">
            <v>GRM</v>
          </cell>
          <cell r="I214" t="str">
            <v>Public</v>
          </cell>
          <cell r="J214" t="str">
            <v>Other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V214">
            <v>0</v>
          </cell>
          <cell r="W214" t="str">
            <v>014:Enron Global Markets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>
            <v>0</v>
          </cell>
          <cell r="AJ214">
            <v>0</v>
          </cell>
          <cell r="AK214">
            <v>-229707</v>
          </cell>
          <cell r="AL214">
            <v>-229707</v>
          </cell>
          <cell r="AM214">
            <v>0</v>
          </cell>
          <cell r="AN214">
            <v>0</v>
          </cell>
          <cell r="AP214">
            <v>0</v>
          </cell>
          <cell r="AQ214">
            <v>0</v>
          </cell>
          <cell r="AR214">
            <v>1</v>
          </cell>
          <cell r="AS214">
            <v>0</v>
          </cell>
          <cell r="AT214">
            <v>0</v>
          </cell>
          <cell r="AU214">
            <v>0</v>
          </cell>
          <cell r="AV214">
            <v>0</v>
          </cell>
          <cell r="AW214">
            <v>0</v>
          </cell>
          <cell r="AX214">
            <v>0</v>
          </cell>
          <cell r="AY214">
            <v>0</v>
          </cell>
          <cell r="AZ214">
            <v>0</v>
          </cell>
          <cell r="BA214">
            <v>-229707</v>
          </cell>
          <cell r="BB214">
            <v>-229707</v>
          </cell>
          <cell r="BC214" t="str">
            <v xml:space="preserve"> </v>
          </cell>
          <cell r="BD214" t="str">
            <v xml:space="preserve"> </v>
          </cell>
          <cell r="BE214">
            <v>0</v>
          </cell>
        </row>
        <row r="215">
          <cell r="A215" t="str">
            <v>Show</v>
          </cell>
          <cell r="B215" t="str">
            <v>Accrual Income</v>
          </cell>
          <cell r="C215" t="str">
            <v>Downstream</v>
          </cell>
          <cell r="D215" t="str">
            <v xml:space="preserve"> </v>
          </cell>
          <cell r="E215" t="str">
            <v xml:space="preserve"> </v>
          </cell>
          <cell r="F215" t="str">
            <v>Downstream - Accruals</v>
          </cell>
          <cell r="G215" t="str">
            <v xml:space="preserve"> </v>
          </cell>
          <cell r="H215" t="str">
            <v>Downstream</v>
          </cell>
          <cell r="I215" t="str">
            <v>Public</v>
          </cell>
          <cell r="J215" t="str">
            <v>Other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  <cell r="V215">
            <v>0</v>
          </cell>
          <cell r="W215" t="str">
            <v>003:Enron-NA-Other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0</v>
          </cell>
          <cell r="AJ215">
            <v>0</v>
          </cell>
          <cell r="AK215">
            <v>0</v>
          </cell>
          <cell r="AL215">
            <v>0</v>
          </cell>
          <cell r="AM215">
            <v>-487250.01</v>
          </cell>
          <cell r="AN215">
            <v>0</v>
          </cell>
          <cell r="AP215">
            <v>0</v>
          </cell>
          <cell r="AQ215">
            <v>0</v>
          </cell>
          <cell r="AR215">
            <v>1</v>
          </cell>
          <cell r="AS215">
            <v>0</v>
          </cell>
          <cell r="AT215">
            <v>0</v>
          </cell>
          <cell r="AU215">
            <v>0</v>
          </cell>
          <cell r="AV215">
            <v>0</v>
          </cell>
          <cell r="AW215">
            <v>0</v>
          </cell>
          <cell r="AX215">
            <v>0</v>
          </cell>
          <cell r="AY215">
            <v>0</v>
          </cell>
          <cell r="AZ215">
            <v>0</v>
          </cell>
          <cell r="BA215">
            <v>527</v>
          </cell>
          <cell r="BB215">
            <v>527</v>
          </cell>
          <cell r="BC215" t="str">
            <v xml:space="preserve"> </v>
          </cell>
          <cell r="BD215" t="str">
            <v xml:space="preserve"> </v>
          </cell>
          <cell r="BE215">
            <v>0</v>
          </cell>
        </row>
        <row r="216">
          <cell r="A216" t="str">
            <v>Show</v>
          </cell>
          <cell r="B216" t="str">
            <v>Accrual Income</v>
          </cell>
          <cell r="C216" t="str">
            <v>Gas Assets</v>
          </cell>
          <cell r="D216" t="str">
            <v xml:space="preserve"> </v>
          </cell>
          <cell r="E216" t="str">
            <v xml:space="preserve"> </v>
          </cell>
          <cell r="F216" t="str">
            <v>Gas Assets - Accruals</v>
          </cell>
          <cell r="G216" t="str">
            <v xml:space="preserve"> </v>
          </cell>
          <cell r="H216" t="str">
            <v>Gas Assets</v>
          </cell>
          <cell r="I216" t="str">
            <v>Public</v>
          </cell>
          <cell r="J216" t="str">
            <v>Other</v>
          </cell>
          <cell r="K216">
            <v>0</v>
          </cell>
          <cell r="L216">
            <v>0</v>
          </cell>
          <cell r="M216">
            <v>0</v>
          </cell>
          <cell r="N216">
            <v>0</v>
          </cell>
          <cell r="O216">
            <v>0</v>
          </cell>
          <cell r="P216">
            <v>0</v>
          </cell>
          <cell r="Q216">
            <v>0</v>
          </cell>
          <cell r="R216">
            <v>0</v>
          </cell>
          <cell r="S216">
            <v>0</v>
          </cell>
          <cell r="V216">
            <v>0</v>
          </cell>
          <cell r="W216" t="str">
            <v>003:Enron-NA-Other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>
            <v>0</v>
          </cell>
          <cell r="AG216">
            <v>-612500</v>
          </cell>
          <cell r="AH216">
            <v>-612500</v>
          </cell>
          <cell r="AI216">
            <v>0</v>
          </cell>
          <cell r="AJ216">
            <v>0</v>
          </cell>
          <cell r="AK216">
            <v>0</v>
          </cell>
          <cell r="AL216">
            <v>0</v>
          </cell>
          <cell r="AM216">
            <v>0</v>
          </cell>
          <cell r="AN216">
            <v>0</v>
          </cell>
          <cell r="AP216">
            <v>0</v>
          </cell>
          <cell r="AQ216">
            <v>0</v>
          </cell>
          <cell r="AR216">
            <v>1</v>
          </cell>
          <cell r="AS216">
            <v>0</v>
          </cell>
          <cell r="AT216">
            <v>0</v>
          </cell>
          <cell r="AU216">
            <v>0</v>
          </cell>
          <cell r="AV216">
            <v>0</v>
          </cell>
          <cell r="AW216">
            <v>-612500</v>
          </cell>
          <cell r="AX216">
            <v>-612500</v>
          </cell>
          <cell r="AY216">
            <v>0</v>
          </cell>
          <cell r="AZ216">
            <v>0</v>
          </cell>
          <cell r="BA216">
            <v>0</v>
          </cell>
          <cell r="BB216">
            <v>0</v>
          </cell>
          <cell r="BC216" t="str">
            <v xml:space="preserve"> </v>
          </cell>
          <cell r="BD216" t="str">
            <v xml:space="preserve"> </v>
          </cell>
          <cell r="BE216">
            <v>0</v>
          </cell>
        </row>
        <row r="217">
          <cell r="A217" t="str">
            <v>Show</v>
          </cell>
          <cell r="B217" t="str">
            <v>Accrual Income</v>
          </cell>
          <cell r="C217" t="str">
            <v>Principal Investing</v>
          </cell>
          <cell r="D217" t="str">
            <v xml:space="preserve"> </v>
          </cell>
          <cell r="E217" t="str">
            <v xml:space="preserve"> </v>
          </cell>
          <cell r="F217" t="str">
            <v>Principal Investing - Accruals</v>
          </cell>
          <cell r="G217" t="str">
            <v xml:space="preserve"> </v>
          </cell>
          <cell r="H217" t="str">
            <v>Principal Investing</v>
          </cell>
          <cell r="I217" t="str">
            <v>Public</v>
          </cell>
          <cell r="J217" t="str">
            <v>Other</v>
          </cell>
          <cell r="K217">
            <v>0</v>
          </cell>
          <cell r="L217">
            <v>0</v>
          </cell>
          <cell r="M217">
            <v>0</v>
          </cell>
          <cell r="N217">
            <v>0</v>
          </cell>
          <cell r="O217">
            <v>0</v>
          </cell>
          <cell r="P217">
            <v>0</v>
          </cell>
          <cell r="Q217">
            <v>0</v>
          </cell>
          <cell r="R217">
            <v>0</v>
          </cell>
          <cell r="S217">
            <v>0</v>
          </cell>
          <cell r="V217">
            <v>0</v>
          </cell>
          <cell r="W217" t="str">
            <v>003:Enron-NA-Other</v>
          </cell>
          <cell r="X217">
            <v>0</v>
          </cell>
          <cell r="Y217">
            <v>0</v>
          </cell>
          <cell r="Z217">
            <v>0</v>
          </cell>
          <cell r="AA217">
            <v>0</v>
          </cell>
          <cell r="AB217">
            <v>0</v>
          </cell>
          <cell r="AC217">
            <v>0</v>
          </cell>
          <cell r="AD217">
            <v>0</v>
          </cell>
          <cell r="AE217">
            <v>0</v>
          </cell>
          <cell r="AF217">
            <v>0</v>
          </cell>
          <cell r="AG217">
            <v>0</v>
          </cell>
          <cell r="AH217">
            <v>0</v>
          </cell>
          <cell r="AI217">
            <v>0</v>
          </cell>
          <cell r="AJ217">
            <v>0</v>
          </cell>
          <cell r="AK217">
            <v>88783.45</v>
          </cell>
          <cell r="AL217">
            <v>88783.45</v>
          </cell>
          <cell r="AM217">
            <v>0.14999999999417923</v>
          </cell>
          <cell r="AN217">
            <v>0</v>
          </cell>
          <cell r="AP217">
            <v>0</v>
          </cell>
          <cell r="AQ217">
            <v>0</v>
          </cell>
          <cell r="AR217">
            <v>1</v>
          </cell>
          <cell r="AS217">
            <v>0</v>
          </cell>
          <cell r="AT217">
            <v>0</v>
          </cell>
          <cell r="AU217">
            <v>0</v>
          </cell>
          <cell r="AV217">
            <v>0</v>
          </cell>
          <cell r="AW217">
            <v>0</v>
          </cell>
          <cell r="AX217">
            <v>0</v>
          </cell>
          <cell r="AY217">
            <v>0</v>
          </cell>
          <cell r="AZ217">
            <v>0</v>
          </cell>
          <cell r="BA217">
            <v>242447.24</v>
          </cell>
          <cell r="BB217">
            <v>242447.24</v>
          </cell>
          <cell r="BC217" t="str">
            <v xml:space="preserve"> </v>
          </cell>
          <cell r="BD217" t="str">
            <v xml:space="preserve"> </v>
          </cell>
          <cell r="BE217">
            <v>0</v>
          </cell>
        </row>
        <row r="218">
          <cell r="A218" t="str">
            <v>Show</v>
          </cell>
          <cell r="B218" t="str">
            <v>Accrual Income</v>
          </cell>
          <cell r="C218" t="str">
            <v>Special Assets - Non-Performing</v>
          </cell>
          <cell r="D218" t="str">
            <v xml:space="preserve"> </v>
          </cell>
          <cell r="E218" t="str">
            <v xml:space="preserve"> </v>
          </cell>
          <cell r="F218" t="str">
            <v>Special Assets - Non-Performing - Accruals</v>
          </cell>
          <cell r="G218" t="str">
            <v xml:space="preserve"> </v>
          </cell>
          <cell r="H218" t="str">
            <v>Restructured</v>
          </cell>
          <cell r="I218" t="str">
            <v>Public</v>
          </cell>
          <cell r="J218" t="str">
            <v>Other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V218">
            <v>0</v>
          </cell>
          <cell r="W218" t="str">
            <v>003:Enron-NA-Other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>
            <v>0</v>
          </cell>
          <cell r="AJ218">
            <v>0</v>
          </cell>
          <cell r="AK218">
            <v>91922.35</v>
          </cell>
          <cell r="AL218">
            <v>91922.35</v>
          </cell>
          <cell r="AM218">
            <v>-236000.31</v>
          </cell>
          <cell r="AN218">
            <v>0</v>
          </cell>
          <cell r="AP218">
            <v>0</v>
          </cell>
          <cell r="AQ218">
            <v>0</v>
          </cell>
          <cell r="AR218">
            <v>1</v>
          </cell>
          <cell r="AS218">
            <v>0</v>
          </cell>
          <cell r="AT218">
            <v>0</v>
          </cell>
          <cell r="AU218">
            <v>0</v>
          </cell>
          <cell r="AV218">
            <v>0</v>
          </cell>
          <cell r="AW218">
            <v>0</v>
          </cell>
          <cell r="AX218">
            <v>0</v>
          </cell>
          <cell r="AY218">
            <v>0</v>
          </cell>
          <cell r="AZ218">
            <v>0</v>
          </cell>
          <cell r="BA218">
            <v>223937.58</v>
          </cell>
          <cell r="BB218">
            <v>223937.58</v>
          </cell>
          <cell r="BC218" t="str">
            <v xml:space="preserve"> </v>
          </cell>
          <cell r="BD218" t="str">
            <v xml:space="preserve"> </v>
          </cell>
          <cell r="BE218">
            <v>0</v>
          </cell>
        </row>
        <row r="219">
          <cell r="A219" t="str">
            <v>Show</v>
          </cell>
          <cell r="B219" t="str">
            <v>Accrual Income</v>
          </cell>
          <cell r="C219" t="str">
            <v>Energy Capital Resources</v>
          </cell>
          <cell r="D219" t="str">
            <v xml:space="preserve"> </v>
          </cell>
          <cell r="E219" t="str">
            <v xml:space="preserve"> </v>
          </cell>
          <cell r="F219" t="str">
            <v>Energy Capital Services - Accruals</v>
          </cell>
          <cell r="G219" t="str">
            <v xml:space="preserve"> </v>
          </cell>
          <cell r="H219" t="str">
            <v>Energy Capital Services</v>
          </cell>
          <cell r="I219" t="str">
            <v>Public</v>
          </cell>
          <cell r="J219" t="str">
            <v>Other</v>
          </cell>
          <cell r="K219">
            <v>0</v>
          </cell>
          <cell r="L219">
            <v>0</v>
          </cell>
          <cell r="M219">
            <v>0</v>
          </cell>
          <cell r="N219">
            <v>0</v>
          </cell>
          <cell r="O219">
            <v>0</v>
          </cell>
          <cell r="P219">
            <v>0</v>
          </cell>
          <cell r="Q219">
            <v>0</v>
          </cell>
          <cell r="R219">
            <v>0</v>
          </cell>
          <cell r="S219">
            <v>0</v>
          </cell>
          <cell r="V219">
            <v>0</v>
          </cell>
          <cell r="W219" t="str">
            <v>003:Enron-NA-Other</v>
          </cell>
          <cell r="X219">
            <v>0</v>
          </cell>
          <cell r="Y219">
            <v>0</v>
          </cell>
          <cell r="Z219">
            <v>0</v>
          </cell>
          <cell r="AA219">
            <v>0</v>
          </cell>
          <cell r="AB219">
            <v>0</v>
          </cell>
          <cell r="AC219">
            <v>0</v>
          </cell>
          <cell r="AD219">
            <v>0</v>
          </cell>
          <cell r="AE219">
            <v>0</v>
          </cell>
          <cell r="AF219">
            <v>0</v>
          </cell>
          <cell r="AG219">
            <v>472500</v>
          </cell>
          <cell r="AH219">
            <v>472500</v>
          </cell>
          <cell r="AI219">
            <v>0</v>
          </cell>
          <cell r="AJ219">
            <v>0</v>
          </cell>
          <cell r="AK219">
            <v>88783.590000000026</v>
          </cell>
          <cell r="AL219">
            <v>88783.590000000026</v>
          </cell>
          <cell r="AM219">
            <v>-1977378.38</v>
          </cell>
          <cell r="AN219">
            <v>0</v>
          </cell>
          <cell r="AP219">
            <v>0</v>
          </cell>
          <cell r="AQ219">
            <v>0</v>
          </cell>
          <cell r="AR219">
            <v>1</v>
          </cell>
          <cell r="AS219">
            <v>0</v>
          </cell>
          <cell r="AT219">
            <v>0</v>
          </cell>
          <cell r="AU219">
            <v>0</v>
          </cell>
          <cell r="AV219">
            <v>0</v>
          </cell>
          <cell r="AW219">
            <v>472500</v>
          </cell>
          <cell r="AX219">
            <v>472500</v>
          </cell>
          <cell r="AY219">
            <v>0</v>
          </cell>
          <cell r="AZ219">
            <v>0</v>
          </cell>
          <cell r="BA219">
            <v>2127369.17</v>
          </cell>
          <cell r="BB219">
            <v>2127369.17</v>
          </cell>
          <cell r="BC219" t="str">
            <v xml:space="preserve"> </v>
          </cell>
          <cell r="BD219" t="str">
            <v xml:space="preserve"> </v>
          </cell>
          <cell r="BE219">
            <v>0</v>
          </cell>
        </row>
        <row r="220">
          <cell r="A220" t="str">
            <v>Show</v>
          </cell>
          <cell r="B220" t="str">
            <v>Accrual Income</v>
          </cell>
          <cell r="C220" t="str">
            <v>Paper</v>
          </cell>
          <cell r="D220" t="str">
            <v xml:space="preserve"> </v>
          </cell>
          <cell r="E220" t="str">
            <v xml:space="preserve"> </v>
          </cell>
          <cell r="F220" t="str">
            <v>Paper - Accruals</v>
          </cell>
          <cell r="G220" t="str">
            <v xml:space="preserve"> </v>
          </cell>
          <cell r="H220" t="str">
            <v>Paper</v>
          </cell>
          <cell r="I220" t="str">
            <v>Public</v>
          </cell>
          <cell r="J220" t="str">
            <v>Other</v>
          </cell>
          <cell r="K220">
            <v>0</v>
          </cell>
          <cell r="L220">
            <v>0</v>
          </cell>
          <cell r="M220">
            <v>0</v>
          </cell>
          <cell r="N220">
            <v>0</v>
          </cell>
          <cell r="O220">
            <v>0</v>
          </cell>
          <cell r="P220">
            <v>4632854.4400000004</v>
          </cell>
          <cell r="Q220">
            <v>4632854.4400000004</v>
          </cell>
          <cell r="R220">
            <v>0</v>
          </cell>
          <cell r="S220">
            <v>0</v>
          </cell>
          <cell r="V220">
            <v>0</v>
          </cell>
          <cell r="W220" t="str">
            <v>003:Enron-NA-Other</v>
          </cell>
          <cell r="X220">
            <v>0</v>
          </cell>
          <cell r="Y220">
            <v>0</v>
          </cell>
          <cell r="Z220">
            <v>0</v>
          </cell>
          <cell r="AA220">
            <v>0</v>
          </cell>
          <cell r="AB220">
            <v>0</v>
          </cell>
          <cell r="AC220">
            <v>0</v>
          </cell>
          <cell r="AD220">
            <v>0</v>
          </cell>
          <cell r="AE220">
            <v>0</v>
          </cell>
          <cell r="AF220">
            <v>0</v>
          </cell>
          <cell r="AG220">
            <v>0</v>
          </cell>
          <cell r="AH220">
            <v>0</v>
          </cell>
          <cell r="AI220">
            <v>0</v>
          </cell>
          <cell r="AJ220">
            <v>0</v>
          </cell>
          <cell r="AK220">
            <v>0</v>
          </cell>
          <cell r="AL220">
            <v>0</v>
          </cell>
          <cell r="AM220">
            <v>-616720.91</v>
          </cell>
          <cell r="AN220">
            <v>0</v>
          </cell>
          <cell r="AP220">
            <v>0</v>
          </cell>
          <cell r="AQ220">
            <v>0</v>
          </cell>
          <cell r="AR220">
            <v>1</v>
          </cell>
          <cell r="AS220">
            <v>0</v>
          </cell>
          <cell r="AT220">
            <v>0</v>
          </cell>
          <cell r="AU220">
            <v>0</v>
          </cell>
          <cell r="AV220">
            <v>0</v>
          </cell>
          <cell r="AW220">
            <v>0</v>
          </cell>
          <cell r="AX220">
            <v>0</v>
          </cell>
          <cell r="AY220">
            <v>0</v>
          </cell>
          <cell r="AZ220">
            <v>0</v>
          </cell>
          <cell r="BA220">
            <v>433892</v>
          </cell>
          <cell r="BB220">
            <v>433892</v>
          </cell>
          <cell r="BC220" t="str">
            <v xml:space="preserve"> </v>
          </cell>
          <cell r="BD220" t="str">
            <v xml:space="preserve"> </v>
          </cell>
          <cell r="BE220">
            <v>0</v>
          </cell>
        </row>
        <row r="221">
          <cell r="A221" t="str">
            <v>DoNotShow</v>
          </cell>
          <cell r="B221" t="str">
            <v>Funding Cost</v>
          </cell>
          <cell r="C221" t="str">
            <v>Asset Book</v>
          </cell>
          <cell r="D221" t="str">
            <v xml:space="preserve"> </v>
          </cell>
          <cell r="E221" t="str">
            <v xml:space="preserve"> </v>
          </cell>
          <cell r="F221" t="str">
            <v>Capital Charge - 1st Qtr 00 (Restructured)</v>
          </cell>
          <cell r="G221" t="str">
            <v xml:space="preserve"> </v>
          </cell>
          <cell r="H221" t="str">
            <v>Restructured</v>
          </cell>
          <cell r="I221" t="str">
            <v>Public</v>
          </cell>
          <cell r="J221" t="str">
            <v>Other</v>
          </cell>
          <cell r="K221">
            <v>0</v>
          </cell>
          <cell r="L221">
            <v>0</v>
          </cell>
          <cell r="M221">
            <v>0</v>
          </cell>
          <cell r="N221">
            <v>0</v>
          </cell>
          <cell r="O221">
            <v>0</v>
          </cell>
          <cell r="P221">
            <v>0</v>
          </cell>
          <cell r="Q221">
            <v>0</v>
          </cell>
          <cell r="R221">
            <v>0</v>
          </cell>
          <cell r="S221">
            <v>0</v>
          </cell>
          <cell r="V221">
            <v>0</v>
          </cell>
          <cell r="W221" t="str">
            <v>003:Enron-NA-Other</v>
          </cell>
          <cell r="X221">
            <v>0</v>
          </cell>
          <cell r="Y221">
            <v>0</v>
          </cell>
          <cell r="Z221">
            <v>0</v>
          </cell>
          <cell r="AA221">
            <v>0</v>
          </cell>
          <cell r="AB221">
            <v>0</v>
          </cell>
          <cell r="AC221">
            <v>0</v>
          </cell>
          <cell r="AD221">
            <v>0</v>
          </cell>
          <cell r="AE221">
            <v>0</v>
          </cell>
          <cell r="AF221">
            <v>0</v>
          </cell>
          <cell r="AG221">
            <v>0</v>
          </cell>
          <cell r="AH221">
            <v>0</v>
          </cell>
          <cell r="AI221">
            <v>0</v>
          </cell>
          <cell r="AJ221">
            <v>0</v>
          </cell>
          <cell r="AK221">
            <v>0</v>
          </cell>
          <cell r="AL221">
            <v>0</v>
          </cell>
          <cell r="AM221">
            <v>382606.19</v>
          </cell>
          <cell r="AN221">
            <v>0</v>
          </cell>
          <cell r="AP221">
            <v>0</v>
          </cell>
          <cell r="AQ221">
            <v>0</v>
          </cell>
          <cell r="AR221">
            <v>1</v>
          </cell>
          <cell r="AS221">
            <v>0</v>
          </cell>
          <cell r="AT221">
            <v>0</v>
          </cell>
          <cell r="AU221">
            <v>0</v>
          </cell>
          <cell r="AV221">
            <v>0</v>
          </cell>
          <cell r="AW221">
            <v>0</v>
          </cell>
          <cell r="AX221">
            <v>0</v>
          </cell>
          <cell r="AY221">
            <v>0</v>
          </cell>
          <cell r="AZ221">
            <v>0</v>
          </cell>
          <cell r="BA221">
            <v>0</v>
          </cell>
          <cell r="BB221">
            <v>0</v>
          </cell>
          <cell r="BC221" t="str">
            <v xml:space="preserve"> </v>
          </cell>
          <cell r="BD221" t="str">
            <v xml:space="preserve"> </v>
          </cell>
          <cell r="BE221">
            <v>0</v>
          </cell>
        </row>
        <row r="222">
          <cell r="A222" t="str">
            <v>DoNotShow</v>
          </cell>
          <cell r="B222" t="str">
            <v>Funding Cost</v>
          </cell>
          <cell r="C222" t="str">
            <v>Asset Book</v>
          </cell>
          <cell r="D222" t="str">
            <v xml:space="preserve"> </v>
          </cell>
          <cell r="E222" t="str">
            <v xml:space="preserve"> </v>
          </cell>
          <cell r="F222" t="str">
            <v>Capital Charge - 1st Qtr 00 (Downstream)</v>
          </cell>
          <cell r="G222" t="str">
            <v xml:space="preserve"> </v>
          </cell>
          <cell r="H222" t="str">
            <v>Downstream</v>
          </cell>
          <cell r="I222" t="str">
            <v>Public</v>
          </cell>
          <cell r="J222" t="str">
            <v>Other</v>
          </cell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1888352.16</v>
          </cell>
          <cell r="Q222">
            <v>1888352.16</v>
          </cell>
          <cell r="R222">
            <v>0</v>
          </cell>
          <cell r="S222">
            <v>0</v>
          </cell>
          <cell r="V222">
            <v>0</v>
          </cell>
          <cell r="W222" t="str">
            <v>003:Enron-NA-Other</v>
          </cell>
          <cell r="X222">
            <v>0</v>
          </cell>
          <cell r="Y222">
            <v>0</v>
          </cell>
          <cell r="Z222">
            <v>0</v>
          </cell>
          <cell r="AA222">
            <v>0</v>
          </cell>
          <cell r="AB222">
            <v>0</v>
          </cell>
          <cell r="AC222">
            <v>0</v>
          </cell>
          <cell r="AD222">
            <v>0</v>
          </cell>
          <cell r="AE222">
            <v>0</v>
          </cell>
          <cell r="AF222">
            <v>0</v>
          </cell>
          <cell r="AG222">
            <v>0</v>
          </cell>
          <cell r="AH222">
            <v>0</v>
          </cell>
          <cell r="AI222">
            <v>0</v>
          </cell>
          <cell r="AJ222">
            <v>0</v>
          </cell>
          <cell r="AK222">
            <v>0</v>
          </cell>
          <cell r="AL222">
            <v>0</v>
          </cell>
          <cell r="AM222">
            <v>-31135.18</v>
          </cell>
          <cell r="AN222">
            <v>0</v>
          </cell>
          <cell r="AP222">
            <v>0</v>
          </cell>
          <cell r="AQ222">
            <v>0</v>
          </cell>
          <cell r="AR222">
            <v>1</v>
          </cell>
          <cell r="AS222">
            <v>0</v>
          </cell>
          <cell r="AT222">
            <v>0</v>
          </cell>
          <cell r="AU222">
            <v>0</v>
          </cell>
          <cell r="AV222">
            <v>0</v>
          </cell>
          <cell r="AW222">
            <v>0</v>
          </cell>
          <cell r="AX222">
            <v>0</v>
          </cell>
          <cell r="AY222">
            <v>0</v>
          </cell>
          <cell r="AZ222">
            <v>0</v>
          </cell>
          <cell r="BA222">
            <v>0</v>
          </cell>
          <cell r="BB222">
            <v>0</v>
          </cell>
          <cell r="BC222" t="str">
            <v xml:space="preserve"> </v>
          </cell>
          <cell r="BD222" t="str">
            <v xml:space="preserve"> </v>
          </cell>
          <cell r="BE222">
            <v>0</v>
          </cell>
        </row>
        <row r="223">
          <cell r="A223" t="str">
            <v>DoNotShow</v>
          </cell>
          <cell r="B223" t="str">
            <v>Funding Cost</v>
          </cell>
          <cell r="C223" t="str">
            <v>Asset Book</v>
          </cell>
          <cell r="D223" t="str">
            <v xml:space="preserve"> </v>
          </cell>
          <cell r="E223" t="str">
            <v xml:space="preserve"> </v>
          </cell>
          <cell r="F223" t="str">
            <v>Capital Charge - 1st Qtr 00 (Environmental Energy)</v>
          </cell>
          <cell r="G223" t="str">
            <v xml:space="preserve"> </v>
          </cell>
          <cell r="H223" t="str">
            <v>Energy</v>
          </cell>
          <cell r="I223" t="str">
            <v>Public</v>
          </cell>
          <cell r="J223" t="str">
            <v>Other</v>
          </cell>
          <cell r="K223">
            <v>0</v>
          </cell>
          <cell r="L223">
            <v>0</v>
          </cell>
          <cell r="M223">
            <v>0</v>
          </cell>
          <cell r="N223">
            <v>0</v>
          </cell>
          <cell r="O223">
            <v>0</v>
          </cell>
          <cell r="P223">
            <v>0</v>
          </cell>
          <cell r="Q223">
            <v>0</v>
          </cell>
          <cell r="R223">
            <v>0</v>
          </cell>
          <cell r="S223">
            <v>0</v>
          </cell>
          <cell r="V223">
            <v>0</v>
          </cell>
          <cell r="W223" t="str">
            <v>003:Enron-NA-Other</v>
          </cell>
          <cell r="X223">
            <v>0</v>
          </cell>
          <cell r="Y223">
            <v>0</v>
          </cell>
          <cell r="Z223">
            <v>0</v>
          </cell>
          <cell r="AA223">
            <v>0</v>
          </cell>
          <cell r="AB223">
            <v>0</v>
          </cell>
          <cell r="AC223">
            <v>0</v>
          </cell>
          <cell r="AD223">
            <v>0</v>
          </cell>
          <cell r="AE223">
            <v>0</v>
          </cell>
          <cell r="AF223">
            <v>0</v>
          </cell>
          <cell r="AG223">
            <v>0</v>
          </cell>
          <cell r="AH223">
            <v>0</v>
          </cell>
          <cell r="AI223">
            <v>0</v>
          </cell>
          <cell r="AJ223">
            <v>0</v>
          </cell>
          <cell r="AK223">
            <v>0</v>
          </cell>
          <cell r="AL223">
            <v>0</v>
          </cell>
          <cell r="AM223">
            <v>-2478186.84</v>
          </cell>
          <cell r="AN223">
            <v>0</v>
          </cell>
          <cell r="AP223">
            <v>0</v>
          </cell>
          <cell r="AQ223">
            <v>0</v>
          </cell>
          <cell r="AR223">
            <v>1</v>
          </cell>
          <cell r="AS223">
            <v>0</v>
          </cell>
          <cell r="AT223">
            <v>0</v>
          </cell>
          <cell r="AU223">
            <v>0</v>
          </cell>
          <cell r="AV223">
            <v>0</v>
          </cell>
          <cell r="AW223">
            <v>0</v>
          </cell>
          <cell r="AX223">
            <v>0</v>
          </cell>
          <cell r="AY223">
            <v>0</v>
          </cell>
          <cell r="AZ223">
            <v>0</v>
          </cell>
          <cell r="BA223">
            <v>0</v>
          </cell>
          <cell r="BB223">
            <v>0</v>
          </cell>
          <cell r="BC223" t="str">
            <v xml:space="preserve"> </v>
          </cell>
          <cell r="BD223" t="str">
            <v xml:space="preserve"> </v>
          </cell>
          <cell r="BE223">
            <v>0</v>
          </cell>
        </row>
        <row r="224">
          <cell r="A224" t="str">
            <v>Show</v>
          </cell>
          <cell r="B224" t="str">
            <v>Priv. Equity Partnerships</v>
          </cell>
          <cell r="C224" t="str">
            <v>Special Assets - Performing</v>
          </cell>
          <cell r="D224" t="str">
            <v>Kuykendall</v>
          </cell>
          <cell r="E224" t="str">
            <v>713-853-3995</v>
          </cell>
          <cell r="F224" t="str">
            <v>Amerada Hess</v>
          </cell>
          <cell r="G224" t="str">
            <v xml:space="preserve"> </v>
          </cell>
          <cell r="H224" t="str">
            <v>Energy</v>
          </cell>
          <cell r="I224" t="str">
            <v>Private</v>
          </cell>
          <cell r="J224" t="str">
            <v>Partnership</v>
          </cell>
          <cell r="K224">
            <v>1</v>
          </cell>
          <cell r="L224">
            <v>1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  <cell r="S224" t="str">
            <v>1587-1861</v>
          </cell>
          <cell r="V224">
            <v>0</v>
          </cell>
          <cell r="W224" t="str">
            <v>001:Enron-NA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4884.88</v>
          </cell>
          <cell r="AH224">
            <v>4884.88</v>
          </cell>
          <cell r="AI224">
            <v>0</v>
          </cell>
          <cell r="AJ224">
            <v>0</v>
          </cell>
          <cell r="AK224">
            <v>179227.9</v>
          </cell>
          <cell r="AL224">
            <v>179227.9</v>
          </cell>
          <cell r="AM224">
            <v>0</v>
          </cell>
          <cell r="AN224">
            <v>0</v>
          </cell>
          <cell r="AP224">
            <v>0</v>
          </cell>
          <cell r="AQ224">
            <v>0</v>
          </cell>
          <cell r="AR224">
            <v>1</v>
          </cell>
          <cell r="AS224">
            <v>0</v>
          </cell>
          <cell r="AT224">
            <v>0</v>
          </cell>
          <cell r="AU224">
            <v>0</v>
          </cell>
          <cell r="AV224">
            <v>0</v>
          </cell>
          <cell r="AW224">
            <v>4884.88</v>
          </cell>
          <cell r="AX224">
            <v>4884.88</v>
          </cell>
          <cell r="AY224">
            <v>0.5</v>
          </cell>
          <cell r="AZ224">
            <v>0</v>
          </cell>
          <cell r="BA224">
            <v>311926.46000000002</v>
          </cell>
          <cell r="BB224">
            <v>311926.96000000002</v>
          </cell>
          <cell r="BC224" t="str">
            <v xml:space="preserve"> </v>
          </cell>
          <cell r="BD224" t="str">
            <v xml:space="preserve"> </v>
          </cell>
          <cell r="BE224">
            <v>0</v>
          </cell>
        </row>
        <row r="225">
          <cell r="A225" t="str">
            <v>Hide</v>
          </cell>
          <cell r="B225" t="str">
            <v>Enron Raptor I - Priv. Equity Partnerships</v>
          </cell>
          <cell r="C225" t="str">
            <v>Special Assets - Performing Raptor</v>
          </cell>
          <cell r="D225" t="str">
            <v>Lydecker</v>
          </cell>
          <cell r="E225" t="str">
            <v>713-853-3504</v>
          </cell>
          <cell r="F225" t="str">
            <v>Amerada Hess Raptor I</v>
          </cell>
          <cell r="G225" t="str">
            <v xml:space="preserve"> </v>
          </cell>
          <cell r="H225" t="str">
            <v>Special Assets - Performing</v>
          </cell>
          <cell r="I225" t="str">
            <v>Private</v>
          </cell>
          <cell r="J225" t="str">
            <v>Partnership</v>
          </cell>
          <cell r="K225">
            <v>1</v>
          </cell>
          <cell r="L225">
            <v>1</v>
          </cell>
          <cell r="M225">
            <v>0</v>
          </cell>
          <cell r="N225">
            <v>0</v>
          </cell>
          <cell r="O225">
            <v>0</v>
          </cell>
          <cell r="P225">
            <v>0</v>
          </cell>
          <cell r="Q225">
            <v>0</v>
          </cell>
          <cell r="R225">
            <v>0</v>
          </cell>
          <cell r="S225" t="str">
            <v>1587-1861</v>
          </cell>
          <cell r="V225">
            <v>0</v>
          </cell>
          <cell r="W225" t="str">
            <v>015:Enron Raptor I</v>
          </cell>
          <cell r="X225">
            <v>0</v>
          </cell>
          <cell r="Y225">
            <v>0</v>
          </cell>
          <cell r="Z225">
            <v>0</v>
          </cell>
          <cell r="AA225">
            <v>0</v>
          </cell>
          <cell r="AB225">
            <v>0</v>
          </cell>
          <cell r="AC225">
            <v>0</v>
          </cell>
          <cell r="AD225">
            <v>0</v>
          </cell>
          <cell r="AE225">
            <v>0</v>
          </cell>
          <cell r="AF225">
            <v>0</v>
          </cell>
          <cell r="AG225">
            <v>0</v>
          </cell>
          <cell r="AH225">
            <v>0</v>
          </cell>
          <cell r="AI225">
            <v>0</v>
          </cell>
          <cell r="AJ225">
            <v>0</v>
          </cell>
          <cell r="AK225">
            <v>0</v>
          </cell>
          <cell r="AL225">
            <v>0</v>
          </cell>
          <cell r="AM225">
            <v>0</v>
          </cell>
          <cell r="AN225">
            <v>0</v>
          </cell>
          <cell r="AP225">
            <v>0</v>
          </cell>
          <cell r="AQ225">
            <v>0</v>
          </cell>
          <cell r="AR225">
            <v>1</v>
          </cell>
          <cell r="AS225">
            <v>0</v>
          </cell>
          <cell r="AT225">
            <v>0</v>
          </cell>
          <cell r="AU225">
            <v>0</v>
          </cell>
          <cell r="AV225">
            <v>0</v>
          </cell>
          <cell r="AW225">
            <v>0</v>
          </cell>
          <cell r="AX225">
            <v>0</v>
          </cell>
          <cell r="AY225">
            <v>0</v>
          </cell>
          <cell r="AZ225">
            <v>0</v>
          </cell>
          <cell r="BA225">
            <v>0</v>
          </cell>
          <cell r="BB225">
            <v>0</v>
          </cell>
          <cell r="BC225" t="str">
            <v xml:space="preserve"> </v>
          </cell>
          <cell r="BD225" t="str">
            <v xml:space="preserve"> </v>
          </cell>
          <cell r="BE225">
            <v>0</v>
          </cell>
        </row>
        <row r="226">
          <cell r="A226" t="str">
            <v>Show</v>
          </cell>
          <cell r="B226" t="str">
            <v>Priv. Equity Partnerships</v>
          </cell>
          <cell r="C226" t="str">
            <v>Energy Capital Resources</v>
          </cell>
          <cell r="D226" t="str">
            <v>Pruett/Josey</v>
          </cell>
          <cell r="E226" t="str">
            <v>713-345-7109/713-853-0321</v>
          </cell>
          <cell r="F226" t="str">
            <v>Ameritex</v>
          </cell>
          <cell r="G226" t="str">
            <v xml:space="preserve"> </v>
          </cell>
          <cell r="H226" t="str">
            <v>Energy</v>
          </cell>
          <cell r="I226" t="str">
            <v>Private</v>
          </cell>
          <cell r="J226" t="str">
            <v>Partnership</v>
          </cell>
          <cell r="K226">
            <v>1</v>
          </cell>
          <cell r="L226">
            <v>1</v>
          </cell>
          <cell r="M226">
            <v>0</v>
          </cell>
          <cell r="N226">
            <v>0</v>
          </cell>
          <cell r="O226">
            <v>0</v>
          </cell>
          <cell r="P226">
            <v>4563600</v>
          </cell>
          <cell r="Q226">
            <v>4597886.53</v>
          </cell>
          <cell r="R226">
            <v>-34286.530000000261</v>
          </cell>
          <cell r="S226" t="str">
            <v>3-3</v>
          </cell>
          <cell r="V226">
            <v>4563600</v>
          </cell>
          <cell r="W226" t="str">
            <v>001:Enron-NA</v>
          </cell>
          <cell r="X226">
            <v>0</v>
          </cell>
          <cell r="Y226">
            <v>0</v>
          </cell>
          <cell r="Z226">
            <v>0</v>
          </cell>
          <cell r="AA226">
            <v>0</v>
          </cell>
          <cell r="AB226">
            <v>0</v>
          </cell>
          <cell r="AC226">
            <v>0</v>
          </cell>
          <cell r="AD226">
            <v>4597886.53</v>
          </cell>
          <cell r="AE226">
            <v>29667.469999999739</v>
          </cell>
          <cell r="AF226">
            <v>0</v>
          </cell>
          <cell r="AG226">
            <v>0</v>
          </cell>
          <cell r="AH226">
            <v>29667.469999999739</v>
          </cell>
          <cell r="AI226">
            <v>29667.469999999739</v>
          </cell>
          <cell r="AJ226">
            <v>0</v>
          </cell>
          <cell r="AK226">
            <v>0</v>
          </cell>
          <cell r="AL226">
            <v>29667.469999999739</v>
          </cell>
          <cell r="AM226">
            <v>0</v>
          </cell>
          <cell r="AN226">
            <v>4441800</v>
          </cell>
          <cell r="AP226">
            <v>0</v>
          </cell>
          <cell r="AQ226">
            <v>4563600</v>
          </cell>
          <cell r="AR226">
            <v>1</v>
          </cell>
          <cell r="AS226">
            <v>0</v>
          </cell>
          <cell r="AT226">
            <v>4563600</v>
          </cell>
          <cell r="AU226">
            <v>29667.469999999739</v>
          </cell>
          <cell r="AV226">
            <v>0</v>
          </cell>
          <cell r="AW226">
            <v>0</v>
          </cell>
          <cell r="AX226">
            <v>29667.469999999739</v>
          </cell>
          <cell r="AY226">
            <v>-619974.7000000003</v>
          </cell>
          <cell r="AZ226">
            <v>0</v>
          </cell>
          <cell r="BA226">
            <v>0</v>
          </cell>
          <cell r="BB226">
            <v>-619974.7000000003</v>
          </cell>
          <cell r="BC226" t="str">
            <v xml:space="preserve"> </v>
          </cell>
          <cell r="BD226" t="str">
            <v xml:space="preserve"> </v>
          </cell>
          <cell r="BE226">
            <v>0</v>
          </cell>
        </row>
        <row r="227">
          <cell r="A227" t="str">
            <v>Hide</v>
          </cell>
          <cell r="B227" t="str">
            <v>Enron Raptor I - Priv. Equity Partnerships</v>
          </cell>
          <cell r="C227" t="str">
            <v>Energy Capital Resources Raptor</v>
          </cell>
          <cell r="D227" t="str">
            <v>Pruett/Thompson</v>
          </cell>
          <cell r="E227" t="str">
            <v>713-345-7109/713-853-3019</v>
          </cell>
          <cell r="F227" t="str">
            <v>Ameritex Raptor I</v>
          </cell>
          <cell r="G227" t="str">
            <v xml:space="preserve"> </v>
          </cell>
          <cell r="H227" t="str">
            <v>Energy Capital Resources</v>
          </cell>
          <cell r="I227" t="str">
            <v>Private</v>
          </cell>
          <cell r="J227" t="str">
            <v>Partnership</v>
          </cell>
          <cell r="K227">
            <v>1</v>
          </cell>
          <cell r="L227">
            <v>1</v>
          </cell>
          <cell r="M227">
            <v>0</v>
          </cell>
          <cell r="N227">
            <v>0</v>
          </cell>
          <cell r="O227">
            <v>0</v>
          </cell>
          <cell r="P227">
            <v>0</v>
          </cell>
          <cell r="Q227">
            <v>0</v>
          </cell>
          <cell r="R227">
            <v>0</v>
          </cell>
          <cell r="S227" t="str">
            <v>3-3</v>
          </cell>
          <cell r="V227">
            <v>0</v>
          </cell>
          <cell r="W227" t="str">
            <v>015:Enron Raptor I</v>
          </cell>
          <cell r="X227">
            <v>0</v>
          </cell>
          <cell r="Y227">
            <v>0</v>
          </cell>
          <cell r="Z227">
            <v>0</v>
          </cell>
          <cell r="AA227">
            <v>0</v>
          </cell>
          <cell r="AB227">
            <v>0</v>
          </cell>
          <cell r="AC227">
            <v>0</v>
          </cell>
          <cell r="AD227">
            <v>0</v>
          </cell>
          <cell r="AE227">
            <v>0</v>
          </cell>
          <cell r="AF227">
            <v>0</v>
          </cell>
          <cell r="AG227">
            <v>0</v>
          </cell>
          <cell r="AH227">
            <v>0</v>
          </cell>
          <cell r="AI227">
            <v>0</v>
          </cell>
          <cell r="AJ227">
            <v>0</v>
          </cell>
          <cell r="AK227">
            <v>0</v>
          </cell>
          <cell r="AL227">
            <v>0</v>
          </cell>
          <cell r="AM227">
            <v>0</v>
          </cell>
          <cell r="AN227">
            <v>0</v>
          </cell>
          <cell r="AP227">
            <v>0</v>
          </cell>
          <cell r="AQ227">
            <v>0</v>
          </cell>
          <cell r="AR227">
            <v>1</v>
          </cell>
          <cell r="AS227">
            <v>0</v>
          </cell>
          <cell r="AT227">
            <v>0</v>
          </cell>
          <cell r="AU227">
            <v>0</v>
          </cell>
          <cell r="AV227">
            <v>0</v>
          </cell>
          <cell r="AW227">
            <v>0</v>
          </cell>
          <cell r="AX227">
            <v>0</v>
          </cell>
          <cell r="AY227">
            <v>0</v>
          </cell>
          <cell r="AZ227">
            <v>0</v>
          </cell>
          <cell r="BA227">
            <v>0</v>
          </cell>
          <cell r="BB227">
            <v>0</v>
          </cell>
          <cell r="BC227" t="str">
            <v xml:space="preserve"> </v>
          </cell>
          <cell r="BD227" t="str">
            <v xml:space="preserve"> </v>
          </cell>
          <cell r="BE227">
            <v>0</v>
          </cell>
        </row>
        <row r="228">
          <cell r="A228" t="str">
            <v>Show</v>
          </cell>
          <cell r="B228" t="str">
            <v>Priv. Equity Partnerships</v>
          </cell>
          <cell r="C228" t="str">
            <v>Energy Capital Resources</v>
          </cell>
          <cell r="D228" t="str">
            <v>Pruett/Thompson</v>
          </cell>
          <cell r="E228" t="str">
            <v>713-345-7109/713-853-3019</v>
          </cell>
          <cell r="F228" t="str">
            <v>Aspect Resources ORRI</v>
          </cell>
          <cell r="G228" t="str">
            <v xml:space="preserve"> </v>
          </cell>
          <cell r="H228" t="str">
            <v>Energy</v>
          </cell>
          <cell r="I228" t="str">
            <v>Private</v>
          </cell>
          <cell r="J228" t="str">
            <v>Royalty Trust</v>
          </cell>
          <cell r="K228">
            <v>1</v>
          </cell>
          <cell r="L228">
            <v>1</v>
          </cell>
          <cell r="M228">
            <v>0</v>
          </cell>
          <cell r="N228">
            <v>0</v>
          </cell>
          <cell r="O228">
            <v>0</v>
          </cell>
          <cell r="P228">
            <v>1452878.21</v>
          </cell>
          <cell r="Q228">
            <v>1452878.21</v>
          </cell>
          <cell r="R228">
            <v>0</v>
          </cell>
          <cell r="S228" t="str">
            <v>6-2280</v>
          </cell>
          <cell r="V228">
            <v>1452878.21</v>
          </cell>
          <cell r="W228" t="str">
            <v>001:Enron-NA</v>
          </cell>
          <cell r="X228">
            <v>0</v>
          </cell>
          <cell r="Y228">
            <v>0</v>
          </cell>
          <cell r="Z228">
            <v>0</v>
          </cell>
          <cell r="AA228">
            <v>0</v>
          </cell>
          <cell r="AB228">
            <v>0</v>
          </cell>
          <cell r="AC228">
            <v>0</v>
          </cell>
          <cell r="AD228">
            <v>1452878.21</v>
          </cell>
          <cell r="AE228">
            <v>0</v>
          </cell>
          <cell r="AF228">
            <v>0</v>
          </cell>
          <cell r="AG228">
            <v>0</v>
          </cell>
          <cell r="AH228">
            <v>0</v>
          </cell>
          <cell r="AI228">
            <v>0</v>
          </cell>
          <cell r="AJ228">
            <v>0</v>
          </cell>
          <cell r="AK228">
            <v>0</v>
          </cell>
          <cell r="AL228">
            <v>0</v>
          </cell>
          <cell r="AM228">
            <v>0</v>
          </cell>
          <cell r="AN228">
            <v>1610833</v>
          </cell>
          <cell r="AP228">
            <v>0</v>
          </cell>
          <cell r="AQ228">
            <v>1610833</v>
          </cell>
          <cell r="AR228">
            <v>1</v>
          </cell>
          <cell r="AS228">
            <v>0</v>
          </cell>
          <cell r="AT228">
            <v>1452878.21</v>
          </cell>
          <cell r="AU228">
            <v>0</v>
          </cell>
          <cell r="AV228">
            <v>0</v>
          </cell>
          <cell r="AW228">
            <v>0</v>
          </cell>
          <cell r="AX228">
            <v>0</v>
          </cell>
          <cell r="AY228">
            <v>86200.70000000007</v>
          </cell>
          <cell r="AZ228">
            <v>0</v>
          </cell>
          <cell r="BA228">
            <v>0</v>
          </cell>
          <cell r="BB228">
            <v>86200.70000000007</v>
          </cell>
          <cell r="BC228" t="str">
            <v xml:space="preserve"> </v>
          </cell>
          <cell r="BD228" t="str">
            <v xml:space="preserve"> </v>
          </cell>
          <cell r="BE228">
            <v>0</v>
          </cell>
        </row>
        <row r="229">
          <cell r="A229" t="str">
            <v>Show</v>
          </cell>
          <cell r="B229" t="str">
            <v>Priv. Equity Partnerships</v>
          </cell>
          <cell r="C229" t="str">
            <v>Special Assets - Performing</v>
          </cell>
          <cell r="D229" t="str">
            <v>Lydecker</v>
          </cell>
          <cell r="E229" t="str">
            <v>713-853-3504</v>
          </cell>
          <cell r="F229" t="str">
            <v>Black Bay</v>
          </cell>
          <cell r="G229" t="str">
            <v xml:space="preserve"> </v>
          </cell>
          <cell r="H229" t="str">
            <v>Energy</v>
          </cell>
          <cell r="I229" t="str">
            <v xml:space="preserve">Private </v>
          </cell>
          <cell r="J229" t="str">
            <v>LTD. Partnership</v>
          </cell>
          <cell r="K229">
            <v>1</v>
          </cell>
          <cell r="L229">
            <v>1</v>
          </cell>
          <cell r="M229">
            <v>0</v>
          </cell>
          <cell r="N229">
            <v>0</v>
          </cell>
          <cell r="O229">
            <v>0</v>
          </cell>
          <cell r="P229">
            <v>429975</v>
          </cell>
          <cell r="Q229">
            <v>429975</v>
          </cell>
          <cell r="R229">
            <v>0</v>
          </cell>
          <cell r="S229" t="str">
            <v>108-134</v>
          </cell>
          <cell r="V229">
            <v>429975</v>
          </cell>
          <cell r="W229" t="str">
            <v>001:Enron-NA</v>
          </cell>
          <cell r="X229">
            <v>0</v>
          </cell>
          <cell r="Y229">
            <v>0</v>
          </cell>
          <cell r="Z229">
            <v>0</v>
          </cell>
          <cell r="AA229">
            <v>0</v>
          </cell>
          <cell r="AB229">
            <v>0</v>
          </cell>
          <cell r="AC229">
            <v>0</v>
          </cell>
          <cell r="AD229">
            <v>429975</v>
          </cell>
          <cell r="AE229">
            <v>0</v>
          </cell>
          <cell r="AF229">
            <v>0</v>
          </cell>
          <cell r="AG229">
            <v>0</v>
          </cell>
          <cell r="AH229">
            <v>0</v>
          </cell>
          <cell r="AI229">
            <v>0</v>
          </cell>
          <cell r="AJ229">
            <v>0</v>
          </cell>
          <cell r="AK229">
            <v>0</v>
          </cell>
          <cell r="AL229">
            <v>0</v>
          </cell>
          <cell r="AM229">
            <v>0</v>
          </cell>
          <cell r="AN229">
            <v>429975</v>
          </cell>
          <cell r="AP229">
            <v>0</v>
          </cell>
          <cell r="AQ229">
            <v>429975</v>
          </cell>
          <cell r="AR229">
            <v>1</v>
          </cell>
          <cell r="AS229">
            <v>0</v>
          </cell>
          <cell r="AT229">
            <v>429975</v>
          </cell>
          <cell r="AU229">
            <v>0</v>
          </cell>
          <cell r="AV229">
            <v>0</v>
          </cell>
          <cell r="AW229">
            <v>0</v>
          </cell>
          <cell r="AX229">
            <v>0</v>
          </cell>
          <cell r="AY229">
            <v>-739800</v>
          </cell>
          <cell r="AZ229">
            <v>0</v>
          </cell>
          <cell r="BA229">
            <v>0</v>
          </cell>
          <cell r="BB229">
            <v>-739800</v>
          </cell>
          <cell r="BC229" t="str">
            <v xml:space="preserve"> </v>
          </cell>
          <cell r="BD229" t="str">
            <v xml:space="preserve"> </v>
          </cell>
          <cell r="BE229">
            <v>0</v>
          </cell>
        </row>
        <row r="230">
          <cell r="A230" t="str">
            <v>Hide</v>
          </cell>
          <cell r="B230" t="str">
            <v>Enron Raptor I - Priv. Equity Partnerships</v>
          </cell>
          <cell r="C230" t="str">
            <v>Special Assets - Performing Raptor</v>
          </cell>
          <cell r="D230" t="str">
            <v>Lydecker</v>
          </cell>
          <cell r="E230" t="str">
            <v>713-853-3504</v>
          </cell>
          <cell r="F230" t="str">
            <v>Black Bay Raptor I</v>
          </cell>
          <cell r="G230" t="str">
            <v xml:space="preserve"> </v>
          </cell>
          <cell r="H230" t="str">
            <v>Special Assets - Performing</v>
          </cell>
          <cell r="I230" t="str">
            <v xml:space="preserve">Private </v>
          </cell>
          <cell r="J230" t="str">
            <v>LTD. Partnership</v>
          </cell>
          <cell r="K230">
            <v>1</v>
          </cell>
          <cell r="L230">
            <v>1</v>
          </cell>
          <cell r="M230">
            <v>0</v>
          </cell>
          <cell r="N230">
            <v>0</v>
          </cell>
          <cell r="O230">
            <v>0</v>
          </cell>
          <cell r="P230">
            <v>0</v>
          </cell>
          <cell r="Q230">
            <v>0</v>
          </cell>
          <cell r="R230">
            <v>0</v>
          </cell>
          <cell r="S230" t="str">
            <v>108-134</v>
          </cell>
          <cell r="V230">
            <v>0</v>
          </cell>
          <cell r="W230" t="str">
            <v>015:Enron Raptor I</v>
          </cell>
          <cell r="X230">
            <v>0</v>
          </cell>
          <cell r="Y230">
            <v>0</v>
          </cell>
          <cell r="Z230">
            <v>0</v>
          </cell>
          <cell r="AA230">
            <v>0</v>
          </cell>
          <cell r="AB230">
            <v>0</v>
          </cell>
          <cell r="AC230">
            <v>0</v>
          </cell>
          <cell r="AD230">
            <v>0</v>
          </cell>
          <cell r="AE230">
            <v>0</v>
          </cell>
          <cell r="AF230">
            <v>0</v>
          </cell>
          <cell r="AG230">
            <v>0</v>
          </cell>
          <cell r="AH230">
            <v>0</v>
          </cell>
          <cell r="AI230">
            <v>0</v>
          </cell>
          <cell r="AJ230">
            <v>0</v>
          </cell>
          <cell r="AK230">
            <v>0</v>
          </cell>
          <cell r="AL230">
            <v>0</v>
          </cell>
          <cell r="AM230">
            <v>0</v>
          </cell>
          <cell r="AN230">
            <v>0</v>
          </cell>
          <cell r="AP230">
            <v>0</v>
          </cell>
          <cell r="AQ230">
            <v>0</v>
          </cell>
          <cell r="AR230">
            <v>1</v>
          </cell>
          <cell r="AS230">
            <v>0</v>
          </cell>
          <cell r="AT230">
            <v>0</v>
          </cell>
          <cell r="AU230">
            <v>0</v>
          </cell>
          <cell r="AV230">
            <v>0</v>
          </cell>
          <cell r="AW230">
            <v>0</v>
          </cell>
          <cell r="AX230">
            <v>0</v>
          </cell>
          <cell r="AY230">
            <v>0</v>
          </cell>
          <cell r="AZ230">
            <v>0</v>
          </cell>
          <cell r="BA230">
            <v>0</v>
          </cell>
          <cell r="BB230">
            <v>0</v>
          </cell>
          <cell r="BC230" t="str">
            <v xml:space="preserve"> </v>
          </cell>
          <cell r="BD230" t="str">
            <v xml:space="preserve"> </v>
          </cell>
          <cell r="BE230">
            <v>0</v>
          </cell>
        </row>
        <row r="231">
          <cell r="A231" t="str">
            <v>Show</v>
          </cell>
          <cell r="B231" t="str">
            <v>Priv. Equity Partnerships</v>
          </cell>
          <cell r="C231" t="str">
            <v>Portfolio</v>
          </cell>
          <cell r="D231" t="str">
            <v>Maffet</v>
          </cell>
          <cell r="E231" t="str">
            <v>713-853-3212</v>
          </cell>
          <cell r="F231" t="str">
            <v>CanFibre Riverside IPC</v>
          </cell>
          <cell r="G231" t="str">
            <v xml:space="preserve"> </v>
          </cell>
          <cell r="H231" t="str">
            <v>Paper</v>
          </cell>
          <cell r="I231" t="str">
            <v xml:space="preserve">Private </v>
          </cell>
          <cell r="J231" t="str">
            <v>LTD. Partnership</v>
          </cell>
          <cell r="K231">
            <v>1</v>
          </cell>
          <cell r="L231">
            <v>1</v>
          </cell>
          <cell r="M231">
            <v>0</v>
          </cell>
          <cell r="N231">
            <v>0</v>
          </cell>
          <cell r="O231">
            <v>0</v>
          </cell>
          <cell r="P231">
            <v>0</v>
          </cell>
          <cell r="Q231">
            <v>8110643</v>
          </cell>
          <cell r="R231">
            <v>-8110643</v>
          </cell>
          <cell r="S231" t="str">
            <v>181-2300</v>
          </cell>
          <cell r="V231">
            <v>0</v>
          </cell>
          <cell r="W231" t="str">
            <v>001:Enron-NA</v>
          </cell>
          <cell r="X231">
            <v>0</v>
          </cell>
          <cell r="Y231">
            <v>0</v>
          </cell>
          <cell r="Z231">
            <v>0</v>
          </cell>
          <cell r="AA231">
            <v>0</v>
          </cell>
          <cell r="AB231">
            <v>0</v>
          </cell>
          <cell r="AC231">
            <v>0</v>
          </cell>
          <cell r="AD231">
            <v>8110643</v>
          </cell>
          <cell r="AE231">
            <v>-8110643</v>
          </cell>
          <cell r="AF231">
            <v>0</v>
          </cell>
          <cell r="AG231">
            <v>0</v>
          </cell>
          <cell r="AH231">
            <v>-8110643</v>
          </cell>
          <cell r="AI231">
            <v>-8110643</v>
          </cell>
          <cell r="AJ231">
            <v>0</v>
          </cell>
          <cell r="AK231">
            <v>0</v>
          </cell>
          <cell r="AL231">
            <v>-8110643</v>
          </cell>
          <cell r="AM231">
            <v>0</v>
          </cell>
          <cell r="AN231">
            <v>8110643</v>
          </cell>
          <cell r="AP231">
            <v>0</v>
          </cell>
          <cell r="AQ231">
            <v>0</v>
          </cell>
          <cell r="AR231">
            <v>1</v>
          </cell>
          <cell r="AS231">
            <v>0</v>
          </cell>
          <cell r="AT231">
            <v>0</v>
          </cell>
          <cell r="AU231">
            <v>-8110643</v>
          </cell>
          <cell r="AV231">
            <v>0</v>
          </cell>
          <cell r="AW231">
            <v>0</v>
          </cell>
          <cell r="AX231">
            <v>-8110643</v>
          </cell>
          <cell r="AY231">
            <v>-13110643</v>
          </cell>
          <cell r="AZ231">
            <v>0</v>
          </cell>
          <cell r="BA231">
            <v>540643</v>
          </cell>
          <cell r="BB231">
            <v>-12570000</v>
          </cell>
          <cell r="BC231" t="str">
            <v xml:space="preserve"> </v>
          </cell>
          <cell r="BD231" t="str">
            <v xml:space="preserve"> </v>
          </cell>
          <cell r="BE231">
            <v>0</v>
          </cell>
        </row>
        <row r="232">
          <cell r="A232" t="str">
            <v>Show</v>
          </cell>
          <cell r="B232" t="str">
            <v>Priv. Equity Partnerships</v>
          </cell>
          <cell r="C232" t="str">
            <v>Portfolio</v>
          </cell>
          <cell r="D232" t="str">
            <v>Maffet</v>
          </cell>
          <cell r="E232" t="str">
            <v>713-853-3212</v>
          </cell>
          <cell r="F232" t="str">
            <v>CanFibre Lackawanna IPC</v>
          </cell>
          <cell r="G232" t="str">
            <v xml:space="preserve"> </v>
          </cell>
          <cell r="H232" t="str">
            <v>Paper</v>
          </cell>
          <cell r="I232" t="str">
            <v xml:space="preserve">Private </v>
          </cell>
          <cell r="J232" t="str">
            <v>LTD. Partnership</v>
          </cell>
          <cell r="K232">
            <v>1</v>
          </cell>
          <cell r="L232">
            <v>1</v>
          </cell>
          <cell r="M232">
            <v>0</v>
          </cell>
          <cell r="N232">
            <v>0</v>
          </cell>
          <cell r="O232">
            <v>0</v>
          </cell>
          <cell r="P232">
            <v>0</v>
          </cell>
          <cell r="Q232">
            <v>7546000</v>
          </cell>
          <cell r="R232">
            <v>-7546000</v>
          </cell>
          <cell r="S232" t="str">
            <v>181-2460</v>
          </cell>
          <cell r="V232">
            <v>0</v>
          </cell>
          <cell r="W232" t="str">
            <v>001:Enron-NA</v>
          </cell>
          <cell r="X232">
            <v>0</v>
          </cell>
          <cell r="Y232">
            <v>0</v>
          </cell>
          <cell r="Z232">
            <v>0</v>
          </cell>
          <cell r="AA232">
            <v>0</v>
          </cell>
          <cell r="AB232">
            <v>0</v>
          </cell>
          <cell r="AC232">
            <v>0</v>
          </cell>
          <cell r="AD232">
            <v>7546000</v>
          </cell>
          <cell r="AE232">
            <v>-7546000</v>
          </cell>
          <cell r="AF232">
            <v>0</v>
          </cell>
          <cell r="AG232">
            <v>0</v>
          </cell>
          <cell r="AH232">
            <v>-7546000</v>
          </cell>
          <cell r="AI232">
            <v>-7546000</v>
          </cell>
          <cell r="AJ232">
            <v>0</v>
          </cell>
          <cell r="AK232">
            <v>0</v>
          </cell>
          <cell r="AL232">
            <v>-7546000</v>
          </cell>
          <cell r="AM232">
            <v>0</v>
          </cell>
          <cell r="AN232">
            <v>7546000</v>
          </cell>
          <cell r="AP232">
            <v>0</v>
          </cell>
          <cell r="AQ232">
            <v>0</v>
          </cell>
          <cell r="AR232">
            <v>1</v>
          </cell>
          <cell r="AS232">
            <v>0</v>
          </cell>
          <cell r="AT232">
            <v>0</v>
          </cell>
          <cell r="AU232">
            <v>-7546000</v>
          </cell>
          <cell r="AV232">
            <v>0</v>
          </cell>
          <cell r="AW232">
            <v>0</v>
          </cell>
          <cell r="AX232">
            <v>-7546000</v>
          </cell>
          <cell r="AY232">
            <v>-7546000</v>
          </cell>
          <cell r="AZ232">
            <v>0</v>
          </cell>
          <cell r="BA232">
            <v>99922</v>
          </cell>
          <cell r="BB232">
            <v>-7446078</v>
          </cell>
          <cell r="BC232" t="str">
            <v xml:space="preserve"> </v>
          </cell>
          <cell r="BD232" t="str">
            <v xml:space="preserve"> </v>
          </cell>
          <cell r="BE232">
            <v>0</v>
          </cell>
        </row>
        <row r="233">
          <cell r="A233" t="str">
            <v>Show</v>
          </cell>
          <cell r="B233" t="str">
            <v>Priv. Equity Partnerships</v>
          </cell>
          <cell r="C233" t="str">
            <v>Special Assets - Performing</v>
          </cell>
          <cell r="D233" t="str">
            <v>Lydecker</v>
          </cell>
          <cell r="E233" t="str">
            <v>713-853-3504</v>
          </cell>
          <cell r="F233" t="str">
            <v>City Forest Energy Advisory</v>
          </cell>
          <cell r="G233" t="str">
            <v xml:space="preserve"> </v>
          </cell>
          <cell r="H233" t="str">
            <v>Paper</v>
          </cell>
          <cell r="I233" t="str">
            <v xml:space="preserve">Private </v>
          </cell>
          <cell r="J233" t="str">
            <v>LTD. Partnership</v>
          </cell>
          <cell r="K233">
            <v>1</v>
          </cell>
          <cell r="L233">
            <v>1</v>
          </cell>
          <cell r="M233">
            <v>0</v>
          </cell>
          <cell r="N233">
            <v>0</v>
          </cell>
          <cell r="O233">
            <v>0</v>
          </cell>
          <cell r="P233">
            <v>765729.46</v>
          </cell>
          <cell r="Q233">
            <v>765729.46</v>
          </cell>
          <cell r="R233">
            <v>0</v>
          </cell>
          <cell r="S233" t="str">
            <v>21-2651</v>
          </cell>
          <cell r="V233">
            <v>765729.46</v>
          </cell>
          <cell r="W233" t="str">
            <v>001:Enron-NA</v>
          </cell>
          <cell r="X233">
            <v>0</v>
          </cell>
          <cell r="Y233">
            <v>0</v>
          </cell>
          <cell r="Z233">
            <v>0</v>
          </cell>
          <cell r="AA233">
            <v>0</v>
          </cell>
          <cell r="AB233">
            <v>0</v>
          </cell>
          <cell r="AC233">
            <v>0</v>
          </cell>
          <cell r="AD233">
            <v>765729.46</v>
          </cell>
          <cell r="AE233">
            <v>0</v>
          </cell>
          <cell r="AF233">
            <v>0</v>
          </cell>
          <cell r="AG233">
            <v>0</v>
          </cell>
          <cell r="AH233">
            <v>0</v>
          </cell>
          <cell r="AI233">
            <v>0</v>
          </cell>
          <cell r="AJ233">
            <v>0</v>
          </cell>
          <cell r="AK233">
            <v>0</v>
          </cell>
          <cell r="AL233">
            <v>0</v>
          </cell>
          <cell r="AM233">
            <v>0</v>
          </cell>
          <cell r="AN233">
            <v>803007.23</v>
          </cell>
          <cell r="AP233">
            <v>0</v>
          </cell>
          <cell r="AQ233">
            <v>803007.23</v>
          </cell>
          <cell r="AR233">
            <v>1</v>
          </cell>
          <cell r="AS233">
            <v>0</v>
          </cell>
          <cell r="AT233">
            <v>765729.46</v>
          </cell>
          <cell r="AU233">
            <v>0</v>
          </cell>
          <cell r="AV233">
            <v>0</v>
          </cell>
          <cell r="AW233">
            <v>0</v>
          </cell>
          <cell r="AX233">
            <v>0</v>
          </cell>
          <cell r="AY233">
            <v>0</v>
          </cell>
          <cell r="AZ233">
            <v>0</v>
          </cell>
          <cell r="BA233">
            <v>0</v>
          </cell>
          <cell r="BB233">
            <v>0</v>
          </cell>
          <cell r="BC233" t="str">
            <v xml:space="preserve"> </v>
          </cell>
          <cell r="BD233" t="str">
            <v xml:space="preserve"> </v>
          </cell>
          <cell r="BE233">
            <v>0</v>
          </cell>
        </row>
        <row r="234">
          <cell r="A234" t="str">
            <v>Show</v>
          </cell>
          <cell r="B234" t="str">
            <v>Priv. Equity Partnerships</v>
          </cell>
          <cell r="C234" t="str">
            <v>Special Assets - Performing</v>
          </cell>
          <cell r="D234" t="str">
            <v>Lydecker</v>
          </cell>
          <cell r="E234" t="str">
            <v>713-853-3504</v>
          </cell>
          <cell r="F234" t="str">
            <v>City Forest IPC</v>
          </cell>
          <cell r="G234" t="str">
            <v xml:space="preserve"> </v>
          </cell>
          <cell r="H234" t="str">
            <v>Paper</v>
          </cell>
          <cell r="I234" t="str">
            <v xml:space="preserve">Private </v>
          </cell>
          <cell r="J234" t="str">
            <v>LTD. Partnership</v>
          </cell>
          <cell r="K234">
            <v>1</v>
          </cell>
          <cell r="L234">
            <v>1</v>
          </cell>
          <cell r="M234">
            <v>0</v>
          </cell>
          <cell r="N234">
            <v>0</v>
          </cell>
          <cell r="O234">
            <v>0</v>
          </cell>
          <cell r="P234">
            <v>1663000</v>
          </cell>
          <cell r="Q234">
            <v>1663000</v>
          </cell>
          <cell r="R234">
            <v>0</v>
          </cell>
          <cell r="S234" t="str">
            <v>21-2320</v>
          </cell>
          <cell r="V234">
            <v>1663000</v>
          </cell>
          <cell r="W234" t="str">
            <v>001:Enron-NA</v>
          </cell>
          <cell r="X234">
            <v>0</v>
          </cell>
          <cell r="Y234">
            <v>0</v>
          </cell>
          <cell r="Z234">
            <v>0</v>
          </cell>
          <cell r="AA234">
            <v>0</v>
          </cell>
          <cell r="AB234">
            <v>0</v>
          </cell>
          <cell r="AC234">
            <v>0</v>
          </cell>
          <cell r="AD234">
            <v>1663000</v>
          </cell>
          <cell r="AE234">
            <v>0</v>
          </cell>
          <cell r="AF234">
            <v>0</v>
          </cell>
          <cell r="AG234">
            <v>0</v>
          </cell>
          <cell r="AH234">
            <v>0</v>
          </cell>
          <cell r="AI234">
            <v>0</v>
          </cell>
          <cell r="AJ234">
            <v>0</v>
          </cell>
          <cell r="AK234">
            <v>0</v>
          </cell>
          <cell r="AL234">
            <v>0</v>
          </cell>
          <cell r="AM234">
            <v>0</v>
          </cell>
          <cell r="AN234">
            <v>1663000</v>
          </cell>
          <cell r="AP234">
            <v>0</v>
          </cell>
          <cell r="AQ234">
            <v>1663000</v>
          </cell>
          <cell r="AR234">
            <v>1</v>
          </cell>
          <cell r="AS234">
            <v>0</v>
          </cell>
          <cell r="AT234">
            <v>1663000</v>
          </cell>
          <cell r="AU234">
            <v>0</v>
          </cell>
          <cell r="AV234">
            <v>0</v>
          </cell>
          <cell r="AW234">
            <v>0</v>
          </cell>
          <cell r="AX234">
            <v>0</v>
          </cell>
          <cell r="AY234">
            <v>-2087000</v>
          </cell>
          <cell r="AZ234">
            <v>0</v>
          </cell>
          <cell r="BA234">
            <v>0</v>
          </cell>
          <cell r="BB234">
            <v>-2087000</v>
          </cell>
          <cell r="BC234" t="str">
            <v xml:space="preserve"> </v>
          </cell>
          <cell r="BD234" t="str">
            <v xml:space="preserve"> </v>
          </cell>
          <cell r="BE234">
            <v>0</v>
          </cell>
        </row>
        <row r="235">
          <cell r="A235" t="str">
            <v>Hide</v>
          </cell>
          <cell r="B235" t="str">
            <v>Enron Raptor I - Priv. Equity Partnerships</v>
          </cell>
          <cell r="C235" t="str">
            <v>Special Assets - Performing Raptor</v>
          </cell>
          <cell r="D235" t="str">
            <v>Lydecker</v>
          </cell>
          <cell r="E235" t="str">
            <v>713-853-3504</v>
          </cell>
          <cell r="F235" t="str">
            <v>City Forest IPC Raptor I</v>
          </cell>
          <cell r="G235" t="str">
            <v xml:space="preserve"> </v>
          </cell>
          <cell r="H235" t="str">
            <v>Special Assets - Performing</v>
          </cell>
          <cell r="I235" t="str">
            <v xml:space="preserve">Private </v>
          </cell>
          <cell r="J235" t="str">
            <v>LTD. Partnership</v>
          </cell>
          <cell r="K235">
            <v>1</v>
          </cell>
          <cell r="L235">
            <v>1</v>
          </cell>
          <cell r="M235">
            <v>0</v>
          </cell>
          <cell r="N235">
            <v>0</v>
          </cell>
          <cell r="O235">
            <v>0</v>
          </cell>
          <cell r="P235">
            <v>0</v>
          </cell>
          <cell r="Q235">
            <v>0</v>
          </cell>
          <cell r="R235">
            <v>0</v>
          </cell>
          <cell r="S235" t="str">
            <v>21-2320</v>
          </cell>
          <cell r="V235">
            <v>0</v>
          </cell>
          <cell r="W235" t="str">
            <v>015:Enron Raptor I</v>
          </cell>
          <cell r="X235">
            <v>0</v>
          </cell>
          <cell r="Y235">
            <v>0</v>
          </cell>
          <cell r="Z235">
            <v>0</v>
          </cell>
          <cell r="AA235">
            <v>0</v>
          </cell>
          <cell r="AB235">
            <v>0</v>
          </cell>
          <cell r="AC235">
            <v>0</v>
          </cell>
          <cell r="AD235">
            <v>0</v>
          </cell>
          <cell r="AE235">
            <v>0</v>
          </cell>
          <cell r="AF235">
            <v>0</v>
          </cell>
          <cell r="AG235">
            <v>0</v>
          </cell>
          <cell r="AH235">
            <v>0</v>
          </cell>
          <cell r="AI235">
            <v>0</v>
          </cell>
          <cell r="AJ235">
            <v>0</v>
          </cell>
          <cell r="AK235">
            <v>0</v>
          </cell>
          <cell r="AL235">
            <v>0</v>
          </cell>
          <cell r="AM235">
            <v>0</v>
          </cell>
          <cell r="AN235">
            <v>0</v>
          </cell>
          <cell r="AP235">
            <v>0</v>
          </cell>
          <cell r="AQ235">
            <v>0</v>
          </cell>
          <cell r="AR235">
            <v>1</v>
          </cell>
          <cell r="AS235">
            <v>0</v>
          </cell>
          <cell r="AT235">
            <v>0</v>
          </cell>
          <cell r="AU235">
            <v>0</v>
          </cell>
          <cell r="AV235">
            <v>0</v>
          </cell>
          <cell r="AW235">
            <v>0</v>
          </cell>
          <cell r="AX235">
            <v>0</v>
          </cell>
          <cell r="AY235">
            <v>0</v>
          </cell>
          <cell r="AZ235">
            <v>0</v>
          </cell>
          <cell r="BA235">
            <v>0</v>
          </cell>
          <cell r="BB235">
            <v>0</v>
          </cell>
          <cell r="BC235" t="str">
            <v xml:space="preserve"> </v>
          </cell>
          <cell r="BD235" t="str">
            <v xml:space="preserve"> </v>
          </cell>
          <cell r="BE235">
            <v>0</v>
          </cell>
        </row>
        <row r="236">
          <cell r="A236" t="str">
            <v>Show</v>
          </cell>
          <cell r="B236" t="str">
            <v>US Private</v>
          </cell>
          <cell r="C236" t="str">
            <v>Energy Capital Resources</v>
          </cell>
          <cell r="D236" t="str">
            <v>Pruett/Thompson</v>
          </cell>
          <cell r="E236" t="str">
            <v>713-345-7109/713-853-3019</v>
          </cell>
          <cell r="F236" t="str">
            <v>Cypress Exploration Commodity</v>
          </cell>
          <cell r="G236" t="str">
            <v xml:space="preserve"> </v>
          </cell>
          <cell r="H236" t="str">
            <v>Energy</v>
          </cell>
          <cell r="I236" t="str">
            <v>Private</v>
          </cell>
          <cell r="J236" t="str">
            <v>Partnership</v>
          </cell>
          <cell r="K236">
            <v>1</v>
          </cell>
          <cell r="L236">
            <v>1</v>
          </cell>
          <cell r="M236">
            <v>0</v>
          </cell>
          <cell r="N236">
            <v>0</v>
          </cell>
          <cell r="O236">
            <v>0</v>
          </cell>
          <cell r="P236">
            <v>150718</v>
          </cell>
          <cell r="Q236">
            <v>157850</v>
          </cell>
          <cell r="R236">
            <v>-7132</v>
          </cell>
          <cell r="S236" t="str">
            <v>31-10284</v>
          </cell>
          <cell r="V236">
            <v>150718</v>
          </cell>
          <cell r="W236" t="str">
            <v>001:Enron-NA</v>
          </cell>
          <cell r="X236">
            <v>0</v>
          </cell>
          <cell r="Y236">
            <v>0</v>
          </cell>
          <cell r="Z236">
            <v>0</v>
          </cell>
          <cell r="AA236">
            <v>0</v>
          </cell>
          <cell r="AB236">
            <v>0</v>
          </cell>
          <cell r="AC236">
            <v>0</v>
          </cell>
          <cell r="AD236">
            <v>157850</v>
          </cell>
          <cell r="AE236">
            <v>-7132</v>
          </cell>
          <cell r="AF236">
            <v>7132</v>
          </cell>
          <cell r="AG236">
            <v>0</v>
          </cell>
          <cell r="AH236">
            <v>0</v>
          </cell>
          <cell r="AI236">
            <v>169621</v>
          </cell>
          <cell r="AJ236">
            <v>-169621</v>
          </cell>
          <cell r="AK236">
            <v>0</v>
          </cell>
          <cell r="AL236">
            <v>0</v>
          </cell>
          <cell r="AM236">
            <v>0</v>
          </cell>
          <cell r="AN236">
            <v>-18903</v>
          </cell>
          <cell r="AP236">
            <v>0</v>
          </cell>
          <cell r="AQ236">
            <v>-18903</v>
          </cell>
          <cell r="AR236">
            <v>1</v>
          </cell>
          <cell r="AS236">
            <v>9.9999999999999995E-8</v>
          </cell>
          <cell r="AT236">
            <v>150718</v>
          </cell>
          <cell r="AU236">
            <v>75897</v>
          </cell>
          <cell r="AV236">
            <v>-75897</v>
          </cell>
          <cell r="AW236">
            <v>0</v>
          </cell>
          <cell r="AX236">
            <v>0</v>
          </cell>
          <cell r="AY236">
            <v>121716</v>
          </cell>
          <cell r="AZ236">
            <v>-1247577</v>
          </cell>
          <cell r="BA236">
            <v>0</v>
          </cell>
          <cell r="BB236">
            <v>-1125861</v>
          </cell>
          <cell r="BC236" t="str">
            <v xml:space="preserve"> </v>
          </cell>
          <cell r="BD236" t="str">
            <v xml:space="preserve"> </v>
          </cell>
          <cell r="BE236">
            <v>83029</v>
          </cell>
        </row>
        <row r="237">
          <cell r="A237" t="str">
            <v>Hide</v>
          </cell>
          <cell r="B237" t="str">
            <v>Enron Global Markets - US Private</v>
          </cell>
          <cell r="C237" t="str">
            <v>Coal</v>
          </cell>
          <cell r="D237" t="str">
            <v>Beyer</v>
          </cell>
          <cell r="E237" t="str">
            <v>713-853-9825</v>
          </cell>
          <cell r="F237" t="str">
            <v>Black Mountain Coal Commodity EGM</v>
          </cell>
          <cell r="G237" t="str">
            <v xml:space="preserve"> </v>
          </cell>
          <cell r="H237" t="str">
            <v>Coal</v>
          </cell>
          <cell r="I237" t="str">
            <v>Private</v>
          </cell>
          <cell r="J237" t="str">
            <v>Partnership</v>
          </cell>
          <cell r="K237">
            <v>1</v>
          </cell>
          <cell r="L237">
            <v>1</v>
          </cell>
          <cell r="M237">
            <v>0</v>
          </cell>
          <cell r="N237">
            <v>0</v>
          </cell>
          <cell r="O237">
            <v>0</v>
          </cell>
          <cell r="P237">
            <v>215488</v>
          </cell>
          <cell r="Q237">
            <v>207160</v>
          </cell>
          <cell r="R237">
            <v>8328</v>
          </cell>
          <cell r="S237" t="str">
            <v>4201-5537</v>
          </cell>
          <cell r="V237">
            <v>215488</v>
          </cell>
          <cell r="W237" t="str">
            <v>014:Enron Global Markets</v>
          </cell>
          <cell r="X237">
            <v>0</v>
          </cell>
          <cell r="Y237">
            <v>0</v>
          </cell>
          <cell r="Z237">
            <v>0</v>
          </cell>
          <cell r="AA237">
            <v>0</v>
          </cell>
          <cell r="AB237">
            <v>0</v>
          </cell>
          <cell r="AC237">
            <v>0</v>
          </cell>
          <cell r="AD237">
            <v>207160</v>
          </cell>
          <cell r="AE237">
            <v>8328</v>
          </cell>
          <cell r="AF237">
            <v>-8328</v>
          </cell>
          <cell r="AG237">
            <v>0</v>
          </cell>
          <cell r="AH237">
            <v>0</v>
          </cell>
          <cell r="AI237">
            <v>209645</v>
          </cell>
          <cell r="AJ237">
            <v>-209645</v>
          </cell>
          <cell r="AK237">
            <v>0</v>
          </cell>
          <cell r="AL237">
            <v>0</v>
          </cell>
          <cell r="AM237">
            <v>0</v>
          </cell>
          <cell r="AN237">
            <v>5843</v>
          </cell>
          <cell r="AP237">
            <v>0</v>
          </cell>
          <cell r="AQ237">
            <v>5843</v>
          </cell>
          <cell r="AR237">
            <v>1</v>
          </cell>
          <cell r="AS237">
            <v>9.9999999999999995E-8</v>
          </cell>
          <cell r="AT237">
            <v>215488</v>
          </cell>
          <cell r="AU237">
            <v>8470</v>
          </cell>
          <cell r="AV237">
            <v>-8470</v>
          </cell>
          <cell r="AW237">
            <v>0</v>
          </cell>
          <cell r="AX237">
            <v>0</v>
          </cell>
          <cell r="AY237">
            <v>128848</v>
          </cell>
          <cell r="AZ237">
            <v>14531</v>
          </cell>
          <cell r="BA237">
            <v>0</v>
          </cell>
          <cell r="BB237">
            <v>143379</v>
          </cell>
          <cell r="BC237" t="str">
            <v xml:space="preserve"> </v>
          </cell>
          <cell r="BD237" t="str">
            <v xml:space="preserve"> </v>
          </cell>
          <cell r="BE237">
            <v>142</v>
          </cell>
        </row>
        <row r="238">
          <cell r="A238" t="str">
            <v>Hide</v>
          </cell>
          <cell r="B238" t="str">
            <v>Enron Global Markets - US Private</v>
          </cell>
          <cell r="C238" t="str">
            <v>Coal</v>
          </cell>
          <cell r="D238" t="str">
            <v>Beyer</v>
          </cell>
          <cell r="E238" t="str">
            <v>713-853-9825</v>
          </cell>
          <cell r="F238" t="str">
            <v>Jupiter Coal Commodity EGM</v>
          </cell>
          <cell r="G238" t="str">
            <v xml:space="preserve"> </v>
          </cell>
          <cell r="H238" t="str">
            <v>Coal</v>
          </cell>
          <cell r="I238" t="str">
            <v>Private</v>
          </cell>
          <cell r="J238" t="str">
            <v>Partnership</v>
          </cell>
          <cell r="K238">
            <v>1</v>
          </cell>
          <cell r="L238">
            <v>1</v>
          </cell>
          <cell r="M238">
            <v>0</v>
          </cell>
          <cell r="N238">
            <v>0</v>
          </cell>
          <cell r="O238">
            <v>0</v>
          </cell>
          <cell r="P238">
            <v>184230</v>
          </cell>
          <cell r="Q238">
            <v>162516</v>
          </cell>
          <cell r="R238">
            <v>21714</v>
          </cell>
          <cell r="S238" t="str">
            <v>7022-10287</v>
          </cell>
          <cell r="V238">
            <v>184230</v>
          </cell>
          <cell r="W238" t="str">
            <v>014:Enron Global Markets</v>
          </cell>
          <cell r="X238">
            <v>0</v>
          </cell>
          <cell r="Y238">
            <v>0</v>
          </cell>
          <cell r="Z238">
            <v>0</v>
          </cell>
          <cell r="AA238">
            <v>0</v>
          </cell>
          <cell r="AB238">
            <v>0</v>
          </cell>
          <cell r="AC238">
            <v>0</v>
          </cell>
          <cell r="AD238">
            <v>162516</v>
          </cell>
          <cell r="AE238">
            <v>21714</v>
          </cell>
          <cell r="AF238">
            <v>-21714</v>
          </cell>
          <cell r="AG238">
            <v>0</v>
          </cell>
          <cell r="AH238">
            <v>0</v>
          </cell>
          <cell r="AI238">
            <v>184818</v>
          </cell>
          <cell r="AJ238">
            <v>-184818</v>
          </cell>
          <cell r="AK238">
            <v>0</v>
          </cell>
          <cell r="AL238">
            <v>0</v>
          </cell>
          <cell r="AM238">
            <v>0</v>
          </cell>
          <cell r="AN238">
            <v>-588</v>
          </cell>
          <cell r="AP238">
            <v>0</v>
          </cell>
          <cell r="AQ238">
            <v>-588</v>
          </cell>
          <cell r="AR238">
            <v>1</v>
          </cell>
          <cell r="AS238">
            <v>9.9999999999999995E-8</v>
          </cell>
          <cell r="AT238">
            <v>184230</v>
          </cell>
          <cell r="AU238">
            <v>22968</v>
          </cell>
          <cell r="AV238">
            <v>-22968</v>
          </cell>
          <cell r="AW238">
            <v>0</v>
          </cell>
          <cell r="AX238">
            <v>0</v>
          </cell>
          <cell r="AY238">
            <v>184230</v>
          </cell>
          <cell r="AZ238">
            <v>-574921</v>
          </cell>
          <cell r="BA238">
            <v>0</v>
          </cell>
          <cell r="BB238">
            <v>-390691</v>
          </cell>
          <cell r="BC238" t="str">
            <v xml:space="preserve"> </v>
          </cell>
          <cell r="BD238" t="str">
            <v xml:space="preserve"> </v>
          </cell>
          <cell r="BE238">
            <v>1254</v>
          </cell>
        </row>
        <row r="239">
          <cell r="A239" t="str">
            <v>Hide</v>
          </cell>
          <cell r="B239" t="str">
            <v>Enron Global Markets - US Private</v>
          </cell>
          <cell r="C239" t="str">
            <v>Coal</v>
          </cell>
          <cell r="D239" t="str">
            <v>Beyer</v>
          </cell>
          <cell r="E239" t="str">
            <v>713-853-9825</v>
          </cell>
          <cell r="F239" t="str">
            <v>Cline Coal Commodity EGM</v>
          </cell>
          <cell r="G239" t="str">
            <v xml:space="preserve"> </v>
          </cell>
          <cell r="H239" t="str">
            <v>Coal</v>
          </cell>
          <cell r="I239" t="str">
            <v>Private</v>
          </cell>
          <cell r="J239" t="str">
            <v>Partnership</v>
          </cell>
          <cell r="K239">
            <v>1</v>
          </cell>
          <cell r="L239">
            <v>1</v>
          </cell>
          <cell r="M239">
            <v>0</v>
          </cell>
          <cell r="N239">
            <v>0</v>
          </cell>
          <cell r="O239">
            <v>0</v>
          </cell>
          <cell r="P239">
            <v>-766994</v>
          </cell>
          <cell r="Q239">
            <v>-842630</v>
          </cell>
          <cell r="R239">
            <v>75636</v>
          </cell>
          <cell r="S239" t="str">
            <v>2354-10288</v>
          </cell>
          <cell r="V239">
            <v>-766994</v>
          </cell>
          <cell r="W239" t="str">
            <v>014:Enron Global Markets</v>
          </cell>
          <cell r="X239">
            <v>0</v>
          </cell>
          <cell r="Y239">
            <v>0</v>
          </cell>
          <cell r="Z239">
            <v>0</v>
          </cell>
          <cell r="AA239">
            <v>0</v>
          </cell>
          <cell r="AB239">
            <v>0</v>
          </cell>
          <cell r="AC239">
            <v>0</v>
          </cell>
          <cell r="AD239">
            <v>-842630</v>
          </cell>
          <cell r="AE239">
            <v>75636</v>
          </cell>
          <cell r="AF239">
            <v>-75636</v>
          </cell>
          <cell r="AG239">
            <v>0</v>
          </cell>
          <cell r="AH239">
            <v>0</v>
          </cell>
          <cell r="AI239">
            <v>-739233</v>
          </cell>
          <cell r="AJ239">
            <v>739233</v>
          </cell>
          <cell r="AK239">
            <v>0</v>
          </cell>
          <cell r="AL239">
            <v>0</v>
          </cell>
          <cell r="AM239">
            <v>0</v>
          </cell>
          <cell r="AN239">
            <v>-27761</v>
          </cell>
          <cell r="AP239">
            <v>0</v>
          </cell>
          <cell r="AQ239">
            <v>-27761</v>
          </cell>
          <cell r="AR239">
            <v>1</v>
          </cell>
          <cell r="AS239">
            <v>9.9999999999999995E-8</v>
          </cell>
          <cell r="AT239">
            <v>-766994</v>
          </cell>
          <cell r="AU239">
            <v>75032</v>
          </cell>
          <cell r="AV239">
            <v>-75032</v>
          </cell>
          <cell r="AW239">
            <v>0</v>
          </cell>
          <cell r="AX239">
            <v>0</v>
          </cell>
          <cell r="AY239">
            <v>-889524</v>
          </cell>
          <cell r="AZ239">
            <v>160978</v>
          </cell>
          <cell r="BA239">
            <v>0</v>
          </cell>
          <cell r="BB239">
            <v>-728546</v>
          </cell>
          <cell r="BC239" t="str">
            <v xml:space="preserve"> </v>
          </cell>
          <cell r="BD239" t="str">
            <v xml:space="preserve"> </v>
          </cell>
          <cell r="BE239">
            <v>-604</v>
          </cell>
        </row>
        <row r="240">
          <cell r="A240" t="str">
            <v>Show</v>
          </cell>
          <cell r="B240" t="str">
            <v>US Private</v>
          </cell>
          <cell r="C240" t="str">
            <v>Generation West</v>
          </cell>
          <cell r="D240" t="str">
            <v>Ward</v>
          </cell>
          <cell r="E240" t="str">
            <v>713-345-8957</v>
          </cell>
          <cell r="F240" t="str">
            <v>Las Vegas Cogen Debt Equity</v>
          </cell>
          <cell r="G240" t="str">
            <v xml:space="preserve"> </v>
          </cell>
          <cell r="H240" t="str">
            <v>Generation</v>
          </cell>
          <cell r="I240" t="str">
            <v>Private</v>
          </cell>
          <cell r="J240" t="str">
            <v>Partnership</v>
          </cell>
          <cell r="K240">
            <v>1</v>
          </cell>
          <cell r="L240">
            <v>1</v>
          </cell>
          <cell r="M240">
            <v>0</v>
          </cell>
          <cell r="N240">
            <v>0</v>
          </cell>
          <cell r="O240">
            <v>0</v>
          </cell>
          <cell r="P240">
            <v>12283137</v>
          </cell>
          <cell r="Q240">
            <v>12283137</v>
          </cell>
          <cell r="R240">
            <v>0</v>
          </cell>
          <cell r="S240" t="str">
            <v>4205-7304</v>
          </cell>
          <cell r="V240">
            <v>12283137</v>
          </cell>
          <cell r="W240" t="str">
            <v>001:Enron-NA</v>
          </cell>
          <cell r="X240">
            <v>0</v>
          </cell>
          <cell r="Y240">
            <v>0</v>
          </cell>
          <cell r="Z240">
            <v>0</v>
          </cell>
          <cell r="AA240">
            <v>0</v>
          </cell>
          <cell r="AB240">
            <v>0</v>
          </cell>
          <cell r="AC240">
            <v>0</v>
          </cell>
          <cell r="AD240">
            <v>12283137</v>
          </cell>
          <cell r="AE240">
            <v>0</v>
          </cell>
          <cell r="AF240">
            <v>0</v>
          </cell>
          <cell r="AG240">
            <v>0</v>
          </cell>
          <cell r="AH240">
            <v>0</v>
          </cell>
          <cell r="AI240">
            <v>0</v>
          </cell>
          <cell r="AJ240">
            <v>0</v>
          </cell>
          <cell r="AK240">
            <v>259280.36</v>
          </cell>
          <cell r="AL240">
            <v>259280.36</v>
          </cell>
          <cell r="AM240">
            <v>0</v>
          </cell>
          <cell r="AN240">
            <v>12283137</v>
          </cell>
          <cell r="AP240">
            <v>0</v>
          </cell>
          <cell r="AQ240">
            <v>12283137</v>
          </cell>
          <cell r="AR240">
            <v>1</v>
          </cell>
          <cell r="AS240">
            <v>0</v>
          </cell>
          <cell r="AT240">
            <v>12283137</v>
          </cell>
          <cell r="AU240">
            <v>0</v>
          </cell>
          <cell r="AV240">
            <v>0</v>
          </cell>
          <cell r="AW240">
            <v>0</v>
          </cell>
          <cell r="AX240">
            <v>0</v>
          </cell>
          <cell r="AY240">
            <v>3072102.82</v>
          </cell>
          <cell r="AZ240">
            <v>0</v>
          </cell>
          <cell r="BA240">
            <v>1078053.4099999999</v>
          </cell>
          <cell r="BB240">
            <v>4150156.23</v>
          </cell>
          <cell r="BC240" t="str">
            <v xml:space="preserve"> </v>
          </cell>
          <cell r="BD240" t="str">
            <v xml:space="preserve"> </v>
          </cell>
          <cell r="BE240">
            <v>0</v>
          </cell>
        </row>
        <row r="241">
          <cell r="A241" t="str">
            <v>Show</v>
          </cell>
          <cell r="B241" t="str">
            <v>US Private</v>
          </cell>
          <cell r="C241" t="str">
            <v>Generation West</v>
          </cell>
          <cell r="D241" t="str">
            <v>Ward</v>
          </cell>
          <cell r="E241" t="str">
            <v>713-345-8957</v>
          </cell>
          <cell r="F241" t="str">
            <v>Big Horn (PG&amp;E)</v>
          </cell>
          <cell r="G241" t="str">
            <v xml:space="preserve"> </v>
          </cell>
          <cell r="H241" t="str">
            <v>Generation</v>
          </cell>
          <cell r="I241" t="str">
            <v>Private</v>
          </cell>
          <cell r="J241" t="str">
            <v>Partnership</v>
          </cell>
          <cell r="K241">
            <v>1</v>
          </cell>
          <cell r="L241">
            <v>1</v>
          </cell>
          <cell r="M241">
            <v>0</v>
          </cell>
          <cell r="N241">
            <v>0</v>
          </cell>
          <cell r="O241">
            <v>0</v>
          </cell>
          <cell r="P241">
            <v>33076449</v>
          </cell>
          <cell r="Q241">
            <v>33076449</v>
          </cell>
          <cell r="R241">
            <v>0</v>
          </cell>
          <cell r="S241" t="str">
            <v>6227-8231</v>
          </cell>
          <cell r="V241">
            <v>33076449</v>
          </cell>
          <cell r="W241" t="str">
            <v>001:Enron-NA</v>
          </cell>
          <cell r="X241">
            <v>0</v>
          </cell>
          <cell r="Y241">
            <v>0</v>
          </cell>
          <cell r="Z241">
            <v>0</v>
          </cell>
          <cell r="AA241">
            <v>0</v>
          </cell>
          <cell r="AB241">
            <v>0</v>
          </cell>
          <cell r="AC241">
            <v>0</v>
          </cell>
          <cell r="AD241">
            <v>33076449</v>
          </cell>
          <cell r="AE241">
            <v>0</v>
          </cell>
          <cell r="AF241">
            <v>0</v>
          </cell>
          <cell r="AG241">
            <v>0</v>
          </cell>
          <cell r="AH241">
            <v>0</v>
          </cell>
          <cell r="AI241">
            <v>0</v>
          </cell>
          <cell r="AJ241">
            <v>0</v>
          </cell>
          <cell r="AK241">
            <v>0</v>
          </cell>
          <cell r="AL241">
            <v>0</v>
          </cell>
          <cell r="AM241">
            <v>0</v>
          </cell>
          <cell r="AN241">
            <v>33654000</v>
          </cell>
          <cell r="AP241">
            <v>0</v>
          </cell>
          <cell r="AQ241">
            <v>33654000</v>
          </cell>
          <cell r="AR241">
            <v>1</v>
          </cell>
          <cell r="AS241">
            <v>0</v>
          </cell>
          <cell r="AT241">
            <v>33076449</v>
          </cell>
          <cell r="AU241">
            <v>0</v>
          </cell>
          <cell r="AV241">
            <v>0</v>
          </cell>
          <cell r="AW241">
            <v>0</v>
          </cell>
          <cell r="AX241">
            <v>0</v>
          </cell>
          <cell r="AY241">
            <v>5110465</v>
          </cell>
          <cell r="AZ241">
            <v>0</v>
          </cell>
          <cell r="BA241">
            <v>0</v>
          </cell>
          <cell r="BB241">
            <v>5110465</v>
          </cell>
          <cell r="BC241" t="str">
            <v xml:space="preserve"> </v>
          </cell>
          <cell r="BD241" t="str">
            <v xml:space="preserve"> </v>
          </cell>
          <cell r="BE241">
            <v>0</v>
          </cell>
        </row>
        <row r="242">
          <cell r="A242" t="str">
            <v>Show</v>
          </cell>
          <cell r="B242" t="str">
            <v>US Private</v>
          </cell>
          <cell r="C242" t="str">
            <v>Generation West</v>
          </cell>
          <cell r="D242" t="str">
            <v>Ward</v>
          </cell>
          <cell r="E242" t="str">
            <v>713-345-8957</v>
          </cell>
          <cell r="F242" t="str">
            <v>Pioneer Chlor (Cactus) Debt Equity</v>
          </cell>
          <cell r="G242" t="str">
            <v xml:space="preserve"> </v>
          </cell>
          <cell r="H242" t="str">
            <v>Generation</v>
          </cell>
          <cell r="I242" t="str">
            <v>Private</v>
          </cell>
          <cell r="J242" t="str">
            <v>Partnership</v>
          </cell>
          <cell r="K242">
            <v>1</v>
          </cell>
          <cell r="L242">
            <v>1</v>
          </cell>
          <cell r="M242">
            <v>0</v>
          </cell>
          <cell r="N242">
            <v>0</v>
          </cell>
          <cell r="O242">
            <v>0</v>
          </cell>
          <cell r="P242">
            <v>18936000</v>
          </cell>
          <cell r="Q242">
            <v>18936000</v>
          </cell>
          <cell r="R242">
            <v>0</v>
          </cell>
          <cell r="S242" t="str">
            <v>6483-8541</v>
          </cell>
          <cell r="V242">
            <v>18936000</v>
          </cell>
          <cell r="W242" t="str">
            <v>001:Enron-NA</v>
          </cell>
          <cell r="X242">
            <v>0</v>
          </cell>
          <cell r="Y242">
            <v>0</v>
          </cell>
          <cell r="Z242">
            <v>0</v>
          </cell>
          <cell r="AA242">
            <v>0</v>
          </cell>
          <cell r="AB242">
            <v>0</v>
          </cell>
          <cell r="AC242">
            <v>0</v>
          </cell>
          <cell r="AD242">
            <v>18936000</v>
          </cell>
          <cell r="AE242">
            <v>0</v>
          </cell>
          <cell r="AF242">
            <v>0</v>
          </cell>
          <cell r="AG242">
            <v>0</v>
          </cell>
          <cell r="AH242">
            <v>0</v>
          </cell>
          <cell r="AI242">
            <v>0</v>
          </cell>
          <cell r="AJ242">
            <v>0</v>
          </cell>
          <cell r="AK242">
            <v>252359.03</v>
          </cell>
          <cell r="AL242">
            <v>252359.03</v>
          </cell>
          <cell r="AM242">
            <v>0</v>
          </cell>
          <cell r="AN242">
            <v>18936000</v>
          </cell>
          <cell r="AP242">
            <v>0</v>
          </cell>
          <cell r="AQ242">
            <v>18936000</v>
          </cell>
          <cell r="AR242">
            <v>1</v>
          </cell>
          <cell r="AS242">
            <v>0</v>
          </cell>
          <cell r="AT242">
            <v>18936000</v>
          </cell>
          <cell r="AU242">
            <v>0</v>
          </cell>
          <cell r="AV242">
            <v>0</v>
          </cell>
          <cell r="AW242">
            <v>0</v>
          </cell>
          <cell r="AX242">
            <v>0</v>
          </cell>
          <cell r="AY242">
            <v>4706000</v>
          </cell>
          <cell r="AZ242">
            <v>0</v>
          </cell>
          <cell r="BA242">
            <v>762593.03</v>
          </cell>
          <cell r="BB242">
            <v>5468593.0300000003</v>
          </cell>
          <cell r="BC242" t="str">
            <v xml:space="preserve"> </v>
          </cell>
          <cell r="BD242" t="str">
            <v xml:space="preserve"> </v>
          </cell>
          <cell r="BE242">
            <v>0</v>
          </cell>
        </row>
        <row r="243">
          <cell r="A243" t="str">
            <v>Show</v>
          </cell>
          <cell r="B243" t="str">
            <v>US Private</v>
          </cell>
          <cell r="C243" t="str">
            <v>Generation West</v>
          </cell>
          <cell r="D243" t="str">
            <v>Ward</v>
          </cell>
          <cell r="E243" t="str">
            <v>713-345-8957</v>
          </cell>
          <cell r="F243" t="str">
            <v>Las Vegas Cogen Equity</v>
          </cell>
          <cell r="G243" t="str">
            <v xml:space="preserve"> </v>
          </cell>
          <cell r="H243" t="str">
            <v>Generation</v>
          </cell>
          <cell r="I243" t="str">
            <v>Private</v>
          </cell>
          <cell r="J243" t="str">
            <v>Partnership</v>
          </cell>
          <cell r="K243">
            <v>1</v>
          </cell>
          <cell r="L243">
            <v>1</v>
          </cell>
          <cell r="M243">
            <v>0</v>
          </cell>
          <cell r="N243">
            <v>0</v>
          </cell>
          <cell r="O243">
            <v>0</v>
          </cell>
          <cell r="P243">
            <v>12663375</v>
          </cell>
          <cell r="Q243">
            <v>12663375</v>
          </cell>
          <cell r="R243">
            <v>0</v>
          </cell>
          <cell r="S243" t="str">
            <v>4205-5541</v>
          </cell>
          <cell r="V243">
            <v>12663375</v>
          </cell>
          <cell r="W243" t="str">
            <v>001:Enron-NA</v>
          </cell>
          <cell r="X243">
            <v>0</v>
          </cell>
          <cell r="Y243">
            <v>0</v>
          </cell>
          <cell r="Z243">
            <v>0</v>
          </cell>
          <cell r="AA243">
            <v>0</v>
          </cell>
          <cell r="AB243">
            <v>0</v>
          </cell>
          <cell r="AC243">
            <v>0</v>
          </cell>
          <cell r="AD243">
            <v>12663375</v>
          </cell>
          <cell r="AE243">
            <v>0</v>
          </cell>
          <cell r="AF243">
            <v>0</v>
          </cell>
          <cell r="AG243">
            <v>0</v>
          </cell>
          <cell r="AH243">
            <v>0</v>
          </cell>
          <cell r="AI243">
            <v>0</v>
          </cell>
          <cell r="AJ243">
            <v>0</v>
          </cell>
          <cell r="AK243">
            <v>0</v>
          </cell>
          <cell r="AL243">
            <v>0</v>
          </cell>
          <cell r="AM243">
            <v>0</v>
          </cell>
          <cell r="AN243">
            <v>12663375</v>
          </cell>
          <cell r="AP243">
            <v>0</v>
          </cell>
          <cell r="AQ243">
            <v>12663375</v>
          </cell>
          <cell r="AR243">
            <v>1</v>
          </cell>
          <cell r="AS243">
            <v>0</v>
          </cell>
          <cell r="AT243">
            <v>12663375</v>
          </cell>
          <cell r="AU243">
            <v>0</v>
          </cell>
          <cell r="AV243">
            <v>0</v>
          </cell>
          <cell r="AW243">
            <v>0</v>
          </cell>
          <cell r="AX243">
            <v>0</v>
          </cell>
          <cell r="AY243">
            <v>3663375</v>
          </cell>
          <cell r="AZ243">
            <v>0</v>
          </cell>
          <cell r="BA243">
            <v>0</v>
          </cell>
          <cell r="BB243">
            <v>3663375</v>
          </cell>
          <cell r="BC243" t="str">
            <v xml:space="preserve"> </v>
          </cell>
          <cell r="BD243" t="str">
            <v xml:space="preserve"> </v>
          </cell>
          <cell r="BE243">
            <v>0</v>
          </cell>
        </row>
        <row r="244">
          <cell r="A244" t="str">
            <v>Hide</v>
          </cell>
          <cell r="B244" t="str">
            <v>Enron Global Markets - US Private</v>
          </cell>
          <cell r="C244" t="str">
            <v>Coal</v>
          </cell>
          <cell r="D244" t="str">
            <v>Beyer</v>
          </cell>
          <cell r="E244" t="str">
            <v>713-853-9825</v>
          </cell>
          <cell r="F244" t="str">
            <v>Cline Resources EGM</v>
          </cell>
          <cell r="G244" t="str">
            <v xml:space="preserve"> </v>
          </cell>
          <cell r="H244" t="str">
            <v>Coal</v>
          </cell>
          <cell r="I244" t="str">
            <v>Private</v>
          </cell>
          <cell r="J244" t="str">
            <v>Partnership</v>
          </cell>
          <cell r="K244">
            <v>1</v>
          </cell>
          <cell r="L244">
            <v>1</v>
          </cell>
          <cell r="M244">
            <v>0</v>
          </cell>
          <cell r="N244">
            <v>0</v>
          </cell>
          <cell r="O244">
            <v>0</v>
          </cell>
          <cell r="P244">
            <v>22876875</v>
          </cell>
          <cell r="Q244">
            <v>22876875</v>
          </cell>
          <cell r="R244">
            <v>0</v>
          </cell>
          <cell r="S244" t="str">
            <v>2354-2969</v>
          </cell>
          <cell r="V244">
            <v>22876875</v>
          </cell>
          <cell r="W244" t="str">
            <v>014:Enron Global Markets</v>
          </cell>
          <cell r="X244">
            <v>0</v>
          </cell>
          <cell r="Y244">
            <v>0</v>
          </cell>
          <cell r="Z244">
            <v>0</v>
          </cell>
          <cell r="AA244">
            <v>0</v>
          </cell>
          <cell r="AB244">
            <v>0</v>
          </cell>
          <cell r="AC244">
            <v>0</v>
          </cell>
          <cell r="AD244">
            <v>22876875</v>
          </cell>
          <cell r="AE244">
            <v>0</v>
          </cell>
          <cell r="AF244">
            <v>0</v>
          </cell>
          <cell r="AG244">
            <v>0</v>
          </cell>
          <cell r="AH244">
            <v>0</v>
          </cell>
          <cell r="AI244">
            <v>-93407</v>
          </cell>
          <cell r="AJ244">
            <v>0</v>
          </cell>
          <cell r="AK244">
            <v>0</v>
          </cell>
          <cell r="AL244">
            <v>-93407</v>
          </cell>
          <cell r="AM244">
            <v>0</v>
          </cell>
          <cell r="AN244">
            <v>23833407</v>
          </cell>
          <cell r="AP244">
            <v>0</v>
          </cell>
          <cell r="AQ244">
            <v>23740000</v>
          </cell>
          <cell r="AR244">
            <v>1</v>
          </cell>
          <cell r="AS244">
            <v>0</v>
          </cell>
          <cell r="AT244">
            <v>22876875</v>
          </cell>
          <cell r="AU244">
            <v>0</v>
          </cell>
          <cell r="AV244">
            <v>0</v>
          </cell>
          <cell r="AW244">
            <v>0</v>
          </cell>
          <cell r="AX244">
            <v>0</v>
          </cell>
          <cell r="AY244">
            <v>870085</v>
          </cell>
          <cell r="AZ244">
            <v>0</v>
          </cell>
          <cell r="BA244">
            <v>0</v>
          </cell>
          <cell r="BB244">
            <v>870085</v>
          </cell>
          <cell r="BC244" t="str">
            <v xml:space="preserve"> </v>
          </cell>
          <cell r="BD244" t="str">
            <v xml:space="preserve"> </v>
          </cell>
          <cell r="BE244">
            <v>0</v>
          </cell>
        </row>
        <row r="245">
          <cell r="A245" t="str">
            <v>Hide</v>
          </cell>
          <cell r="B245" t="str">
            <v>Enron Global Markets - US Private</v>
          </cell>
          <cell r="C245" t="str">
            <v>Coal</v>
          </cell>
          <cell r="D245" t="str">
            <v>Beyer</v>
          </cell>
          <cell r="E245" t="str">
            <v>713-853-9825</v>
          </cell>
          <cell r="F245" t="str">
            <v>Black Mountain Equity EGM</v>
          </cell>
          <cell r="G245" t="str">
            <v xml:space="preserve"> </v>
          </cell>
          <cell r="H245" t="str">
            <v>Coal</v>
          </cell>
          <cell r="I245" t="str">
            <v>Private</v>
          </cell>
          <cell r="J245" t="str">
            <v>Partnership</v>
          </cell>
          <cell r="K245">
            <v>1</v>
          </cell>
          <cell r="L245">
            <v>1</v>
          </cell>
          <cell r="M245">
            <v>0</v>
          </cell>
          <cell r="N245">
            <v>0</v>
          </cell>
          <cell r="O245">
            <v>0</v>
          </cell>
          <cell r="P245">
            <v>9321750</v>
          </cell>
          <cell r="Q245">
            <v>9321750</v>
          </cell>
          <cell r="R245">
            <v>0</v>
          </cell>
          <cell r="S245" t="str">
            <v>4201-10286</v>
          </cell>
          <cell r="V245">
            <v>9321750</v>
          </cell>
          <cell r="W245" t="str">
            <v>014:Enron Global Markets</v>
          </cell>
          <cell r="X245">
            <v>0</v>
          </cell>
          <cell r="Y245">
            <v>0</v>
          </cell>
          <cell r="Z245">
            <v>0</v>
          </cell>
          <cell r="AA245">
            <v>0</v>
          </cell>
          <cell r="AB245">
            <v>0</v>
          </cell>
          <cell r="AC245">
            <v>0</v>
          </cell>
          <cell r="AD245">
            <v>9321750</v>
          </cell>
          <cell r="AE245">
            <v>0</v>
          </cell>
          <cell r="AF245">
            <v>0</v>
          </cell>
          <cell r="AG245">
            <v>0</v>
          </cell>
          <cell r="AH245">
            <v>0</v>
          </cell>
          <cell r="AI245">
            <v>39233</v>
          </cell>
          <cell r="AJ245">
            <v>0</v>
          </cell>
          <cell r="AK245">
            <v>0</v>
          </cell>
          <cell r="AL245">
            <v>39233</v>
          </cell>
          <cell r="AM245">
            <v>0</v>
          </cell>
          <cell r="AN245">
            <v>9282517</v>
          </cell>
          <cell r="AP245">
            <v>0</v>
          </cell>
          <cell r="AQ245">
            <v>9321750</v>
          </cell>
          <cell r="AR245">
            <v>1</v>
          </cell>
          <cell r="AS245">
            <v>0</v>
          </cell>
          <cell r="AT245">
            <v>9321750</v>
          </cell>
          <cell r="AU245">
            <v>0</v>
          </cell>
          <cell r="AV245">
            <v>0</v>
          </cell>
          <cell r="AW245">
            <v>0</v>
          </cell>
          <cell r="AX245">
            <v>0</v>
          </cell>
          <cell r="AY245">
            <v>-1459500</v>
          </cell>
          <cell r="AZ245">
            <v>0</v>
          </cell>
          <cell r="BA245">
            <v>0</v>
          </cell>
          <cell r="BB245">
            <v>-1459500</v>
          </cell>
          <cell r="BC245" t="str">
            <v xml:space="preserve"> </v>
          </cell>
          <cell r="BD245" t="str">
            <v xml:space="preserve"> </v>
          </cell>
          <cell r="BE245">
            <v>0</v>
          </cell>
        </row>
        <row r="246">
          <cell r="A246" t="str">
            <v>Hide</v>
          </cell>
          <cell r="B246" t="str">
            <v>Enron Global Markets - US Private</v>
          </cell>
          <cell r="C246" t="str">
            <v>Coal</v>
          </cell>
          <cell r="D246" t="str">
            <v>Beyer</v>
          </cell>
          <cell r="E246" t="str">
            <v>713-853-9825</v>
          </cell>
          <cell r="F246" t="str">
            <v>Black Mountain Mktg Fees EGM</v>
          </cell>
          <cell r="G246" t="str">
            <v xml:space="preserve"> </v>
          </cell>
          <cell r="H246" t="str">
            <v>Coal</v>
          </cell>
          <cell r="I246" t="str">
            <v>Private</v>
          </cell>
          <cell r="J246" t="str">
            <v>Partnership</v>
          </cell>
          <cell r="K246">
            <v>1</v>
          </cell>
          <cell r="L246">
            <v>1</v>
          </cell>
          <cell r="M246">
            <v>0</v>
          </cell>
          <cell r="N246">
            <v>0</v>
          </cell>
          <cell r="O246">
            <v>0</v>
          </cell>
          <cell r="P246">
            <v>2391000</v>
          </cell>
          <cell r="Q246">
            <v>2391000</v>
          </cell>
          <cell r="R246">
            <v>0</v>
          </cell>
          <cell r="S246" t="str">
            <v>4201-6097</v>
          </cell>
          <cell r="V246">
            <v>2391000</v>
          </cell>
          <cell r="W246" t="str">
            <v>014:Enron Global Markets</v>
          </cell>
          <cell r="X246">
            <v>0</v>
          </cell>
          <cell r="Y246">
            <v>0</v>
          </cell>
          <cell r="Z246">
            <v>0</v>
          </cell>
          <cell r="AA246">
            <v>0</v>
          </cell>
          <cell r="AB246">
            <v>0</v>
          </cell>
          <cell r="AC246">
            <v>0</v>
          </cell>
          <cell r="AD246">
            <v>2391000</v>
          </cell>
          <cell r="AE246">
            <v>0</v>
          </cell>
          <cell r="AF246">
            <v>0</v>
          </cell>
          <cell r="AG246">
            <v>0</v>
          </cell>
          <cell r="AH246">
            <v>0</v>
          </cell>
          <cell r="AI246">
            <v>0</v>
          </cell>
          <cell r="AJ246">
            <v>0</v>
          </cell>
          <cell r="AK246">
            <v>0</v>
          </cell>
          <cell r="AL246">
            <v>0</v>
          </cell>
          <cell r="AM246">
            <v>0</v>
          </cell>
          <cell r="AN246">
            <v>2391000</v>
          </cell>
          <cell r="AP246">
            <v>0</v>
          </cell>
          <cell r="AQ246">
            <v>2391000</v>
          </cell>
          <cell r="AR246">
            <v>1</v>
          </cell>
          <cell r="AS246">
            <v>0</v>
          </cell>
          <cell r="AT246">
            <v>2391000</v>
          </cell>
          <cell r="AU246">
            <v>0</v>
          </cell>
          <cell r="AV246">
            <v>0</v>
          </cell>
          <cell r="AW246">
            <v>0</v>
          </cell>
          <cell r="AX246">
            <v>0</v>
          </cell>
          <cell r="AY246">
            <v>650000</v>
          </cell>
          <cell r="AZ246">
            <v>0</v>
          </cell>
          <cell r="BA246">
            <v>0</v>
          </cell>
          <cell r="BB246">
            <v>650000</v>
          </cell>
          <cell r="BC246" t="str">
            <v xml:space="preserve"> </v>
          </cell>
          <cell r="BD246" t="str">
            <v xml:space="preserve"> </v>
          </cell>
          <cell r="BE246">
            <v>0</v>
          </cell>
        </row>
        <row r="247">
          <cell r="A247" t="str">
            <v>Show</v>
          </cell>
          <cell r="B247" t="str">
            <v>Priv. Equity Partnerships</v>
          </cell>
          <cell r="C247" t="str">
            <v>Principal Investing</v>
          </cell>
          <cell r="D247" t="str">
            <v>Vetters</v>
          </cell>
          <cell r="E247" t="str">
            <v>713-853-9435</v>
          </cell>
          <cell r="F247" t="str">
            <v>Cook Inlet</v>
          </cell>
          <cell r="G247" t="str">
            <v xml:space="preserve"> </v>
          </cell>
          <cell r="H247" t="str">
            <v>Energy</v>
          </cell>
          <cell r="I247" t="str">
            <v>Private</v>
          </cell>
          <cell r="J247" t="str">
            <v>Partnership</v>
          </cell>
          <cell r="K247">
            <v>1</v>
          </cell>
          <cell r="L247">
            <v>1</v>
          </cell>
          <cell r="M247">
            <v>0</v>
          </cell>
          <cell r="N247">
            <v>0</v>
          </cell>
          <cell r="O247">
            <v>0</v>
          </cell>
          <cell r="P247">
            <v>0</v>
          </cell>
          <cell r="Q247">
            <v>0</v>
          </cell>
          <cell r="R247">
            <v>0</v>
          </cell>
          <cell r="S247" t="str">
            <v>2173-2627</v>
          </cell>
          <cell r="V247">
            <v>0</v>
          </cell>
          <cell r="W247" t="str">
            <v>001:Enron-NA</v>
          </cell>
          <cell r="X247">
            <v>0</v>
          </cell>
          <cell r="Y247">
            <v>0</v>
          </cell>
          <cell r="Z247">
            <v>0</v>
          </cell>
          <cell r="AA247">
            <v>0</v>
          </cell>
          <cell r="AB247">
            <v>0</v>
          </cell>
          <cell r="AC247">
            <v>0</v>
          </cell>
          <cell r="AD247">
            <v>0</v>
          </cell>
          <cell r="AE247">
            <v>0</v>
          </cell>
          <cell r="AF247">
            <v>0</v>
          </cell>
          <cell r="AG247">
            <v>0</v>
          </cell>
          <cell r="AH247">
            <v>0</v>
          </cell>
          <cell r="AI247">
            <v>0</v>
          </cell>
          <cell r="AJ247">
            <v>0</v>
          </cell>
          <cell r="AK247">
            <v>0</v>
          </cell>
          <cell r="AL247">
            <v>0</v>
          </cell>
          <cell r="AM247">
            <v>0</v>
          </cell>
          <cell r="AN247">
            <v>0</v>
          </cell>
          <cell r="AP247">
            <v>0</v>
          </cell>
          <cell r="AQ247">
            <v>0</v>
          </cell>
          <cell r="AR247">
            <v>1</v>
          </cell>
          <cell r="AS247">
            <v>0</v>
          </cell>
          <cell r="AT247">
            <v>0</v>
          </cell>
          <cell r="AU247">
            <v>0</v>
          </cell>
          <cell r="AV247">
            <v>0</v>
          </cell>
          <cell r="AW247">
            <v>0</v>
          </cell>
          <cell r="AX247">
            <v>0</v>
          </cell>
          <cell r="AY247">
            <v>2301742.67</v>
          </cell>
          <cell r="AZ247">
            <v>0</v>
          </cell>
          <cell r="BA247">
            <v>0</v>
          </cell>
          <cell r="BB247">
            <v>2301742.67</v>
          </cell>
          <cell r="BC247" t="str">
            <v xml:space="preserve"> </v>
          </cell>
          <cell r="BD247" t="str">
            <v xml:space="preserve"> </v>
          </cell>
          <cell r="BE247">
            <v>0</v>
          </cell>
        </row>
        <row r="248">
          <cell r="A248" t="str">
            <v>Show</v>
          </cell>
          <cell r="B248" t="str">
            <v>US Private</v>
          </cell>
          <cell r="C248" t="str">
            <v>Energy Capital Resources</v>
          </cell>
          <cell r="D248" t="str">
            <v>Pruett/Thompson</v>
          </cell>
          <cell r="E248" t="str">
            <v>713-345-7109/713-853-3019</v>
          </cell>
          <cell r="F248" t="str">
            <v>Cypress Exploration</v>
          </cell>
          <cell r="G248" t="str">
            <v xml:space="preserve"> </v>
          </cell>
          <cell r="H248" t="str">
            <v>Energy</v>
          </cell>
          <cell r="I248" t="str">
            <v>Private</v>
          </cell>
          <cell r="J248" t="str">
            <v>Partnership</v>
          </cell>
          <cell r="K248">
            <v>1</v>
          </cell>
          <cell r="L248">
            <v>1</v>
          </cell>
          <cell r="M248">
            <v>0</v>
          </cell>
          <cell r="N248">
            <v>0</v>
          </cell>
          <cell r="O248">
            <v>0</v>
          </cell>
          <cell r="P248">
            <v>57595637.940000005</v>
          </cell>
          <cell r="Q248">
            <v>57595637.940000005</v>
          </cell>
          <cell r="R248">
            <v>0</v>
          </cell>
          <cell r="S248" t="str">
            <v>31-33</v>
          </cell>
          <cell r="V248">
            <v>57595637.940000005</v>
          </cell>
          <cell r="W248" t="str">
            <v>001:Enron-NA</v>
          </cell>
          <cell r="X248">
            <v>0</v>
          </cell>
          <cell r="Y248">
            <v>0</v>
          </cell>
          <cell r="Z248">
            <v>0</v>
          </cell>
          <cell r="AA248">
            <v>0</v>
          </cell>
          <cell r="AB248">
            <v>0</v>
          </cell>
          <cell r="AC248">
            <v>0</v>
          </cell>
          <cell r="AD248">
            <v>57595637.940000005</v>
          </cell>
          <cell r="AE248">
            <v>0</v>
          </cell>
          <cell r="AF248">
            <v>0</v>
          </cell>
          <cell r="AG248">
            <v>0</v>
          </cell>
          <cell r="AH248">
            <v>0</v>
          </cell>
          <cell r="AI248">
            <v>0</v>
          </cell>
          <cell r="AJ248">
            <v>0</v>
          </cell>
          <cell r="AK248">
            <v>0</v>
          </cell>
          <cell r="AL248">
            <v>0</v>
          </cell>
          <cell r="AM248">
            <v>0</v>
          </cell>
          <cell r="AN248">
            <v>57181344.07</v>
          </cell>
          <cell r="AP248">
            <v>0</v>
          </cell>
          <cell r="AQ248">
            <v>57181344.07</v>
          </cell>
          <cell r="AR248">
            <v>1</v>
          </cell>
          <cell r="AS248">
            <v>0</v>
          </cell>
          <cell r="AT248">
            <v>57595637.940000005</v>
          </cell>
          <cell r="AU248">
            <v>0</v>
          </cell>
          <cell r="AV248">
            <v>0</v>
          </cell>
          <cell r="AW248">
            <v>0</v>
          </cell>
          <cell r="AX248">
            <v>0</v>
          </cell>
          <cell r="AY248">
            <v>1154863.2</v>
          </cell>
          <cell r="AZ248">
            <v>0</v>
          </cell>
          <cell r="BA248">
            <v>0</v>
          </cell>
          <cell r="BB248">
            <v>1154863.2</v>
          </cell>
          <cell r="BC248" t="str">
            <v xml:space="preserve"> </v>
          </cell>
          <cell r="BD248" t="str">
            <v xml:space="preserve"> </v>
          </cell>
          <cell r="BE248">
            <v>0</v>
          </cell>
        </row>
        <row r="249">
          <cell r="A249" t="str">
            <v>Show</v>
          </cell>
          <cell r="B249" t="str">
            <v>Priv. Equity Partnerships</v>
          </cell>
          <cell r="C249" t="str">
            <v>Principal Investing</v>
          </cell>
          <cell r="D249" t="str">
            <v>Greer</v>
          </cell>
          <cell r="E249" t="str">
            <v>713-853-9140</v>
          </cell>
          <cell r="F249" t="str">
            <v>Destec</v>
          </cell>
          <cell r="G249" t="str">
            <v xml:space="preserve"> </v>
          </cell>
          <cell r="H249" t="str">
            <v>Coal</v>
          </cell>
          <cell r="I249" t="str">
            <v>Private</v>
          </cell>
          <cell r="J249" t="str">
            <v>Partnership</v>
          </cell>
          <cell r="K249">
            <v>1</v>
          </cell>
          <cell r="L249">
            <v>1</v>
          </cell>
          <cell r="M249">
            <v>0</v>
          </cell>
          <cell r="N249">
            <v>0</v>
          </cell>
          <cell r="O249">
            <v>0</v>
          </cell>
          <cell r="P249">
            <v>12009716</v>
          </cell>
          <cell r="Q249">
            <v>12009716</v>
          </cell>
          <cell r="R249">
            <v>0</v>
          </cell>
          <cell r="S249" t="str">
            <v>191-5657</v>
          </cell>
          <cell r="V249">
            <v>12009716</v>
          </cell>
          <cell r="W249" t="str">
            <v>001:Enron-NA</v>
          </cell>
          <cell r="X249">
            <v>0</v>
          </cell>
          <cell r="Y249">
            <v>0</v>
          </cell>
          <cell r="Z249">
            <v>0</v>
          </cell>
          <cell r="AA249">
            <v>0</v>
          </cell>
          <cell r="AB249">
            <v>0</v>
          </cell>
          <cell r="AC249">
            <v>0</v>
          </cell>
          <cell r="AD249">
            <v>12009716</v>
          </cell>
          <cell r="AE249">
            <v>0</v>
          </cell>
          <cell r="AF249">
            <v>0</v>
          </cell>
          <cell r="AG249">
            <v>0</v>
          </cell>
          <cell r="AH249">
            <v>0</v>
          </cell>
          <cell r="AI249">
            <v>0</v>
          </cell>
          <cell r="AJ249">
            <v>0</v>
          </cell>
          <cell r="AK249">
            <v>-46278.32</v>
          </cell>
          <cell r="AL249">
            <v>-46278.32</v>
          </cell>
          <cell r="AM249">
            <v>0</v>
          </cell>
          <cell r="AN249">
            <v>11830793</v>
          </cell>
          <cell r="AP249">
            <v>0</v>
          </cell>
          <cell r="AQ249">
            <v>11830793</v>
          </cell>
          <cell r="AR249">
            <v>1</v>
          </cell>
          <cell r="AS249">
            <v>0</v>
          </cell>
          <cell r="AT249">
            <v>12009716</v>
          </cell>
          <cell r="AU249">
            <v>0</v>
          </cell>
          <cell r="AV249">
            <v>0</v>
          </cell>
          <cell r="AW249">
            <v>0</v>
          </cell>
          <cell r="AX249">
            <v>0</v>
          </cell>
          <cell r="AY249">
            <v>0</v>
          </cell>
          <cell r="AZ249">
            <v>0</v>
          </cell>
          <cell r="BA249">
            <v>-143066.29</v>
          </cell>
          <cell r="BB249">
            <v>-143066.29</v>
          </cell>
          <cell r="BC249" t="str">
            <v xml:space="preserve"> </v>
          </cell>
          <cell r="BD249" t="str">
            <v xml:space="preserve"> </v>
          </cell>
          <cell r="BE249">
            <v>0</v>
          </cell>
        </row>
        <row r="250">
          <cell r="A250" t="str">
            <v>Show</v>
          </cell>
          <cell r="B250" t="str">
            <v>Priv. Equity Partnerships</v>
          </cell>
          <cell r="C250" t="str">
            <v>Portfolio</v>
          </cell>
          <cell r="D250" t="str">
            <v>Maffet</v>
          </cell>
          <cell r="E250" t="str">
            <v>713-853-3212</v>
          </cell>
          <cell r="F250" t="str">
            <v>Ecogas</v>
          </cell>
          <cell r="G250" t="str">
            <v xml:space="preserve"> </v>
          </cell>
          <cell r="H250" t="str">
            <v>Energy</v>
          </cell>
          <cell r="I250" t="str">
            <v>Private</v>
          </cell>
          <cell r="J250" t="str">
            <v>Partnership</v>
          </cell>
          <cell r="K250">
            <v>1</v>
          </cell>
          <cell r="L250">
            <v>1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Q250">
            <v>32007000</v>
          </cell>
          <cell r="R250">
            <v>-32007000</v>
          </cell>
          <cell r="S250" t="str">
            <v>2914-3870</v>
          </cell>
          <cell r="V250">
            <v>0</v>
          </cell>
          <cell r="W250" t="str">
            <v>001:Enron-NA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32007000</v>
          </cell>
          <cell r="AE250">
            <v>-32007000</v>
          </cell>
          <cell r="AF250">
            <v>0</v>
          </cell>
          <cell r="AG250">
            <v>0</v>
          </cell>
          <cell r="AH250">
            <v>-32007000</v>
          </cell>
          <cell r="AI250">
            <v>-32007000</v>
          </cell>
          <cell r="AJ250">
            <v>0</v>
          </cell>
          <cell r="AK250">
            <v>0</v>
          </cell>
          <cell r="AL250">
            <v>-32007000</v>
          </cell>
          <cell r="AM250">
            <v>0</v>
          </cell>
          <cell r="AN250">
            <v>32007000</v>
          </cell>
          <cell r="AP250">
            <v>0</v>
          </cell>
          <cell r="AQ250">
            <v>0</v>
          </cell>
          <cell r="AR250">
            <v>1</v>
          </cell>
          <cell r="AS250">
            <v>0</v>
          </cell>
          <cell r="AT250">
            <v>0</v>
          </cell>
          <cell r="AU250">
            <v>-32007000</v>
          </cell>
          <cell r="AV250">
            <v>0</v>
          </cell>
          <cell r="AW250">
            <v>0</v>
          </cell>
          <cell r="AX250">
            <v>-32007000</v>
          </cell>
          <cell r="AY250">
            <v>-32007000</v>
          </cell>
          <cell r="AZ250">
            <v>0</v>
          </cell>
          <cell r="BA250">
            <v>0</v>
          </cell>
          <cell r="BB250">
            <v>-32007000</v>
          </cell>
          <cell r="BC250" t="str">
            <v xml:space="preserve"> </v>
          </cell>
          <cell r="BD250" t="str">
            <v xml:space="preserve"> </v>
          </cell>
          <cell r="BE250">
            <v>0</v>
          </cell>
        </row>
        <row r="251">
          <cell r="A251" t="str">
            <v>Hide</v>
          </cell>
          <cell r="B251" t="str">
            <v>Enron Raptor I - Priv. Equity Partnerships</v>
          </cell>
          <cell r="C251" t="str">
            <v>Portfolio Raptor</v>
          </cell>
          <cell r="D251" t="str">
            <v>Maffet</v>
          </cell>
          <cell r="E251" t="str">
            <v>713-853-3212</v>
          </cell>
          <cell r="F251" t="str">
            <v>Ecogas Raptor I</v>
          </cell>
          <cell r="G251" t="str">
            <v xml:space="preserve"> </v>
          </cell>
          <cell r="H251" t="str">
            <v>Portfolio</v>
          </cell>
          <cell r="I251" t="str">
            <v>Private</v>
          </cell>
          <cell r="J251" t="str">
            <v>Partnership</v>
          </cell>
          <cell r="K251">
            <v>1</v>
          </cell>
          <cell r="L251">
            <v>1</v>
          </cell>
          <cell r="M251">
            <v>0</v>
          </cell>
          <cell r="N251">
            <v>0</v>
          </cell>
          <cell r="O251">
            <v>0</v>
          </cell>
          <cell r="P251">
            <v>0</v>
          </cell>
          <cell r="Q251">
            <v>0</v>
          </cell>
          <cell r="R251">
            <v>0</v>
          </cell>
          <cell r="S251" t="str">
            <v>2914-3870</v>
          </cell>
          <cell r="V251">
            <v>0</v>
          </cell>
          <cell r="W251" t="str">
            <v>015:Enron Raptor I</v>
          </cell>
          <cell r="X251">
            <v>0</v>
          </cell>
          <cell r="Y251">
            <v>0</v>
          </cell>
          <cell r="Z251">
            <v>0</v>
          </cell>
          <cell r="AA251">
            <v>0</v>
          </cell>
          <cell r="AB251">
            <v>0</v>
          </cell>
          <cell r="AC251">
            <v>0</v>
          </cell>
          <cell r="AD251">
            <v>0</v>
          </cell>
          <cell r="AE251">
            <v>0</v>
          </cell>
          <cell r="AF251">
            <v>0</v>
          </cell>
          <cell r="AG251">
            <v>0</v>
          </cell>
          <cell r="AH251">
            <v>0</v>
          </cell>
          <cell r="AI251">
            <v>0</v>
          </cell>
          <cell r="AJ251">
            <v>0</v>
          </cell>
          <cell r="AK251">
            <v>0</v>
          </cell>
          <cell r="AL251">
            <v>0</v>
          </cell>
          <cell r="AM251">
            <v>0</v>
          </cell>
          <cell r="AN251">
            <v>0</v>
          </cell>
          <cell r="AP251">
            <v>0</v>
          </cell>
          <cell r="AQ251">
            <v>0</v>
          </cell>
          <cell r="AR251">
            <v>1</v>
          </cell>
          <cell r="AS251">
            <v>0</v>
          </cell>
          <cell r="AT251">
            <v>0</v>
          </cell>
          <cell r="AU251">
            <v>0</v>
          </cell>
          <cell r="AV251">
            <v>0</v>
          </cell>
          <cell r="AW251">
            <v>0</v>
          </cell>
          <cell r="AX251">
            <v>0</v>
          </cell>
          <cell r="AY251">
            <v>0</v>
          </cell>
          <cell r="AZ251">
            <v>0</v>
          </cell>
          <cell r="BA251">
            <v>0</v>
          </cell>
          <cell r="BB251">
            <v>0</v>
          </cell>
          <cell r="BC251" t="str">
            <v xml:space="preserve"> </v>
          </cell>
          <cell r="BD251" t="str">
            <v xml:space="preserve"> </v>
          </cell>
          <cell r="BE251">
            <v>0</v>
          </cell>
        </row>
        <row r="252">
          <cell r="A252" t="str">
            <v>Show</v>
          </cell>
          <cell r="B252" t="str">
            <v>Priv. Equity Partnerships</v>
          </cell>
          <cell r="C252" t="str">
            <v>Special Assets - Performing</v>
          </cell>
          <cell r="D252" t="str">
            <v>Lydecker</v>
          </cell>
          <cell r="E252" t="str">
            <v>713-853-3504</v>
          </cell>
          <cell r="F252" t="str">
            <v>Esenjay ORRI</v>
          </cell>
          <cell r="G252" t="str">
            <v xml:space="preserve"> </v>
          </cell>
          <cell r="H252" t="str">
            <v>Energy</v>
          </cell>
          <cell r="I252" t="str">
            <v>Private</v>
          </cell>
          <cell r="J252" t="str">
            <v>Royalty Trust</v>
          </cell>
          <cell r="K252">
            <v>1</v>
          </cell>
          <cell r="L252">
            <v>1</v>
          </cell>
          <cell r="M252">
            <v>0</v>
          </cell>
          <cell r="N252">
            <v>0</v>
          </cell>
          <cell r="O252">
            <v>0</v>
          </cell>
          <cell r="P252">
            <v>0</v>
          </cell>
          <cell r="Q252">
            <v>0</v>
          </cell>
          <cell r="R252">
            <v>0</v>
          </cell>
          <cell r="S252" t="str">
            <v>4941-6577</v>
          </cell>
          <cell r="V252">
            <v>0</v>
          </cell>
          <cell r="W252" t="str">
            <v>001:Enron-NA</v>
          </cell>
          <cell r="X252">
            <v>0</v>
          </cell>
          <cell r="Y252">
            <v>0</v>
          </cell>
          <cell r="Z252">
            <v>0</v>
          </cell>
          <cell r="AA252">
            <v>0</v>
          </cell>
          <cell r="AB252">
            <v>0</v>
          </cell>
          <cell r="AC252">
            <v>0</v>
          </cell>
          <cell r="AD252">
            <v>0</v>
          </cell>
          <cell r="AE252">
            <v>0</v>
          </cell>
          <cell r="AF252">
            <v>0</v>
          </cell>
          <cell r="AG252">
            <v>0</v>
          </cell>
          <cell r="AH252">
            <v>0</v>
          </cell>
          <cell r="AI252">
            <v>0</v>
          </cell>
          <cell r="AJ252">
            <v>0</v>
          </cell>
          <cell r="AK252">
            <v>0</v>
          </cell>
          <cell r="AL252">
            <v>0</v>
          </cell>
          <cell r="AM252">
            <v>0</v>
          </cell>
          <cell r="AN252">
            <v>0</v>
          </cell>
          <cell r="AP252">
            <v>0</v>
          </cell>
          <cell r="AQ252">
            <v>0</v>
          </cell>
          <cell r="AR252">
            <v>1</v>
          </cell>
          <cell r="AS252">
            <v>0</v>
          </cell>
          <cell r="AT252">
            <v>0</v>
          </cell>
          <cell r="AU252">
            <v>0</v>
          </cell>
          <cell r="AV252">
            <v>0</v>
          </cell>
          <cell r="AW252">
            <v>0</v>
          </cell>
          <cell r="AX252">
            <v>0</v>
          </cell>
          <cell r="AY252">
            <v>0</v>
          </cell>
          <cell r="AZ252">
            <v>0</v>
          </cell>
          <cell r="BA252">
            <v>12175</v>
          </cell>
          <cell r="BB252">
            <v>12175</v>
          </cell>
          <cell r="BC252" t="str">
            <v xml:space="preserve"> </v>
          </cell>
          <cell r="BD252" t="str">
            <v xml:space="preserve"> </v>
          </cell>
          <cell r="BE252">
            <v>0</v>
          </cell>
        </row>
        <row r="253">
          <cell r="A253" t="str">
            <v>Show</v>
          </cell>
          <cell r="B253" t="str">
            <v>Priv. Equity Partnerships</v>
          </cell>
          <cell r="C253" t="str">
            <v>Special Assets - Non-Performing</v>
          </cell>
          <cell r="D253" t="str">
            <v>Lydecker</v>
          </cell>
          <cell r="E253" t="str">
            <v>713-853-3504</v>
          </cell>
          <cell r="F253" t="str">
            <v>Eugene Offshore Holdings</v>
          </cell>
          <cell r="G253" t="str">
            <v xml:space="preserve"> </v>
          </cell>
          <cell r="H253" t="str">
            <v>Energy</v>
          </cell>
          <cell r="I253" t="str">
            <v>Private</v>
          </cell>
          <cell r="J253" t="str">
            <v>Partnership</v>
          </cell>
          <cell r="K253">
            <v>1</v>
          </cell>
          <cell r="L253">
            <v>1</v>
          </cell>
          <cell r="M253">
            <v>0</v>
          </cell>
          <cell r="N253">
            <v>0</v>
          </cell>
          <cell r="O253">
            <v>0</v>
          </cell>
          <cell r="P253">
            <v>0</v>
          </cell>
          <cell r="Q253">
            <v>0</v>
          </cell>
          <cell r="R253">
            <v>0</v>
          </cell>
          <cell r="S253" t="str">
            <v>4541-6117</v>
          </cell>
          <cell r="V253">
            <v>0</v>
          </cell>
          <cell r="W253" t="str">
            <v>001:Enron-NA</v>
          </cell>
          <cell r="X253">
            <v>0</v>
          </cell>
          <cell r="Y253">
            <v>0</v>
          </cell>
          <cell r="Z253">
            <v>0</v>
          </cell>
          <cell r="AA253">
            <v>0</v>
          </cell>
          <cell r="AB253">
            <v>0</v>
          </cell>
          <cell r="AC253">
            <v>0</v>
          </cell>
          <cell r="AD253">
            <v>0</v>
          </cell>
          <cell r="AE253">
            <v>0</v>
          </cell>
          <cell r="AF253">
            <v>0</v>
          </cell>
          <cell r="AG253">
            <v>0</v>
          </cell>
          <cell r="AH253">
            <v>0</v>
          </cell>
          <cell r="AI253">
            <v>0</v>
          </cell>
          <cell r="AJ253">
            <v>0</v>
          </cell>
          <cell r="AK253">
            <v>0</v>
          </cell>
          <cell r="AL253">
            <v>0</v>
          </cell>
          <cell r="AM253">
            <v>0</v>
          </cell>
          <cell r="AN253">
            <v>0</v>
          </cell>
          <cell r="AP253">
            <v>0</v>
          </cell>
          <cell r="AQ253">
            <v>0</v>
          </cell>
          <cell r="AR253">
            <v>1</v>
          </cell>
          <cell r="AS253">
            <v>0</v>
          </cell>
          <cell r="AT253">
            <v>0</v>
          </cell>
          <cell r="AU253">
            <v>0</v>
          </cell>
          <cell r="AV253">
            <v>0</v>
          </cell>
          <cell r="AW253">
            <v>0</v>
          </cell>
          <cell r="AX253">
            <v>0</v>
          </cell>
          <cell r="AY253">
            <v>-578493.17600000021</v>
          </cell>
          <cell r="AZ253">
            <v>0</v>
          </cell>
          <cell r="BA253">
            <v>0</v>
          </cell>
          <cell r="BB253">
            <v>-578493.17600000021</v>
          </cell>
          <cell r="BC253" t="str">
            <v xml:space="preserve"> </v>
          </cell>
          <cell r="BD253" t="str">
            <v xml:space="preserve"> </v>
          </cell>
          <cell r="BE253">
            <v>0</v>
          </cell>
        </row>
        <row r="254">
          <cell r="A254" t="str">
            <v>Show</v>
          </cell>
          <cell r="B254" t="str">
            <v>Priv. Equity Partnerships</v>
          </cell>
          <cell r="C254" t="str">
            <v>Special Assets - Performing</v>
          </cell>
          <cell r="D254" t="str">
            <v>Lydecker</v>
          </cell>
          <cell r="E254" t="str">
            <v>713-853-3504</v>
          </cell>
          <cell r="F254" t="str">
            <v>Geo. Pursuit (EBGB)</v>
          </cell>
          <cell r="G254" t="str">
            <v xml:space="preserve"> </v>
          </cell>
          <cell r="H254" t="str">
            <v>Energy</v>
          </cell>
          <cell r="I254" t="str">
            <v>Private</v>
          </cell>
          <cell r="J254" t="str">
            <v>Partnership</v>
          </cell>
          <cell r="K254">
            <v>1</v>
          </cell>
          <cell r="L254">
            <v>1</v>
          </cell>
          <cell r="M254">
            <v>0</v>
          </cell>
          <cell r="N254">
            <v>0</v>
          </cell>
          <cell r="O254">
            <v>0</v>
          </cell>
          <cell r="P254">
            <v>1012500</v>
          </cell>
          <cell r="Q254">
            <v>962000</v>
          </cell>
          <cell r="R254">
            <v>50500</v>
          </cell>
          <cell r="S254" t="str">
            <v>46-54</v>
          </cell>
          <cell r="V254">
            <v>1012500</v>
          </cell>
          <cell r="W254" t="str">
            <v>001:Enron-NA</v>
          </cell>
          <cell r="X254">
            <v>0</v>
          </cell>
          <cell r="Y254">
            <v>0</v>
          </cell>
          <cell r="Z254">
            <v>0</v>
          </cell>
          <cell r="AA254">
            <v>0</v>
          </cell>
          <cell r="AB254">
            <v>0</v>
          </cell>
          <cell r="AC254">
            <v>0</v>
          </cell>
          <cell r="AD254">
            <v>962000</v>
          </cell>
          <cell r="AE254">
            <v>50500</v>
          </cell>
          <cell r="AF254">
            <v>0</v>
          </cell>
          <cell r="AG254">
            <v>0</v>
          </cell>
          <cell r="AH254">
            <v>50500</v>
          </cell>
          <cell r="AI254">
            <v>50500</v>
          </cell>
          <cell r="AJ254">
            <v>0</v>
          </cell>
          <cell r="AK254">
            <v>25000</v>
          </cell>
          <cell r="AL254">
            <v>75500</v>
          </cell>
          <cell r="AM254">
            <v>0</v>
          </cell>
          <cell r="AN254">
            <v>962000</v>
          </cell>
          <cell r="AP254">
            <v>0</v>
          </cell>
          <cell r="AQ254">
            <v>1012500</v>
          </cell>
          <cell r="AR254">
            <v>1</v>
          </cell>
          <cell r="AS254">
            <v>0</v>
          </cell>
          <cell r="AT254">
            <v>1012500</v>
          </cell>
          <cell r="AU254">
            <v>50500</v>
          </cell>
          <cell r="AV254">
            <v>0</v>
          </cell>
          <cell r="AW254">
            <v>0</v>
          </cell>
          <cell r="AX254">
            <v>50500</v>
          </cell>
          <cell r="AY254">
            <v>-335500</v>
          </cell>
          <cell r="AZ254">
            <v>0</v>
          </cell>
          <cell r="BA254">
            <v>100000</v>
          </cell>
          <cell r="BB254">
            <v>-235500</v>
          </cell>
          <cell r="BC254" t="str">
            <v xml:space="preserve"> </v>
          </cell>
          <cell r="BD254" t="str">
            <v xml:space="preserve"> </v>
          </cell>
          <cell r="BE254">
            <v>0</v>
          </cell>
        </row>
        <row r="255">
          <cell r="A255" t="str">
            <v>Hide</v>
          </cell>
          <cell r="B255" t="str">
            <v>Enron Raptor I - Priv. Equity Partnerships</v>
          </cell>
          <cell r="C255" t="str">
            <v>Special Assets - Performing Raptor</v>
          </cell>
          <cell r="D255" t="str">
            <v>Lydecker</v>
          </cell>
          <cell r="E255" t="str">
            <v>713-853-3504</v>
          </cell>
          <cell r="F255" t="str">
            <v>Geo. Pursuit (EBGB) Raptor I</v>
          </cell>
          <cell r="G255" t="str">
            <v xml:space="preserve"> </v>
          </cell>
          <cell r="H255" t="str">
            <v>Special Assets - Performing</v>
          </cell>
          <cell r="I255" t="str">
            <v>Private</v>
          </cell>
          <cell r="J255" t="str">
            <v>Partnership</v>
          </cell>
          <cell r="K255">
            <v>1</v>
          </cell>
          <cell r="L255">
            <v>1</v>
          </cell>
          <cell r="M255">
            <v>0</v>
          </cell>
          <cell r="N255">
            <v>0</v>
          </cell>
          <cell r="O255">
            <v>0</v>
          </cell>
          <cell r="P255">
            <v>0</v>
          </cell>
          <cell r="Q255">
            <v>0</v>
          </cell>
          <cell r="R255">
            <v>0</v>
          </cell>
          <cell r="S255" t="str">
            <v>46-54</v>
          </cell>
          <cell r="V255">
            <v>0</v>
          </cell>
          <cell r="W255" t="str">
            <v>015:Enron Raptor I</v>
          </cell>
          <cell r="X255">
            <v>0</v>
          </cell>
          <cell r="Y255">
            <v>0</v>
          </cell>
          <cell r="Z255">
            <v>0</v>
          </cell>
          <cell r="AA255">
            <v>0</v>
          </cell>
          <cell r="AB255">
            <v>0</v>
          </cell>
          <cell r="AC255">
            <v>0</v>
          </cell>
          <cell r="AD255">
            <v>0</v>
          </cell>
          <cell r="AE255">
            <v>0</v>
          </cell>
          <cell r="AF255">
            <v>0</v>
          </cell>
          <cell r="AG255">
            <v>0</v>
          </cell>
          <cell r="AH255">
            <v>0</v>
          </cell>
          <cell r="AI255">
            <v>0</v>
          </cell>
          <cell r="AJ255">
            <v>0</v>
          </cell>
          <cell r="AK255">
            <v>0</v>
          </cell>
          <cell r="AL255">
            <v>0</v>
          </cell>
          <cell r="AM255">
            <v>0</v>
          </cell>
          <cell r="AN255">
            <v>0</v>
          </cell>
          <cell r="AP255">
            <v>0</v>
          </cell>
          <cell r="AQ255">
            <v>0</v>
          </cell>
          <cell r="AR255">
            <v>1</v>
          </cell>
          <cell r="AS255">
            <v>0</v>
          </cell>
          <cell r="AT255">
            <v>0</v>
          </cell>
          <cell r="AU255">
            <v>0</v>
          </cell>
          <cell r="AV255">
            <v>0</v>
          </cell>
          <cell r="AW255">
            <v>0</v>
          </cell>
          <cell r="AX255">
            <v>0</v>
          </cell>
          <cell r="AY255">
            <v>0</v>
          </cell>
          <cell r="AZ255">
            <v>0</v>
          </cell>
          <cell r="BA255">
            <v>0</v>
          </cell>
          <cell r="BB255">
            <v>0</v>
          </cell>
          <cell r="BC255" t="str">
            <v xml:space="preserve"> </v>
          </cell>
          <cell r="BD255" t="str">
            <v xml:space="preserve"> </v>
          </cell>
          <cell r="BE255">
            <v>0</v>
          </cell>
        </row>
        <row r="256">
          <cell r="A256" t="str">
            <v>Show</v>
          </cell>
          <cell r="B256" t="str">
            <v>Priv. Equity Partnerships</v>
          </cell>
          <cell r="C256" t="str">
            <v>Energy Capital Resources</v>
          </cell>
          <cell r="D256" t="str">
            <v>Pruett/Thompson</v>
          </cell>
          <cell r="E256" t="str">
            <v>713-345-7109/713-853-3019</v>
          </cell>
          <cell r="F256" t="str">
            <v>Forman Petroleum</v>
          </cell>
          <cell r="G256" t="str">
            <v xml:space="preserve"> </v>
          </cell>
          <cell r="H256" t="str">
            <v>Energy</v>
          </cell>
          <cell r="I256" t="str">
            <v>Private</v>
          </cell>
          <cell r="J256" t="str">
            <v>Partnership</v>
          </cell>
          <cell r="K256">
            <v>1</v>
          </cell>
          <cell r="L256">
            <v>1</v>
          </cell>
          <cell r="M256">
            <v>0</v>
          </cell>
          <cell r="N256">
            <v>0</v>
          </cell>
          <cell r="O256">
            <v>0</v>
          </cell>
          <cell r="P256">
            <v>0</v>
          </cell>
          <cell r="Q256">
            <v>0</v>
          </cell>
          <cell r="R256">
            <v>0</v>
          </cell>
          <cell r="S256" t="str">
            <v>44-341</v>
          </cell>
          <cell r="V256">
            <v>0</v>
          </cell>
          <cell r="W256" t="str">
            <v>001:Enron-NA</v>
          </cell>
          <cell r="X256">
            <v>0</v>
          </cell>
          <cell r="Y256">
            <v>0</v>
          </cell>
          <cell r="Z256">
            <v>0</v>
          </cell>
          <cell r="AA256">
            <v>0</v>
          </cell>
          <cell r="AB256">
            <v>0</v>
          </cell>
          <cell r="AC256">
            <v>0</v>
          </cell>
          <cell r="AD256">
            <v>0</v>
          </cell>
          <cell r="AE256">
            <v>0</v>
          </cell>
          <cell r="AF256">
            <v>0</v>
          </cell>
          <cell r="AG256">
            <v>0</v>
          </cell>
          <cell r="AH256">
            <v>0</v>
          </cell>
          <cell r="AI256">
            <v>0</v>
          </cell>
          <cell r="AJ256">
            <v>0</v>
          </cell>
          <cell r="AK256">
            <v>47875.66</v>
          </cell>
          <cell r="AL256">
            <v>47875.66</v>
          </cell>
          <cell r="AM256">
            <v>0</v>
          </cell>
          <cell r="AN256">
            <v>0</v>
          </cell>
          <cell r="AP256">
            <v>0</v>
          </cell>
          <cell r="AQ256">
            <v>0</v>
          </cell>
          <cell r="AR256">
            <v>1</v>
          </cell>
          <cell r="AS256">
            <v>0</v>
          </cell>
          <cell r="AT256">
            <v>0</v>
          </cell>
          <cell r="AU256">
            <v>0</v>
          </cell>
          <cell r="AV256">
            <v>0</v>
          </cell>
          <cell r="AW256">
            <v>0</v>
          </cell>
          <cell r="AX256">
            <v>0</v>
          </cell>
          <cell r="AY256">
            <v>0</v>
          </cell>
          <cell r="AZ256">
            <v>0</v>
          </cell>
          <cell r="BA256">
            <v>145577.54999999999</v>
          </cell>
          <cell r="BB256">
            <v>145577.54999999999</v>
          </cell>
          <cell r="BC256" t="str">
            <v xml:space="preserve"> </v>
          </cell>
          <cell r="BD256" t="str">
            <v xml:space="preserve"> </v>
          </cell>
          <cell r="BE256">
            <v>0</v>
          </cell>
        </row>
        <row r="257">
          <cell r="A257" t="str">
            <v>Show</v>
          </cell>
          <cell r="B257" t="str">
            <v>Priv. Equity Partnerships</v>
          </cell>
          <cell r="C257" t="str">
            <v>Downstream</v>
          </cell>
          <cell r="D257" t="str">
            <v>Ajello</v>
          </cell>
          <cell r="E257" t="str">
            <v>713-853-1949</v>
          </cell>
          <cell r="F257" t="str">
            <v>Heartland Industrial Partners</v>
          </cell>
          <cell r="G257" t="str">
            <v xml:space="preserve"> </v>
          </cell>
          <cell r="H257" t="str">
            <v>Steel</v>
          </cell>
          <cell r="I257" t="str">
            <v>Private</v>
          </cell>
          <cell r="J257" t="str">
            <v>Partnership</v>
          </cell>
          <cell r="K257">
            <v>1</v>
          </cell>
          <cell r="L257">
            <v>1</v>
          </cell>
          <cell r="M257">
            <v>0</v>
          </cell>
          <cell r="N257">
            <v>0</v>
          </cell>
          <cell r="O257">
            <v>0</v>
          </cell>
          <cell r="P257">
            <v>0</v>
          </cell>
          <cell r="Q257">
            <v>0</v>
          </cell>
          <cell r="R257">
            <v>0</v>
          </cell>
          <cell r="S257" t="str">
            <v>7663-9964</v>
          </cell>
          <cell r="V257">
            <v>0</v>
          </cell>
          <cell r="W257" t="str">
            <v>001:Enron-NA</v>
          </cell>
          <cell r="X257">
            <v>0</v>
          </cell>
          <cell r="Y257">
            <v>0</v>
          </cell>
          <cell r="Z257">
            <v>0</v>
          </cell>
          <cell r="AA257">
            <v>0</v>
          </cell>
          <cell r="AB257">
            <v>0</v>
          </cell>
          <cell r="AC257">
            <v>0</v>
          </cell>
          <cell r="AD257">
            <v>0</v>
          </cell>
          <cell r="AE257">
            <v>0</v>
          </cell>
          <cell r="AF257">
            <v>0</v>
          </cell>
          <cell r="AG257">
            <v>0</v>
          </cell>
          <cell r="AH257">
            <v>0</v>
          </cell>
          <cell r="AI257">
            <v>0</v>
          </cell>
          <cell r="AJ257">
            <v>0</v>
          </cell>
          <cell r="AK257">
            <v>0</v>
          </cell>
          <cell r="AL257">
            <v>0</v>
          </cell>
          <cell r="AM257">
            <v>0</v>
          </cell>
          <cell r="AN257">
            <v>0</v>
          </cell>
          <cell r="AP257">
            <v>0</v>
          </cell>
          <cell r="AQ257">
            <v>0</v>
          </cell>
          <cell r="AR257">
            <v>1</v>
          </cell>
          <cell r="AS257">
            <v>0</v>
          </cell>
          <cell r="AT257">
            <v>0</v>
          </cell>
          <cell r="AU257">
            <v>0</v>
          </cell>
          <cell r="AV257">
            <v>0</v>
          </cell>
          <cell r="AW257">
            <v>0</v>
          </cell>
          <cell r="AX257">
            <v>0</v>
          </cell>
          <cell r="AY257">
            <v>0</v>
          </cell>
          <cell r="AZ257">
            <v>0</v>
          </cell>
          <cell r="BA257">
            <v>-151202</v>
          </cell>
          <cell r="BB257">
            <v>-151202</v>
          </cell>
          <cell r="BC257" t="str">
            <v xml:space="preserve"> </v>
          </cell>
          <cell r="BD257" t="str">
            <v xml:space="preserve"> </v>
          </cell>
          <cell r="BE257">
            <v>0</v>
          </cell>
        </row>
        <row r="258">
          <cell r="A258" t="str">
            <v>Show</v>
          </cell>
          <cell r="B258" t="str">
            <v>Priv. Equity Partnerships</v>
          </cell>
          <cell r="C258" t="str">
            <v>Special Assets - Non-Performing</v>
          </cell>
          <cell r="D258" t="str">
            <v>Lydecker</v>
          </cell>
          <cell r="E258" t="str">
            <v>713-853-3504</v>
          </cell>
          <cell r="F258" t="str">
            <v>Hughes Rawls RA</v>
          </cell>
          <cell r="G258" t="str">
            <v xml:space="preserve"> </v>
          </cell>
          <cell r="H258" t="str">
            <v>Energy</v>
          </cell>
          <cell r="I258" t="str">
            <v>Private</v>
          </cell>
          <cell r="J258" t="str">
            <v>Partnership</v>
          </cell>
          <cell r="K258">
            <v>1</v>
          </cell>
          <cell r="L258">
            <v>1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 t="str">
            <v>56-68</v>
          </cell>
          <cell r="V258">
            <v>0</v>
          </cell>
          <cell r="W258" t="str">
            <v>001:Enron-NA</v>
          </cell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  <cell r="AI258">
            <v>0</v>
          </cell>
          <cell r="AJ258">
            <v>0</v>
          </cell>
          <cell r="AK258">
            <v>0</v>
          </cell>
          <cell r="AL258">
            <v>0</v>
          </cell>
          <cell r="AM258">
            <v>0</v>
          </cell>
          <cell r="AN258">
            <v>0</v>
          </cell>
          <cell r="AP258">
            <v>0</v>
          </cell>
          <cell r="AQ258">
            <v>0</v>
          </cell>
          <cell r="AR258">
            <v>1</v>
          </cell>
          <cell r="AS258">
            <v>0</v>
          </cell>
          <cell r="AT258">
            <v>0</v>
          </cell>
          <cell r="AU258">
            <v>0</v>
          </cell>
          <cell r="AV258">
            <v>0</v>
          </cell>
          <cell r="AW258">
            <v>0</v>
          </cell>
          <cell r="AX258">
            <v>0</v>
          </cell>
          <cell r="AY258">
            <v>0</v>
          </cell>
          <cell r="AZ258">
            <v>0</v>
          </cell>
          <cell r="BA258">
            <v>0</v>
          </cell>
          <cell r="BB258">
            <v>0</v>
          </cell>
          <cell r="BC258" t="str">
            <v xml:space="preserve"> </v>
          </cell>
          <cell r="BD258" t="str">
            <v xml:space="preserve"> </v>
          </cell>
          <cell r="BE258">
            <v>0</v>
          </cell>
        </row>
        <row r="259">
          <cell r="A259" t="str">
            <v>Hide</v>
          </cell>
          <cell r="B259" t="str">
            <v>Enron Networks - Private Equity Partnerships</v>
          </cell>
          <cell r="C259" t="str">
            <v>Enron Networks</v>
          </cell>
          <cell r="D259" t="str">
            <v>Horn</v>
          </cell>
          <cell r="E259" t="str">
            <v>713-853-4250</v>
          </cell>
          <cell r="F259" t="str">
            <v>Intel 64 (Early Adopter Fund)</v>
          </cell>
          <cell r="G259" t="str">
            <v xml:space="preserve"> </v>
          </cell>
          <cell r="H259" t="str">
            <v>Information Technology</v>
          </cell>
          <cell r="I259" t="str">
            <v>Private</v>
          </cell>
          <cell r="J259" t="str">
            <v>Partnership</v>
          </cell>
          <cell r="K259">
            <v>1</v>
          </cell>
          <cell r="L259">
            <v>1</v>
          </cell>
          <cell r="M259">
            <v>0</v>
          </cell>
          <cell r="N259">
            <v>0</v>
          </cell>
          <cell r="O259">
            <v>0</v>
          </cell>
          <cell r="P259">
            <v>4234031</v>
          </cell>
          <cell r="Q259">
            <v>4234031</v>
          </cell>
          <cell r="R259">
            <v>0</v>
          </cell>
          <cell r="S259" t="str">
            <v>4381-5817</v>
          </cell>
          <cell r="V259">
            <v>4234031</v>
          </cell>
          <cell r="W259" t="str">
            <v>013:Enron Networks</v>
          </cell>
          <cell r="X259">
            <v>0</v>
          </cell>
          <cell r="Y259">
            <v>0</v>
          </cell>
          <cell r="Z259">
            <v>0</v>
          </cell>
          <cell r="AA259">
            <v>0</v>
          </cell>
          <cell r="AB259">
            <v>0</v>
          </cell>
          <cell r="AC259">
            <v>0</v>
          </cell>
          <cell r="AD259">
            <v>4234031</v>
          </cell>
          <cell r="AE259">
            <v>0</v>
          </cell>
          <cell r="AF259">
            <v>0</v>
          </cell>
          <cell r="AG259">
            <v>0</v>
          </cell>
          <cell r="AH259">
            <v>0</v>
          </cell>
          <cell r="AI259">
            <v>1756037</v>
          </cell>
          <cell r="AJ259">
            <v>0</v>
          </cell>
          <cell r="AK259">
            <v>0</v>
          </cell>
          <cell r="AL259">
            <v>1756037</v>
          </cell>
          <cell r="AM259">
            <v>0</v>
          </cell>
          <cell r="AN259">
            <v>2477994</v>
          </cell>
          <cell r="AP259">
            <v>0</v>
          </cell>
          <cell r="AQ259">
            <v>4234031</v>
          </cell>
          <cell r="AR259">
            <v>1</v>
          </cell>
          <cell r="AS259">
            <v>0</v>
          </cell>
          <cell r="AT259">
            <v>4234031</v>
          </cell>
          <cell r="AU259">
            <v>0</v>
          </cell>
          <cell r="AV259">
            <v>0</v>
          </cell>
          <cell r="AW259">
            <v>0</v>
          </cell>
          <cell r="AX259">
            <v>0</v>
          </cell>
          <cell r="AY259">
            <v>2234031</v>
          </cell>
          <cell r="AZ259">
            <v>0</v>
          </cell>
          <cell r="BA259">
            <v>0</v>
          </cell>
          <cell r="BB259">
            <v>2234031</v>
          </cell>
          <cell r="BC259" t="str">
            <v xml:space="preserve"> </v>
          </cell>
          <cell r="BD259" t="str">
            <v xml:space="preserve"> </v>
          </cell>
          <cell r="BE259">
            <v>0</v>
          </cell>
        </row>
        <row r="260">
          <cell r="A260" t="str">
            <v>Show</v>
          </cell>
          <cell r="B260" t="str">
            <v>Priv. Equity Partnerships</v>
          </cell>
          <cell r="C260" t="str">
            <v>Energy Capital Resources</v>
          </cell>
          <cell r="D260" t="str">
            <v>Pruett/Thompson</v>
          </cell>
          <cell r="E260" t="str">
            <v>713-345-7109/713-853-3019</v>
          </cell>
          <cell r="F260" t="str">
            <v>Juniper</v>
          </cell>
          <cell r="G260" t="str">
            <v xml:space="preserve"> </v>
          </cell>
          <cell r="H260" t="str">
            <v>Energy</v>
          </cell>
          <cell r="I260" t="str">
            <v>Private</v>
          </cell>
          <cell r="J260" t="str">
            <v>Partnership</v>
          </cell>
          <cell r="K260">
            <v>1</v>
          </cell>
          <cell r="L260">
            <v>1</v>
          </cell>
          <cell r="M260">
            <v>0</v>
          </cell>
          <cell r="N260">
            <v>0</v>
          </cell>
          <cell r="O260">
            <v>0</v>
          </cell>
          <cell r="P260">
            <v>20916875</v>
          </cell>
          <cell r="Q260">
            <v>19609625</v>
          </cell>
          <cell r="R260">
            <v>1307250</v>
          </cell>
          <cell r="S260" t="str">
            <v>887-978</v>
          </cell>
          <cell r="V260">
            <v>20916875</v>
          </cell>
          <cell r="W260" t="str">
            <v>001:Enron-NA</v>
          </cell>
          <cell r="X260">
            <v>0</v>
          </cell>
          <cell r="Y260">
            <v>0</v>
          </cell>
          <cell r="Z260">
            <v>0</v>
          </cell>
          <cell r="AA260">
            <v>0</v>
          </cell>
          <cell r="AB260">
            <v>0</v>
          </cell>
          <cell r="AC260">
            <v>0</v>
          </cell>
          <cell r="AD260">
            <v>19609625</v>
          </cell>
          <cell r="AE260">
            <v>1307250</v>
          </cell>
          <cell r="AF260">
            <v>0</v>
          </cell>
          <cell r="AG260">
            <v>0</v>
          </cell>
          <cell r="AH260">
            <v>1307250</v>
          </cell>
          <cell r="AI260">
            <v>1307250</v>
          </cell>
          <cell r="AJ260">
            <v>0</v>
          </cell>
          <cell r="AK260">
            <v>0</v>
          </cell>
          <cell r="AL260">
            <v>1307250</v>
          </cell>
          <cell r="AM260">
            <v>0</v>
          </cell>
          <cell r="AN260">
            <v>19609625</v>
          </cell>
          <cell r="AP260">
            <v>0</v>
          </cell>
          <cell r="AQ260">
            <v>20916875</v>
          </cell>
          <cell r="AR260">
            <v>1</v>
          </cell>
          <cell r="AS260">
            <v>0</v>
          </cell>
          <cell r="AT260">
            <v>20916875</v>
          </cell>
          <cell r="AU260">
            <v>1307250</v>
          </cell>
          <cell r="AV260">
            <v>0</v>
          </cell>
          <cell r="AW260">
            <v>0</v>
          </cell>
          <cell r="AX260">
            <v>1307250</v>
          </cell>
          <cell r="AY260">
            <v>1958771.7400000021</v>
          </cell>
          <cell r="AZ260">
            <v>0</v>
          </cell>
          <cell r="BA260">
            <v>0</v>
          </cell>
          <cell r="BB260">
            <v>1958771.7400000021</v>
          </cell>
          <cell r="BC260" t="str">
            <v xml:space="preserve"> </v>
          </cell>
          <cell r="BD260" t="str">
            <v xml:space="preserve"> </v>
          </cell>
          <cell r="BE260">
            <v>0</v>
          </cell>
        </row>
        <row r="261">
          <cell r="A261" t="str">
            <v>Hide</v>
          </cell>
          <cell r="B261" t="str">
            <v>Enron Raptor I - Priv. Equity Partnerships</v>
          </cell>
          <cell r="C261" t="str">
            <v>Energy Capital Resources Raptor</v>
          </cell>
          <cell r="D261" t="str">
            <v>Pruett/Thompson</v>
          </cell>
          <cell r="E261" t="str">
            <v>713-345-7109/713-853-3019</v>
          </cell>
          <cell r="F261" t="str">
            <v>Juniper Raptor I</v>
          </cell>
          <cell r="G261" t="str">
            <v xml:space="preserve"> </v>
          </cell>
          <cell r="H261" t="str">
            <v>Energy Capital Resources</v>
          </cell>
          <cell r="I261" t="str">
            <v>Private</v>
          </cell>
          <cell r="J261" t="str">
            <v>Partnership</v>
          </cell>
          <cell r="K261">
            <v>1</v>
          </cell>
          <cell r="L261">
            <v>1</v>
          </cell>
          <cell r="M261">
            <v>0</v>
          </cell>
          <cell r="N261">
            <v>0</v>
          </cell>
          <cell r="O261">
            <v>0</v>
          </cell>
          <cell r="P261">
            <v>0</v>
          </cell>
          <cell r="Q261">
            <v>0</v>
          </cell>
          <cell r="R261">
            <v>0</v>
          </cell>
          <cell r="S261" t="str">
            <v>887-978</v>
          </cell>
          <cell r="V261">
            <v>0</v>
          </cell>
          <cell r="W261" t="str">
            <v>015:Enron Raptor I</v>
          </cell>
          <cell r="X261">
            <v>0</v>
          </cell>
          <cell r="Y261">
            <v>0</v>
          </cell>
          <cell r="Z261">
            <v>0</v>
          </cell>
          <cell r="AA261">
            <v>0</v>
          </cell>
          <cell r="AB261">
            <v>0</v>
          </cell>
          <cell r="AC261">
            <v>0</v>
          </cell>
          <cell r="AD261">
            <v>0</v>
          </cell>
          <cell r="AE261">
            <v>0</v>
          </cell>
          <cell r="AF261">
            <v>0</v>
          </cell>
          <cell r="AG261">
            <v>0</v>
          </cell>
          <cell r="AH261">
            <v>0</v>
          </cell>
          <cell r="AI261">
            <v>0</v>
          </cell>
          <cell r="AJ261">
            <v>0</v>
          </cell>
          <cell r="AK261">
            <v>0</v>
          </cell>
          <cell r="AL261">
            <v>0</v>
          </cell>
          <cell r="AM261">
            <v>0</v>
          </cell>
          <cell r="AN261">
            <v>0</v>
          </cell>
          <cell r="AP261">
            <v>0</v>
          </cell>
          <cell r="AQ261">
            <v>0</v>
          </cell>
          <cell r="AR261">
            <v>1</v>
          </cell>
          <cell r="AS261">
            <v>0</v>
          </cell>
          <cell r="AT261">
            <v>0</v>
          </cell>
          <cell r="AU261">
            <v>0</v>
          </cell>
          <cell r="AV261">
            <v>0</v>
          </cell>
          <cell r="AW261">
            <v>0</v>
          </cell>
          <cell r="AX261">
            <v>0</v>
          </cell>
          <cell r="AY261">
            <v>0</v>
          </cell>
          <cell r="AZ261">
            <v>0</v>
          </cell>
          <cell r="BA261">
            <v>0</v>
          </cell>
          <cell r="BB261">
            <v>0</v>
          </cell>
          <cell r="BC261" t="str">
            <v xml:space="preserve"> </v>
          </cell>
          <cell r="BD261" t="str">
            <v xml:space="preserve"> </v>
          </cell>
          <cell r="BE261">
            <v>0</v>
          </cell>
        </row>
        <row r="262">
          <cell r="A262" t="str">
            <v>Hide</v>
          </cell>
          <cell r="B262" t="str">
            <v>Enron Global Markets - US Private</v>
          </cell>
          <cell r="C262" t="str">
            <v>Coal</v>
          </cell>
          <cell r="D262" t="str">
            <v>Beyer</v>
          </cell>
          <cell r="E262" t="str">
            <v>713-853-9825</v>
          </cell>
          <cell r="F262" t="str">
            <v>Jupiter EGM</v>
          </cell>
          <cell r="G262" t="str">
            <v xml:space="preserve"> </v>
          </cell>
          <cell r="H262" t="str">
            <v>Coal</v>
          </cell>
          <cell r="I262" t="str">
            <v>Private</v>
          </cell>
          <cell r="J262" t="str">
            <v>Partnership</v>
          </cell>
          <cell r="K262">
            <v>1</v>
          </cell>
          <cell r="L262">
            <v>1</v>
          </cell>
          <cell r="M262">
            <v>0</v>
          </cell>
          <cell r="N262">
            <v>0</v>
          </cell>
          <cell r="O262">
            <v>0</v>
          </cell>
          <cell r="P262">
            <v>3513125</v>
          </cell>
          <cell r="Q262">
            <v>3513125</v>
          </cell>
          <cell r="R262">
            <v>0</v>
          </cell>
          <cell r="S262" t="str">
            <v>7022-9200</v>
          </cell>
          <cell r="V262">
            <v>3513125</v>
          </cell>
          <cell r="W262" t="str">
            <v>014:Enron Global Markets</v>
          </cell>
          <cell r="X262">
            <v>0</v>
          </cell>
          <cell r="Y262">
            <v>0</v>
          </cell>
          <cell r="Z262">
            <v>0</v>
          </cell>
          <cell r="AA262">
            <v>0</v>
          </cell>
          <cell r="AB262">
            <v>0</v>
          </cell>
          <cell r="AC262">
            <v>0</v>
          </cell>
          <cell r="AD262">
            <v>3513125</v>
          </cell>
          <cell r="AE262">
            <v>0</v>
          </cell>
          <cell r="AF262">
            <v>0</v>
          </cell>
          <cell r="AG262">
            <v>0</v>
          </cell>
          <cell r="AH262">
            <v>0</v>
          </cell>
          <cell r="AI262">
            <v>4809</v>
          </cell>
          <cell r="AJ262">
            <v>0</v>
          </cell>
          <cell r="AK262">
            <v>0</v>
          </cell>
          <cell r="AL262">
            <v>4809</v>
          </cell>
          <cell r="AM262">
            <v>-2798125</v>
          </cell>
          <cell r="AN262">
            <v>3508316</v>
          </cell>
          <cell r="AP262">
            <v>0</v>
          </cell>
          <cell r="AQ262">
            <v>3513125</v>
          </cell>
          <cell r="AR262">
            <v>1</v>
          </cell>
          <cell r="AS262">
            <v>0</v>
          </cell>
          <cell r="AT262">
            <v>3513125</v>
          </cell>
          <cell r="AU262">
            <v>0</v>
          </cell>
          <cell r="AV262">
            <v>0</v>
          </cell>
          <cell r="AW262">
            <v>0</v>
          </cell>
          <cell r="AX262">
            <v>0</v>
          </cell>
          <cell r="AY262">
            <v>61250</v>
          </cell>
          <cell r="AZ262">
            <v>0</v>
          </cell>
          <cell r="BA262">
            <v>0</v>
          </cell>
          <cell r="BB262">
            <v>61250</v>
          </cell>
          <cell r="BC262" t="str">
            <v xml:space="preserve"> </v>
          </cell>
          <cell r="BD262" t="str">
            <v xml:space="preserve"> </v>
          </cell>
          <cell r="BE262">
            <v>0</v>
          </cell>
        </row>
        <row r="263">
          <cell r="A263" t="str">
            <v>Show</v>
          </cell>
          <cell r="B263" t="str">
            <v>Priv. Equity Partnerships</v>
          </cell>
          <cell r="C263" t="str">
            <v>Portfolio</v>
          </cell>
          <cell r="D263" t="str">
            <v>Maffet</v>
          </cell>
          <cell r="E263" t="str">
            <v>713-853-3212</v>
          </cell>
          <cell r="F263" t="str">
            <v>Kafus Recon IPC 1 Callable</v>
          </cell>
          <cell r="G263" t="str">
            <v xml:space="preserve"> </v>
          </cell>
          <cell r="H263" t="str">
            <v>Paper</v>
          </cell>
          <cell r="I263" t="str">
            <v>Private</v>
          </cell>
          <cell r="J263" t="str">
            <v>Partnership</v>
          </cell>
          <cell r="K263">
            <v>1</v>
          </cell>
          <cell r="L263">
            <v>1</v>
          </cell>
          <cell r="M263">
            <v>0</v>
          </cell>
          <cell r="N263">
            <v>0</v>
          </cell>
          <cell r="O263">
            <v>0</v>
          </cell>
          <cell r="P263">
            <v>0</v>
          </cell>
          <cell r="Q263">
            <v>0</v>
          </cell>
          <cell r="R263">
            <v>0</v>
          </cell>
          <cell r="S263" t="str">
            <v>581-6537</v>
          </cell>
          <cell r="V263">
            <v>0</v>
          </cell>
          <cell r="W263" t="str">
            <v>001:Enron-NA</v>
          </cell>
          <cell r="X263">
            <v>0</v>
          </cell>
          <cell r="Y263">
            <v>0</v>
          </cell>
          <cell r="Z263">
            <v>0</v>
          </cell>
          <cell r="AA263">
            <v>0</v>
          </cell>
          <cell r="AB263">
            <v>0</v>
          </cell>
          <cell r="AC263">
            <v>0</v>
          </cell>
          <cell r="AD263">
            <v>0</v>
          </cell>
          <cell r="AE263">
            <v>0</v>
          </cell>
          <cell r="AF263">
            <v>0</v>
          </cell>
          <cell r="AG263">
            <v>0</v>
          </cell>
          <cell r="AH263">
            <v>0</v>
          </cell>
          <cell r="AI263">
            <v>0</v>
          </cell>
          <cell r="AJ263">
            <v>0</v>
          </cell>
          <cell r="AK263">
            <v>0</v>
          </cell>
          <cell r="AL263">
            <v>0</v>
          </cell>
          <cell r="AM263">
            <v>0</v>
          </cell>
          <cell r="AN263">
            <v>0</v>
          </cell>
          <cell r="AP263">
            <v>0</v>
          </cell>
          <cell r="AQ263">
            <v>0</v>
          </cell>
          <cell r="AR263">
            <v>1</v>
          </cell>
          <cell r="AS263">
            <v>0</v>
          </cell>
          <cell r="AT263">
            <v>0</v>
          </cell>
          <cell r="AU263">
            <v>0</v>
          </cell>
          <cell r="AV263">
            <v>0</v>
          </cell>
          <cell r="AW263">
            <v>0</v>
          </cell>
          <cell r="AX263">
            <v>0</v>
          </cell>
          <cell r="AY263">
            <v>-1140000</v>
          </cell>
          <cell r="AZ263">
            <v>0</v>
          </cell>
          <cell r="BA263">
            <v>0</v>
          </cell>
          <cell r="BB263">
            <v>-1140000</v>
          </cell>
          <cell r="BC263" t="str">
            <v xml:space="preserve"> </v>
          </cell>
          <cell r="BD263" t="str">
            <v xml:space="preserve"> </v>
          </cell>
          <cell r="BE263">
            <v>0</v>
          </cell>
        </row>
        <row r="264">
          <cell r="A264" t="str">
            <v>Show</v>
          </cell>
          <cell r="B264" t="str">
            <v>Priv. Equity Partnerships</v>
          </cell>
          <cell r="C264" t="str">
            <v>Portfolio</v>
          </cell>
          <cell r="D264" t="str">
            <v>Maffet</v>
          </cell>
          <cell r="E264" t="str">
            <v>713-853-3212</v>
          </cell>
          <cell r="F264" t="str">
            <v>Kafus Recon IPC 2 Convertible</v>
          </cell>
          <cell r="G264" t="str">
            <v xml:space="preserve"> </v>
          </cell>
          <cell r="H264" t="str">
            <v>Paper</v>
          </cell>
          <cell r="I264" t="str">
            <v>Private</v>
          </cell>
          <cell r="J264" t="str">
            <v>Partnership</v>
          </cell>
          <cell r="K264">
            <v>1</v>
          </cell>
          <cell r="L264">
            <v>1</v>
          </cell>
          <cell r="M264">
            <v>0</v>
          </cell>
          <cell r="N264">
            <v>0</v>
          </cell>
          <cell r="O264">
            <v>0</v>
          </cell>
          <cell r="P264">
            <v>0</v>
          </cell>
          <cell r="Q264">
            <v>0</v>
          </cell>
          <cell r="R264">
            <v>0</v>
          </cell>
          <cell r="S264" t="str">
            <v>581-6538</v>
          </cell>
          <cell r="V264">
            <v>0</v>
          </cell>
          <cell r="W264" t="str">
            <v>001:Enron-NA</v>
          </cell>
          <cell r="X264">
            <v>0</v>
          </cell>
          <cell r="Y264">
            <v>0</v>
          </cell>
          <cell r="Z264">
            <v>0</v>
          </cell>
          <cell r="AA264">
            <v>0</v>
          </cell>
          <cell r="AB264">
            <v>0</v>
          </cell>
          <cell r="AC264">
            <v>0</v>
          </cell>
          <cell r="AD264">
            <v>0</v>
          </cell>
          <cell r="AE264">
            <v>0</v>
          </cell>
          <cell r="AF264">
            <v>0</v>
          </cell>
          <cell r="AG264">
            <v>0</v>
          </cell>
          <cell r="AH264">
            <v>0</v>
          </cell>
          <cell r="AI264">
            <v>0</v>
          </cell>
          <cell r="AJ264">
            <v>0</v>
          </cell>
          <cell r="AK264">
            <v>0</v>
          </cell>
          <cell r="AL264">
            <v>0</v>
          </cell>
          <cell r="AM264">
            <v>0</v>
          </cell>
          <cell r="AN264">
            <v>0</v>
          </cell>
          <cell r="AP264">
            <v>0</v>
          </cell>
          <cell r="AQ264">
            <v>0</v>
          </cell>
          <cell r="AR264">
            <v>1</v>
          </cell>
          <cell r="AS264">
            <v>0</v>
          </cell>
          <cell r="AT264">
            <v>0</v>
          </cell>
          <cell r="AU264">
            <v>0</v>
          </cell>
          <cell r="AV264">
            <v>0</v>
          </cell>
          <cell r="AW264">
            <v>0</v>
          </cell>
          <cell r="AX264">
            <v>0</v>
          </cell>
          <cell r="AY264">
            <v>-672500</v>
          </cell>
          <cell r="AZ264">
            <v>0</v>
          </cell>
          <cell r="BA264">
            <v>0</v>
          </cell>
          <cell r="BB264">
            <v>-672500</v>
          </cell>
          <cell r="BC264" t="str">
            <v xml:space="preserve"> </v>
          </cell>
          <cell r="BD264" t="str">
            <v xml:space="preserve"> </v>
          </cell>
          <cell r="BE264">
            <v>0</v>
          </cell>
        </row>
        <row r="265">
          <cell r="A265" t="str">
            <v>Show</v>
          </cell>
          <cell r="B265" t="str">
            <v>Priv. Equity Partnerships</v>
          </cell>
          <cell r="C265" t="str">
            <v>Portfolio</v>
          </cell>
          <cell r="D265" t="str">
            <v>Maffet</v>
          </cell>
          <cell r="E265" t="str">
            <v>713-853-3212</v>
          </cell>
          <cell r="F265" t="str">
            <v>Kafus Recon IPC 3 Option Value</v>
          </cell>
          <cell r="G265" t="str">
            <v xml:space="preserve"> </v>
          </cell>
          <cell r="H265" t="str">
            <v>Paper</v>
          </cell>
          <cell r="I265" t="str">
            <v>Private</v>
          </cell>
          <cell r="J265" t="str">
            <v>Partnership</v>
          </cell>
          <cell r="K265">
            <v>1</v>
          </cell>
          <cell r="L265">
            <v>1</v>
          </cell>
          <cell r="M265">
            <v>0</v>
          </cell>
          <cell r="N265">
            <v>0</v>
          </cell>
          <cell r="O265">
            <v>0</v>
          </cell>
          <cell r="P265">
            <v>0</v>
          </cell>
          <cell r="Q265">
            <v>0</v>
          </cell>
          <cell r="R265">
            <v>0</v>
          </cell>
          <cell r="S265" t="str">
            <v>581-2717</v>
          </cell>
          <cell r="V265">
            <v>0</v>
          </cell>
          <cell r="W265" t="str">
            <v>001:Enron-NA</v>
          </cell>
          <cell r="X265">
            <v>0</v>
          </cell>
          <cell r="Y265">
            <v>0</v>
          </cell>
          <cell r="Z265">
            <v>0</v>
          </cell>
          <cell r="AA265">
            <v>0</v>
          </cell>
          <cell r="AB265">
            <v>0</v>
          </cell>
          <cell r="AC265">
            <v>0</v>
          </cell>
          <cell r="AD265">
            <v>0</v>
          </cell>
          <cell r="AE265">
            <v>0</v>
          </cell>
          <cell r="AF265">
            <v>0</v>
          </cell>
          <cell r="AG265">
            <v>0</v>
          </cell>
          <cell r="AH265">
            <v>0</v>
          </cell>
          <cell r="AI265">
            <v>0</v>
          </cell>
          <cell r="AJ265">
            <v>0</v>
          </cell>
          <cell r="AK265">
            <v>0</v>
          </cell>
          <cell r="AL265">
            <v>0</v>
          </cell>
          <cell r="AM265">
            <v>0</v>
          </cell>
          <cell r="AN265">
            <v>0</v>
          </cell>
          <cell r="AP265">
            <v>0</v>
          </cell>
          <cell r="AQ265">
            <v>0</v>
          </cell>
          <cell r="AR265">
            <v>1</v>
          </cell>
          <cell r="AS265">
            <v>0</v>
          </cell>
          <cell r="AT265">
            <v>0</v>
          </cell>
          <cell r="AU265">
            <v>0</v>
          </cell>
          <cell r="AV265">
            <v>0</v>
          </cell>
          <cell r="AW265">
            <v>0</v>
          </cell>
          <cell r="AX265">
            <v>0</v>
          </cell>
          <cell r="AY265">
            <v>-2787000</v>
          </cell>
          <cell r="AZ265">
            <v>0</v>
          </cell>
          <cell r="BA265">
            <v>0</v>
          </cell>
          <cell r="BB265">
            <v>-2787000</v>
          </cell>
          <cell r="BC265" t="str">
            <v xml:space="preserve"> </v>
          </cell>
          <cell r="BD265" t="str">
            <v xml:space="preserve"> </v>
          </cell>
          <cell r="BE265">
            <v>0</v>
          </cell>
        </row>
        <row r="266">
          <cell r="A266" t="str">
            <v>Show</v>
          </cell>
          <cell r="B266" t="str">
            <v>Priv. Equity Partnerships</v>
          </cell>
          <cell r="C266" t="str">
            <v>Special Assets - Performing</v>
          </cell>
          <cell r="D266" t="str">
            <v>Lydecker</v>
          </cell>
          <cell r="E266" t="str">
            <v>713-853-3504</v>
          </cell>
          <cell r="F266" t="str">
            <v>Keathley Canyon</v>
          </cell>
          <cell r="G266" t="str">
            <v xml:space="preserve"> </v>
          </cell>
          <cell r="H266" t="str">
            <v>Energy</v>
          </cell>
          <cell r="I266" t="str">
            <v>Private</v>
          </cell>
          <cell r="J266" t="str">
            <v>Partnership</v>
          </cell>
          <cell r="K266">
            <v>1</v>
          </cell>
          <cell r="L266">
            <v>1</v>
          </cell>
          <cell r="M266">
            <v>0</v>
          </cell>
          <cell r="N266">
            <v>0</v>
          </cell>
          <cell r="O266">
            <v>0</v>
          </cell>
          <cell r="P266">
            <v>4774950</v>
          </cell>
          <cell r="Q266">
            <v>4646700</v>
          </cell>
          <cell r="R266">
            <v>128250</v>
          </cell>
          <cell r="S266" t="str">
            <v>46-846</v>
          </cell>
          <cell r="V266">
            <v>4774950</v>
          </cell>
          <cell r="W266" t="str">
            <v>001:Enron-NA</v>
          </cell>
          <cell r="X266">
            <v>0</v>
          </cell>
          <cell r="Y266">
            <v>0</v>
          </cell>
          <cell r="Z266">
            <v>0</v>
          </cell>
          <cell r="AA266">
            <v>0</v>
          </cell>
          <cell r="AB266">
            <v>0</v>
          </cell>
          <cell r="AC266">
            <v>0</v>
          </cell>
          <cell r="AD266">
            <v>4646700</v>
          </cell>
          <cell r="AE266">
            <v>128250</v>
          </cell>
          <cell r="AF266">
            <v>0</v>
          </cell>
          <cell r="AG266">
            <v>0</v>
          </cell>
          <cell r="AH266">
            <v>128250</v>
          </cell>
          <cell r="AI266">
            <v>128250</v>
          </cell>
          <cell r="AJ266">
            <v>0</v>
          </cell>
          <cell r="AK266">
            <v>0</v>
          </cell>
          <cell r="AL266">
            <v>128250</v>
          </cell>
          <cell r="AM266">
            <v>0</v>
          </cell>
          <cell r="AN266">
            <v>4707450</v>
          </cell>
          <cell r="AP266">
            <v>0</v>
          </cell>
          <cell r="AQ266">
            <v>4774950</v>
          </cell>
          <cell r="AR266">
            <v>1</v>
          </cell>
          <cell r="AS266">
            <v>0</v>
          </cell>
          <cell r="AT266">
            <v>4774950</v>
          </cell>
          <cell r="AU266">
            <v>128250</v>
          </cell>
          <cell r="AV266">
            <v>0</v>
          </cell>
          <cell r="AW266">
            <v>0</v>
          </cell>
          <cell r="AX266">
            <v>128250</v>
          </cell>
          <cell r="AY266">
            <v>585899</v>
          </cell>
          <cell r="AZ266">
            <v>0</v>
          </cell>
          <cell r="BA266">
            <v>0</v>
          </cell>
          <cell r="BB266">
            <v>585899</v>
          </cell>
          <cell r="BC266" t="str">
            <v xml:space="preserve"> </v>
          </cell>
          <cell r="BD266" t="str">
            <v xml:space="preserve"> </v>
          </cell>
          <cell r="BE266">
            <v>0</v>
          </cell>
        </row>
        <row r="267">
          <cell r="A267" t="str">
            <v>Hide</v>
          </cell>
          <cell r="B267" t="str">
            <v>Enron Raptor I - Priv. Equity Partnerships</v>
          </cell>
          <cell r="C267" t="str">
            <v>Special Assets - Performing Raptor</v>
          </cell>
          <cell r="D267" t="str">
            <v>Lydecker</v>
          </cell>
          <cell r="E267" t="str">
            <v>713-853-3504</v>
          </cell>
          <cell r="F267" t="str">
            <v>Keathley Canyon Raptor I</v>
          </cell>
          <cell r="G267" t="str">
            <v xml:space="preserve"> </v>
          </cell>
          <cell r="H267" t="str">
            <v>Special Assets - Performing</v>
          </cell>
          <cell r="I267" t="str">
            <v>Private</v>
          </cell>
          <cell r="J267" t="str">
            <v>Partnership</v>
          </cell>
          <cell r="K267">
            <v>1</v>
          </cell>
          <cell r="L267">
            <v>1</v>
          </cell>
          <cell r="M267">
            <v>0</v>
          </cell>
          <cell r="N267">
            <v>0</v>
          </cell>
          <cell r="O267">
            <v>0</v>
          </cell>
          <cell r="P267">
            <v>0</v>
          </cell>
          <cell r="Q267">
            <v>0</v>
          </cell>
          <cell r="R267">
            <v>0</v>
          </cell>
          <cell r="S267" t="str">
            <v>46-846</v>
          </cell>
          <cell r="V267">
            <v>0</v>
          </cell>
          <cell r="W267" t="str">
            <v>015:Enron Raptor I</v>
          </cell>
          <cell r="X267">
            <v>0</v>
          </cell>
          <cell r="Y267">
            <v>0</v>
          </cell>
          <cell r="Z267">
            <v>0</v>
          </cell>
          <cell r="AA267">
            <v>0</v>
          </cell>
          <cell r="AB267">
            <v>0</v>
          </cell>
          <cell r="AC267">
            <v>0</v>
          </cell>
          <cell r="AD267">
            <v>0</v>
          </cell>
          <cell r="AE267">
            <v>0</v>
          </cell>
          <cell r="AF267">
            <v>0</v>
          </cell>
          <cell r="AG267">
            <v>0</v>
          </cell>
          <cell r="AH267">
            <v>0</v>
          </cell>
          <cell r="AI267">
            <v>0</v>
          </cell>
          <cell r="AJ267">
            <v>0</v>
          </cell>
          <cell r="AK267">
            <v>0</v>
          </cell>
          <cell r="AL267">
            <v>0</v>
          </cell>
          <cell r="AM267">
            <v>0</v>
          </cell>
          <cell r="AN267">
            <v>0</v>
          </cell>
          <cell r="AP267">
            <v>0</v>
          </cell>
          <cell r="AQ267">
            <v>0</v>
          </cell>
          <cell r="AR267">
            <v>1</v>
          </cell>
          <cell r="AS267">
            <v>0</v>
          </cell>
          <cell r="AT267">
            <v>0</v>
          </cell>
          <cell r="AU267">
            <v>0</v>
          </cell>
          <cell r="AV267">
            <v>0</v>
          </cell>
          <cell r="AW267">
            <v>0</v>
          </cell>
          <cell r="AX267">
            <v>0</v>
          </cell>
          <cell r="AY267">
            <v>0</v>
          </cell>
          <cell r="AZ267">
            <v>0</v>
          </cell>
          <cell r="BA267">
            <v>0</v>
          </cell>
          <cell r="BB267">
            <v>0</v>
          </cell>
          <cell r="BC267" t="str">
            <v xml:space="preserve"> </v>
          </cell>
          <cell r="BD267" t="str">
            <v xml:space="preserve"> </v>
          </cell>
          <cell r="BE267">
            <v>0</v>
          </cell>
        </row>
        <row r="268">
          <cell r="A268" t="str">
            <v>Show</v>
          </cell>
          <cell r="B268" t="str">
            <v>Priv. Equity Partnerships</v>
          </cell>
          <cell r="C268" t="str">
            <v>Special Assets - Performing</v>
          </cell>
          <cell r="D268" t="str">
            <v>Lydecker</v>
          </cell>
          <cell r="E268" t="str">
            <v>713-853-3504</v>
          </cell>
          <cell r="F268" t="str">
            <v>Lewis Energy Group</v>
          </cell>
          <cell r="G268" t="str">
            <v xml:space="preserve"> </v>
          </cell>
          <cell r="H268" t="str">
            <v>Energy</v>
          </cell>
          <cell r="I268" t="str">
            <v>Private</v>
          </cell>
          <cell r="J268" t="str">
            <v>Partnership</v>
          </cell>
          <cell r="K268">
            <v>1</v>
          </cell>
          <cell r="L268">
            <v>1</v>
          </cell>
          <cell r="M268">
            <v>0</v>
          </cell>
          <cell r="N268">
            <v>0</v>
          </cell>
          <cell r="O268">
            <v>0</v>
          </cell>
          <cell r="P268">
            <v>0</v>
          </cell>
          <cell r="Q268">
            <v>0</v>
          </cell>
          <cell r="R268">
            <v>0</v>
          </cell>
          <cell r="S268" t="str">
            <v>1612-3768</v>
          </cell>
          <cell r="V268">
            <v>0</v>
          </cell>
          <cell r="W268" t="str">
            <v>001:Enron-NA</v>
          </cell>
          <cell r="X268">
            <v>0</v>
          </cell>
          <cell r="Y268">
            <v>0</v>
          </cell>
          <cell r="Z268">
            <v>0</v>
          </cell>
          <cell r="AA268">
            <v>0</v>
          </cell>
          <cell r="AB268">
            <v>0</v>
          </cell>
          <cell r="AC268">
            <v>0</v>
          </cell>
          <cell r="AD268">
            <v>0</v>
          </cell>
          <cell r="AE268">
            <v>0</v>
          </cell>
          <cell r="AF268">
            <v>0</v>
          </cell>
          <cell r="AG268">
            <v>0</v>
          </cell>
          <cell r="AH268">
            <v>0</v>
          </cell>
          <cell r="AI268">
            <v>993000</v>
          </cell>
          <cell r="AJ268">
            <v>0</v>
          </cell>
          <cell r="AK268">
            <v>60000</v>
          </cell>
          <cell r="AL268">
            <v>1053000</v>
          </cell>
          <cell r="AM268">
            <v>0</v>
          </cell>
          <cell r="AN268">
            <v>8307000</v>
          </cell>
          <cell r="AP268">
            <v>0</v>
          </cell>
          <cell r="AQ268">
            <v>0</v>
          </cell>
          <cell r="AR268">
            <v>1</v>
          </cell>
          <cell r="AS268">
            <v>0</v>
          </cell>
          <cell r="AT268">
            <v>0</v>
          </cell>
          <cell r="AU268">
            <v>0</v>
          </cell>
          <cell r="AV268">
            <v>0</v>
          </cell>
          <cell r="AW268">
            <v>0</v>
          </cell>
          <cell r="AX268">
            <v>0</v>
          </cell>
          <cell r="AY268">
            <v>993000</v>
          </cell>
          <cell r="AZ268">
            <v>0</v>
          </cell>
          <cell r="BA268">
            <v>60000</v>
          </cell>
          <cell r="BB268">
            <v>1053000</v>
          </cell>
          <cell r="BC268" t="str">
            <v xml:space="preserve"> </v>
          </cell>
          <cell r="BD268" t="str">
            <v xml:space="preserve"> </v>
          </cell>
          <cell r="BE268">
            <v>0</v>
          </cell>
        </row>
        <row r="269">
          <cell r="A269" t="str">
            <v>Show</v>
          </cell>
          <cell r="B269" t="str">
            <v>Priv. Equity Partnerships</v>
          </cell>
          <cell r="C269" t="str">
            <v>Special Assets - Performing</v>
          </cell>
          <cell r="D269" t="str">
            <v>Lydecker</v>
          </cell>
          <cell r="E269" t="str">
            <v>713-853-3504</v>
          </cell>
          <cell r="F269" t="str">
            <v>Linder Oil</v>
          </cell>
          <cell r="G269" t="str">
            <v xml:space="preserve"> </v>
          </cell>
          <cell r="H269" t="str">
            <v>Energy</v>
          </cell>
          <cell r="I269" t="str">
            <v>Private</v>
          </cell>
          <cell r="J269" t="str">
            <v>Partnership</v>
          </cell>
          <cell r="K269">
            <v>1</v>
          </cell>
          <cell r="L269">
            <v>1</v>
          </cell>
          <cell r="M269">
            <v>0</v>
          </cell>
          <cell r="N269">
            <v>0</v>
          </cell>
          <cell r="O269">
            <v>0</v>
          </cell>
          <cell r="P269">
            <v>16916559.25</v>
          </cell>
          <cell r="Q269">
            <v>16916559.25</v>
          </cell>
          <cell r="R269">
            <v>0</v>
          </cell>
          <cell r="S269" t="str">
            <v>1690-1928</v>
          </cell>
          <cell r="V269">
            <v>16916559.25</v>
          </cell>
          <cell r="W269" t="str">
            <v>001:Enron-NA</v>
          </cell>
          <cell r="X269">
            <v>0</v>
          </cell>
          <cell r="Y269">
            <v>0</v>
          </cell>
          <cell r="Z269">
            <v>0</v>
          </cell>
          <cell r="AA269">
            <v>0</v>
          </cell>
          <cell r="AB269">
            <v>0</v>
          </cell>
          <cell r="AC269">
            <v>0</v>
          </cell>
          <cell r="AD269">
            <v>16916559.25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  <cell r="AI269">
            <v>0</v>
          </cell>
          <cell r="AJ269">
            <v>0</v>
          </cell>
          <cell r="AK269">
            <v>0</v>
          </cell>
          <cell r="AL269">
            <v>0</v>
          </cell>
          <cell r="AM269">
            <v>0</v>
          </cell>
          <cell r="AN269">
            <v>17513077</v>
          </cell>
          <cell r="AP269">
            <v>0</v>
          </cell>
          <cell r="AQ269">
            <v>17513077</v>
          </cell>
          <cell r="AR269">
            <v>1</v>
          </cell>
          <cell r="AS269">
            <v>0</v>
          </cell>
          <cell r="AT269">
            <v>16916559.25</v>
          </cell>
          <cell r="AU269">
            <v>0</v>
          </cell>
          <cell r="AV269">
            <v>0</v>
          </cell>
          <cell r="AW269">
            <v>0</v>
          </cell>
          <cell r="AX269">
            <v>0</v>
          </cell>
          <cell r="AY269">
            <v>4185660.6649999972</v>
          </cell>
          <cell r="AZ269">
            <v>0</v>
          </cell>
          <cell r="BA269">
            <v>0</v>
          </cell>
          <cell r="BB269">
            <v>4185660.6649999972</v>
          </cell>
          <cell r="BC269" t="str">
            <v xml:space="preserve"> </v>
          </cell>
          <cell r="BD269" t="str">
            <v xml:space="preserve"> </v>
          </cell>
          <cell r="BE269">
            <v>0</v>
          </cell>
        </row>
        <row r="270">
          <cell r="A270" t="str">
            <v>Show</v>
          </cell>
          <cell r="B270" t="str">
            <v>Priv. Equity Partnerships</v>
          </cell>
          <cell r="C270" t="str">
            <v>Special Assets - Non-Performing</v>
          </cell>
          <cell r="D270" t="str">
            <v>Lydecker</v>
          </cell>
          <cell r="E270" t="str">
            <v>713-853-3504</v>
          </cell>
          <cell r="F270" t="str">
            <v>Magellan LLC</v>
          </cell>
          <cell r="G270" t="str">
            <v xml:space="preserve"> </v>
          </cell>
          <cell r="H270" t="str">
            <v>Energy</v>
          </cell>
          <cell r="I270" t="str">
            <v>Private</v>
          </cell>
          <cell r="J270" t="str">
            <v>Partnership</v>
          </cell>
          <cell r="K270">
            <v>1</v>
          </cell>
          <cell r="L270">
            <v>1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 t="str">
            <v>4651-6137</v>
          </cell>
          <cell r="V270">
            <v>0</v>
          </cell>
          <cell r="W270" t="str">
            <v>001:Enron-NA</v>
          </cell>
          <cell r="X270">
            <v>0</v>
          </cell>
          <cell r="Y270">
            <v>0</v>
          </cell>
          <cell r="Z270">
            <v>0</v>
          </cell>
          <cell r="AA270">
            <v>0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  <cell r="AI270">
            <v>0</v>
          </cell>
          <cell r="AJ270">
            <v>0</v>
          </cell>
          <cell r="AK270">
            <v>0</v>
          </cell>
          <cell r="AL270">
            <v>0</v>
          </cell>
          <cell r="AM270">
            <v>0</v>
          </cell>
          <cell r="AN270">
            <v>0</v>
          </cell>
          <cell r="AP270">
            <v>0</v>
          </cell>
          <cell r="AQ270">
            <v>0</v>
          </cell>
          <cell r="AR270">
            <v>1</v>
          </cell>
          <cell r="AS270">
            <v>0</v>
          </cell>
          <cell r="AT270">
            <v>0</v>
          </cell>
          <cell r="AU270">
            <v>0</v>
          </cell>
          <cell r="AV270">
            <v>0</v>
          </cell>
          <cell r="AW270">
            <v>0</v>
          </cell>
          <cell r="AX270">
            <v>0</v>
          </cell>
          <cell r="AY270">
            <v>-83400</v>
          </cell>
          <cell r="AZ270">
            <v>0</v>
          </cell>
          <cell r="BA270">
            <v>0</v>
          </cell>
          <cell r="BB270">
            <v>-83400</v>
          </cell>
          <cell r="BC270" t="str">
            <v xml:space="preserve"> </v>
          </cell>
          <cell r="BD270" t="str">
            <v xml:space="preserve"> </v>
          </cell>
          <cell r="BE270">
            <v>0</v>
          </cell>
        </row>
        <row r="271">
          <cell r="A271" t="str">
            <v>Show</v>
          </cell>
          <cell r="B271" t="str">
            <v>Priv. Equity Partnerships</v>
          </cell>
          <cell r="C271" t="str">
            <v>Energy Capital Resources</v>
          </cell>
          <cell r="D271" t="str">
            <v>Pruett/Josey</v>
          </cell>
          <cell r="E271" t="str">
            <v>713-345-7109/713-853-0321</v>
          </cell>
          <cell r="F271" t="str">
            <v>NG Resources Equity</v>
          </cell>
          <cell r="G271" t="str">
            <v xml:space="preserve"> </v>
          </cell>
          <cell r="H271" t="str">
            <v>Energy</v>
          </cell>
          <cell r="I271" t="str">
            <v>Private</v>
          </cell>
          <cell r="J271" t="str">
            <v>Partnership</v>
          </cell>
          <cell r="K271">
            <v>1</v>
          </cell>
          <cell r="L271">
            <v>1</v>
          </cell>
          <cell r="M271">
            <v>0</v>
          </cell>
          <cell r="N271">
            <v>0</v>
          </cell>
          <cell r="O271">
            <v>0</v>
          </cell>
          <cell r="P271">
            <v>6232699.2000000002</v>
          </cell>
          <cell r="Q271">
            <v>9588768</v>
          </cell>
          <cell r="R271">
            <v>-3356068.8</v>
          </cell>
          <cell r="S271" t="str">
            <v>7502-9802</v>
          </cell>
          <cell r="V271">
            <v>6232699.2000000002</v>
          </cell>
          <cell r="W271" t="str">
            <v>001:Enron-NA</v>
          </cell>
          <cell r="X271">
            <v>0</v>
          </cell>
          <cell r="Y271">
            <v>0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  <cell r="AD271">
            <v>9588768</v>
          </cell>
          <cell r="AE271">
            <v>-472500</v>
          </cell>
          <cell r="AF271">
            <v>0</v>
          </cell>
          <cell r="AG271">
            <v>0</v>
          </cell>
          <cell r="AH271">
            <v>-472500</v>
          </cell>
          <cell r="AI271">
            <v>877500</v>
          </cell>
          <cell r="AJ271">
            <v>0</v>
          </cell>
          <cell r="AK271">
            <v>260000</v>
          </cell>
          <cell r="AL271">
            <v>1137500</v>
          </cell>
          <cell r="AM271">
            <v>0</v>
          </cell>
          <cell r="AN271">
            <v>6536268</v>
          </cell>
          <cell r="AP271">
            <v>0</v>
          </cell>
          <cell r="AQ271">
            <v>6232699.2000000002</v>
          </cell>
          <cell r="AR271">
            <v>1</v>
          </cell>
          <cell r="AS271">
            <v>0</v>
          </cell>
          <cell r="AT271">
            <v>6232699.2000000002</v>
          </cell>
          <cell r="AU271">
            <v>-472500</v>
          </cell>
          <cell r="AV271">
            <v>0</v>
          </cell>
          <cell r="AW271">
            <v>0</v>
          </cell>
          <cell r="AX271">
            <v>-472500</v>
          </cell>
          <cell r="AY271">
            <v>877500</v>
          </cell>
          <cell r="AZ271">
            <v>0</v>
          </cell>
          <cell r="BA271">
            <v>260000</v>
          </cell>
          <cell r="BB271">
            <v>1137500</v>
          </cell>
          <cell r="BC271" t="str">
            <v xml:space="preserve"> </v>
          </cell>
          <cell r="BD271" t="str">
            <v xml:space="preserve"> </v>
          </cell>
          <cell r="BE271">
            <v>0</v>
          </cell>
        </row>
        <row r="272">
          <cell r="A272" t="str">
            <v>Show</v>
          </cell>
          <cell r="B272" t="str">
            <v>Priv. Equity Partnerships</v>
          </cell>
          <cell r="C272" t="str">
            <v>Gas Assets</v>
          </cell>
          <cell r="D272" t="str">
            <v>TBD</v>
          </cell>
          <cell r="E272" t="str">
            <v>Not Available</v>
          </cell>
          <cell r="F272" t="str">
            <v>NG Resources Equity (Gas Assets)</v>
          </cell>
          <cell r="G272" t="str">
            <v xml:space="preserve"> </v>
          </cell>
          <cell r="H272" t="str">
            <v>Energy</v>
          </cell>
          <cell r="I272" t="str">
            <v>Private</v>
          </cell>
          <cell r="J272" t="str">
            <v>Partnership</v>
          </cell>
          <cell r="K272">
            <v>1</v>
          </cell>
          <cell r="L272">
            <v>1</v>
          </cell>
          <cell r="M272">
            <v>0</v>
          </cell>
          <cell r="N272">
            <v>0</v>
          </cell>
          <cell r="O272">
            <v>0</v>
          </cell>
          <cell r="P272">
            <v>3356068.8</v>
          </cell>
          <cell r="Q272">
            <v>0</v>
          </cell>
          <cell r="R272">
            <v>3356068.8</v>
          </cell>
          <cell r="S272" t="str">
            <v>7502-9802</v>
          </cell>
          <cell r="V272">
            <v>3356068.8</v>
          </cell>
          <cell r="W272" t="str">
            <v>001:Enron-NA</v>
          </cell>
          <cell r="X272">
            <v>0</v>
          </cell>
          <cell r="Y272">
            <v>0</v>
          </cell>
          <cell r="Z272">
            <v>0</v>
          </cell>
          <cell r="AA272">
            <v>0</v>
          </cell>
          <cell r="AB272">
            <v>0</v>
          </cell>
          <cell r="AC272">
            <v>0</v>
          </cell>
          <cell r="AD272">
            <v>0</v>
          </cell>
          <cell r="AE272">
            <v>472500</v>
          </cell>
          <cell r="AF272">
            <v>0</v>
          </cell>
          <cell r="AG272">
            <v>140000</v>
          </cell>
          <cell r="AH272">
            <v>612500</v>
          </cell>
          <cell r="AI272">
            <v>472500</v>
          </cell>
          <cell r="AJ272">
            <v>0</v>
          </cell>
          <cell r="AK272">
            <v>140000</v>
          </cell>
          <cell r="AL272">
            <v>612500</v>
          </cell>
          <cell r="AM272">
            <v>0</v>
          </cell>
          <cell r="AN272">
            <v>0</v>
          </cell>
          <cell r="AP272">
            <v>0</v>
          </cell>
          <cell r="AQ272">
            <v>3356068.8</v>
          </cell>
          <cell r="AR272">
            <v>1</v>
          </cell>
          <cell r="AS272">
            <v>0</v>
          </cell>
          <cell r="AT272">
            <v>3356068.8</v>
          </cell>
          <cell r="AU272">
            <v>472500</v>
          </cell>
          <cell r="AV272">
            <v>0</v>
          </cell>
          <cell r="AW272">
            <v>140000</v>
          </cell>
          <cell r="AX272">
            <v>612500</v>
          </cell>
          <cell r="AY272">
            <v>472500</v>
          </cell>
          <cell r="AZ272">
            <v>0</v>
          </cell>
          <cell r="BA272">
            <v>140000</v>
          </cell>
          <cell r="BB272">
            <v>612500</v>
          </cell>
          <cell r="BC272" t="str">
            <v xml:space="preserve"> </v>
          </cell>
          <cell r="BD272" t="str">
            <v xml:space="preserve"> </v>
          </cell>
          <cell r="BE272">
            <v>0</v>
          </cell>
        </row>
        <row r="273">
          <cell r="A273" t="str">
            <v>Show</v>
          </cell>
          <cell r="B273" t="str">
            <v>Priv. Equity Partnerships</v>
          </cell>
          <cell r="C273" t="str">
            <v>Paper</v>
          </cell>
          <cell r="D273" t="str">
            <v>Ondarza</v>
          </cell>
          <cell r="E273" t="str">
            <v>713-853-6058</v>
          </cell>
          <cell r="F273" t="str">
            <v>Oconto Falls Common</v>
          </cell>
          <cell r="G273" t="str">
            <v xml:space="preserve"> </v>
          </cell>
          <cell r="H273" t="str">
            <v>Paper</v>
          </cell>
          <cell r="I273" t="str">
            <v>Private</v>
          </cell>
          <cell r="J273" t="str">
            <v>Partnership</v>
          </cell>
          <cell r="K273">
            <v>1</v>
          </cell>
          <cell r="L273">
            <v>1</v>
          </cell>
          <cell r="M273">
            <v>0</v>
          </cell>
          <cell r="N273">
            <v>0</v>
          </cell>
          <cell r="O273">
            <v>0</v>
          </cell>
          <cell r="P273">
            <v>2161208.96</v>
          </cell>
          <cell r="Q273">
            <v>5687392</v>
          </cell>
          <cell r="R273">
            <v>-3526183.04</v>
          </cell>
          <cell r="S273" t="str">
            <v>2655-3310</v>
          </cell>
          <cell r="V273">
            <v>2161208.96</v>
          </cell>
          <cell r="W273" t="str">
            <v>001:Enron-NA</v>
          </cell>
          <cell r="X273">
            <v>0</v>
          </cell>
          <cell r="Y273">
            <v>0</v>
          </cell>
          <cell r="Z273">
            <v>0</v>
          </cell>
          <cell r="AA273">
            <v>0</v>
          </cell>
          <cell r="AB273">
            <v>0</v>
          </cell>
          <cell r="AC273">
            <v>0</v>
          </cell>
          <cell r="AD273">
            <v>5687392</v>
          </cell>
          <cell r="AE273">
            <v>-3526183.04</v>
          </cell>
          <cell r="AF273">
            <v>0</v>
          </cell>
          <cell r="AG273">
            <v>0</v>
          </cell>
          <cell r="AH273">
            <v>-3526183.04</v>
          </cell>
          <cell r="AI273">
            <v>-3526183.04</v>
          </cell>
          <cell r="AJ273">
            <v>0</v>
          </cell>
          <cell r="AK273">
            <v>0</v>
          </cell>
          <cell r="AL273">
            <v>-3526183.04</v>
          </cell>
          <cell r="AM273">
            <v>0</v>
          </cell>
          <cell r="AN273">
            <v>5687392</v>
          </cell>
          <cell r="AP273">
            <v>0</v>
          </cell>
          <cell r="AQ273">
            <v>2161208.96</v>
          </cell>
          <cell r="AR273">
            <v>1</v>
          </cell>
          <cell r="AS273">
            <v>0</v>
          </cell>
          <cell r="AT273">
            <v>2161208.96</v>
          </cell>
          <cell r="AU273">
            <v>-3526183.04</v>
          </cell>
          <cell r="AV273">
            <v>0</v>
          </cell>
          <cell r="AW273">
            <v>0</v>
          </cell>
          <cell r="AX273">
            <v>-3526183.04</v>
          </cell>
          <cell r="AY273">
            <v>-3326791.04</v>
          </cell>
          <cell r="AZ273">
            <v>0</v>
          </cell>
          <cell r="BA273">
            <v>0</v>
          </cell>
          <cell r="BB273">
            <v>-3326791.04</v>
          </cell>
          <cell r="BC273" t="str">
            <v xml:space="preserve"> </v>
          </cell>
          <cell r="BD273" t="str">
            <v xml:space="preserve"> </v>
          </cell>
          <cell r="BE273">
            <v>0</v>
          </cell>
        </row>
        <row r="274">
          <cell r="A274" t="str">
            <v>Hide</v>
          </cell>
          <cell r="B274" t="str">
            <v>Enron Raptor I - Priv. Equity Partnerships</v>
          </cell>
          <cell r="C274" t="str">
            <v>Paper Raptor</v>
          </cell>
          <cell r="D274" t="str">
            <v>Ondarza</v>
          </cell>
          <cell r="E274" t="str">
            <v>713-853-6058</v>
          </cell>
          <cell r="F274" t="str">
            <v>Oconto Falls Common Raptor I</v>
          </cell>
          <cell r="G274" t="str">
            <v xml:space="preserve"> </v>
          </cell>
          <cell r="H274" t="str">
            <v>Paper</v>
          </cell>
          <cell r="I274" t="str">
            <v>Private</v>
          </cell>
          <cell r="J274" t="str">
            <v>Partnership</v>
          </cell>
          <cell r="K274">
            <v>1</v>
          </cell>
          <cell r="L274">
            <v>1</v>
          </cell>
          <cell r="M274">
            <v>0</v>
          </cell>
          <cell r="N274">
            <v>0</v>
          </cell>
          <cell r="O274">
            <v>0</v>
          </cell>
          <cell r="P274">
            <v>0</v>
          </cell>
          <cell r="Q274">
            <v>0</v>
          </cell>
          <cell r="R274">
            <v>0</v>
          </cell>
          <cell r="S274" t="str">
            <v>2655-3310</v>
          </cell>
          <cell r="V274">
            <v>0</v>
          </cell>
          <cell r="W274" t="str">
            <v>015:Enron Raptor I</v>
          </cell>
          <cell r="X274">
            <v>0</v>
          </cell>
          <cell r="Y274">
            <v>0</v>
          </cell>
          <cell r="Z274">
            <v>0</v>
          </cell>
          <cell r="AA274">
            <v>0</v>
          </cell>
          <cell r="AB274">
            <v>0</v>
          </cell>
          <cell r="AC274">
            <v>0</v>
          </cell>
          <cell r="AD274">
            <v>0</v>
          </cell>
          <cell r="AE274">
            <v>0</v>
          </cell>
          <cell r="AF274">
            <v>0</v>
          </cell>
          <cell r="AG274">
            <v>0</v>
          </cell>
          <cell r="AH274">
            <v>0</v>
          </cell>
          <cell r="AI274">
            <v>0</v>
          </cell>
          <cell r="AJ274">
            <v>0</v>
          </cell>
          <cell r="AK274">
            <v>0</v>
          </cell>
          <cell r="AL274">
            <v>0</v>
          </cell>
          <cell r="AM274">
            <v>0</v>
          </cell>
          <cell r="AN274">
            <v>0</v>
          </cell>
          <cell r="AP274">
            <v>0</v>
          </cell>
          <cell r="AQ274">
            <v>0</v>
          </cell>
          <cell r="AR274">
            <v>1</v>
          </cell>
          <cell r="AS274">
            <v>0</v>
          </cell>
          <cell r="AT274">
            <v>0</v>
          </cell>
          <cell r="AU274">
            <v>0</v>
          </cell>
          <cell r="AV274">
            <v>0</v>
          </cell>
          <cell r="AW274">
            <v>0</v>
          </cell>
          <cell r="AX274">
            <v>0</v>
          </cell>
          <cell r="AY274">
            <v>0</v>
          </cell>
          <cell r="AZ274">
            <v>0</v>
          </cell>
          <cell r="BA274">
            <v>0</v>
          </cell>
          <cell r="BB274">
            <v>0</v>
          </cell>
          <cell r="BC274" t="str">
            <v xml:space="preserve"> </v>
          </cell>
          <cell r="BD274" t="str">
            <v xml:space="preserve"> </v>
          </cell>
          <cell r="BE274">
            <v>0</v>
          </cell>
        </row>
        <row r="275">
          <cell r="A275" t="str">
            <v>Show</v>
          </cell>
          <cell r="B275" t="str">
            <v>Priv. Equity Partnerships</v>
          </cell>
          <cell r="C275" t="str">
            <v>Paper</v>
          </cell>
          <cell r="D275" t="str">
            <v>Ondarza</v>
          </cell>
          <cell r="E275" t="str">
            <v>713-853-6058</v>
          </cell>
          <cell r="F275" t="str">
            <v>Oconto Falls IPC</v>
          </cell>
          <cell r="G275" t="str">
            <v xml:space="preserve"> </v>
          </cell>
          <cell r="H275" t="str">
            <v>Paper</v>
          </cell>
          <cell r="I275" t="str">
            <v>Private</v>
          </cell>
          <cell r="J275" t="str">
            <v>Partnership</v>
          </cell>
          <cell r="K275">
            <v>1</v>
          </cell>
          <cell r="L275">
            <v>1</v>
          </cell>
          <cell r="M275">
            <v>0</v>
          </cell>
          <cell r="N275">
            <v>0</v>
          </cell>
          <cell r="O275">
            <v>0</v>
          </cell>
          <cell r="P275">
            <v>1912906.7</v>
          </cell>
          <cell r="Q275">
            <v>5033965</v>
          </cell>
          <cell r="R275">
            <v>-3121058.3</v>
          </cell>
          <cell r="S275" t="str">
            <v>2655-3847</v>
          </cell>
          <cell r="V275">
            <v>1912906.7</v>
          </cell>
          <cell r="W275" t="str">
            <v>001:Enron-NA</v>
          </cell>
          <cell r="X275">
            <v>0</v>
          </cell>
          <cell r="Y275">
            <v>0</v>
          </cell>
          <cell r="Z275">
            <v>0</v>
          </cell>
          <cell r="AA275">
            <v>0</v>
          </cell>
          <cell r="AB275">
            <v>0</v>
          </cell>
          <cell r="AC275">
            <v>0</v>
          </cell>
          <cell r="AD275">
            <v>5033965</v>
          </cell>
          <cell r="AE275">
            <v>-3121058.3</v>
          </cell>
          <cell r="AF275">
            <v>0</v>
          </cell>
          <cell r="AG275">
            <v>0</v>
          </cell>
          <cell r="AH275">
            <v>-3121058.3</v>
          </cell>
          <cell r="AI275">
            <v>-3121058.3</v>
          </cell>
          <cell r="AJ275">
            <v>0</v>
          </cell>
          <cell r="AK275">
            <v>0</v>
          </cell>
          <cell r="AL275">
            <v>-3121058.3</v>
          </cell>
          <cell r="AM275">
            <v>0</v>
          </cell>
          <cell r="AN275">
            <v>5033965</v>
          </cell>
          <cell r="AP275">
            <v>0</v>
          </cell>
          <cell r="AQ275">
            <v>1912906.7</v>
          </cell>
          <cell r="AR275">
            <v>1</v>
          </cell>
          <cell r="AS275">
            <v>0</v>
          </cell>
          <cell r="AT275">
            <v>1912906.7</v>
          </cell>
          <cell r="AU275">
            <v>-3121058.3</v>
          </cell>
          <cell r="AV275">
            <v>0</v>
          </cell>
          <cell r="AW275">
            <v>0</v>
          </cell>
          <cell r="AX275">
            <v>-3121058.3</v>
          </cell>
          <cell r="AY275">
            <v>-3473093.3</v>
          </cell>
          <cell r="AZ275">
            <v>0</v>
          </cell>
          <cell r="BA275">
            <v>0</v>
          </cell>
          <cell r="BB275">
            <v>-3473093.3</v>
          </cell>
          <cell r="BC275" t="str">
            <v xml:space="preserve"> </v>
          </cell>
          <cell r="BD275" t="str">
            <v xml:space="preserve"> </v>
          </cell>
          <cell r="BE275">
            <v>0</v>
          </cell>
        </row>
        <row r="276">
          <cell r="A276" t="str">
            <v>Hide</v>
          </cell>
          <cell r="B276" t="str">
            <v>Enron Raptor I - Priv. Equity Partnerships</v>
          </cell>
          <cell r="C276" t="str">
            <v>Paper Raptor</v>
          </cell>
          <cell r="D276" t="str">
            <v>Ondarza</v>
          </cell>
          <cell r="E276" t="str">
            <v>713-853-6058</v>
          </cell>
          <cell r="F276" t="str">
            <v>Oconto Falls IPC Raptor I</v>
          </cell>
          <cell r="G276" t="str">
            <v xml:space="preserve"> </v>
          </cell>
          <cell r="H276" t="str">
            <v>Paper</v>
          </cell>
          <cell r="I276" t="str">
            <v>Private</v>
          </cell>
          <cell r="J276" t="str">
            <v>Partnership</v>
          </cell>
          <cell r="K276">
            <v>1</v>
          </cell>
          <cell r="L276">
            <v>1</v>
          </cell>
          <cell r="M276">
            <v>0</v>
          </cell>
          <cell r="N276">
            <v>0</v>
          </cell>
          <cell r="O276">
            <v>0</v>
          </cell>
          <cell r="P276">
            <v>0</v>
          </cell>
          <cell r="Q276">
            <v>0</v>
          </cell>
          <cell r="R276">
            <v>0</v>
          </cell>
          <cell r="S276" t="str">
            <v>2655-3847</v>
          </cell>
          <cell r="V276">
            <v>0</v>
          </cell>
          <cell r="W276" t="str">
            <v>015:Enron Raptor I</v>
          </cell>
          <cell r="X276">
            <v>0</v>
          </cell>
          <cell r="Y276">
            <v>0</v>
          </cell>
          <cell r="Z276">
            <v>0</v>
          </cell>
          <cell r="AA276">
            <v>0</v>
          </cell>
          <cell r="AB276">
            <v>0</v>
          </cell>
          <cell r="AC276">
            <v>0</v>
          </cell>
          <cell r="AD276">
            <v>0</v>
          </cell>
          <cell r="AE276">
            <v>0</v>
          </cell>
          <cell r="AF276">
            <v>0</v>
          </cell>
          <cell r="AG276">
            <v>0</v>
          </cell>
          <cell r="AH276">
            <v>0</v>
          </cell>
          <cell r="AI276">
            <v>0</v>
          </cell>
          <cell r="AJ276">
            <v>0</v>
          </cell>
          <cell r="AK276">
            <v>0</v>
          </cell>
          <cell r="AL276">
            <v>0</v>
          </cell>
          <cell r="AM276">
            <v>0</v>
          </cell>
          <cell r="AN276">
            <v>0</v>
          </cell>
          <cell r="AP276">
            <v>0</v>
          </cell>
          <cell r="AQ276">
            <v>0</v>
          </cell>
          <cell r="AR276">
            <v>1</v>
          </cell>
          <cell r="AS276">
            <v>0</v>
          </cell>
          <cell r="AT276">
            <v>0</v>
          </cell>
          <cell r="AU276">
            <v>0</v>
          </cell>
          <cell r="AV276">
            <v>0</v>
          </cell>
          <cell r="AW276">
            <v>0</v>
          </cell>
          <cell r="AX276">
            <v>0</v>
          </cell>
          <cell r="AY276">
            <v>0</v>
          </cell>
          <cell r="AZ276">
            <v>0</v>
          </cell>
          <cell r="BA276">
            <v>0</v>
          </cell>
          <cell r="BB276">
            <v>0</v>
          </cell>
          <cell r="BC276" t="str">
            <v xml:space="preserve"> </v>
          </cell>
          <cell r="BD276" t="str">
            <v xml:space="preserve"> </v>
          </cell>
          <cell r="BE276">
            <v>0</v>
          </cell>
        </row>
        <row r="277">
          <cell r="A277" t="str">
            <v>Hide</v>
          </cell>
          <cell r="B277" t="str">
            <v>ECM NonSLP- Priv. Equity Partnerships</v>
          </cell>
          <cell r="C277" t="str">
            <v>Producer ECM</v>
          </cell>
          <cell r="D277" t="str">
            <v>Kopper</v>
          </cell>
          <cell r="E277" t="str">
            <v>713-853-7279</v>
          </cell>
          <cell r="F277" t="str">
            <v>Purchase Funding Corp Class V Note ECM</v>
          </cell>
          <cell r="G277" t="str">
            <v xml:space="preserve"> </v>
          </cell>
          <cell r="H277" t="str">
            <v>Other</v>
          </cell>
          <cell r="I277" t="str">
            <v>Private</v>
          </cell>
          <cell r="J277" t="str">
            <v>Partnership</v>
          </cell>
          <cell r="K277">
            <v>1</v>
          </cell>
          <cell r="L277">
            <v>1</v>
          </cell>
          <cell r="M277">
            <v>0</v>
          </cell>
          <cell r="N277">
            <v>0</v>
          </cell>
          <cell r="O277">
            <v>0</v>
          </cell>
          <cell r="P277">
            <v>0</v>
          </cell>
          <cell r="Q277">
            <v>0</v>
          </cell>
          <cell r="R277">
            <v>0</v>
          </cell>
          <cell r="S277">
            <v>0</v>
          </cell>
          <cell r="V277">
            <v>0</v>
          </cell>
          <cell r="W277" t="str">
            <v>004:ECM</v>
          </cell>
          <cell r="X277">
            <v>0</v>
          </cell>
          <cell r="Y277">
            <v>0</v>
          </cell>
          <cell r="Z277">
            <v>0</v>
          </cell>
          <cell r="AA277">
            <v>0</v>
          </cell>
          <cell r="AB277">
            <v>0</v>
          </cell>
          <cell r="AC277">
            <v>0</v>
          </cell>
          <cell r="AD277">
            <v>0</v>
          </cell>
          <cell r="AE277">
            <v>0</v>
          </cell>
          <cell r="AF277">
            <v>0</v>
          </cell>
          <cell r="AG277">
            <v>0</v>
          </cell>
          <cell r="AH277">
            <v>0</v>
          </cell>
          <cell r="AI277">
            <v>0</v>
          </cell>
          <cell r="AJ277">
            <v>0</v>
          </cell>
          <cell r="AK277">
            <v>0</v>
          </cell>
          <cell r="AL277">
            <v>0</v>
          </cell>
          <cell r="AM277">
            <v>0</v>
          </cell>
          <cell r="AN277">
            <v>0</v>
          </cell>
          <cell r="AP277">
            <v>0</v>
          </cell>
          <cell r="AQ277">
            <v>0</v>
          </cell>
          <cell r="AR277">
            <v>1</v>
          </cell>
          <cell r="AS277">
            <v>0</v>
          </cell>
          <cell r="AT277">
            <v>0</v>
          </cell>
          <cell r="AU277">
            <v>0</v>
          </cell>
          <cell r="AV277">
            <v>0</v>
          </cell>
          <cell r="AW277">
            <v>0</v>
          </cell>
          <cell r="AX277">
            <v>0</v>
          </cell>
          <cell r="AY277">
            <v>0</v>
          </cell>
          <cell r="AZ277">
            <v>0</v>
          </cell>
          <cell r="BA277">
            <v>0</v>
          </cell>
          <cell r="BB277">
            <v>0</v>
          </cell>
          <cell r="BC277" t="str">
            <v xml:space="preserve"> </v>
          </cell>
          <cell r="BD277" t="str">
            <v xml:space="preserve"> </v>
          </cell>
          <cell r="BE277">
            <v>0</v>
          </cell>
        </row>
        <row r="278">
          <cell r="A278" t="str">
            <v>Show</v>
          </cell>
          <cell r="B278" t="str">
            <v>Priv. Equity Partnerships</v>
          </cell>
          <cell r="C278" t="str">
            <v>Energy Capital Resources</v>
          </cell>
          <cell r="D278" t="str">
            <v>Pruett/Josey</v>
          </cell>
          <cell r="E278" t="str">
            <v>713-345-7109/713-853-0321</v>
          </cell>
          <cell r="F278" t="str">
            <v>Sam Gary/Bonne Terre</v>
          </cell>
          <cell r="G278" t="str">
            <v xml:space="preserve"> </v>
          </cell>
          <cell r="H278" t="str">
            <v>Energy</v>
          </cell>
          <cell r="I278" t="str">
            <v>Private</v>
          </cell>
          <cell r="J278" t="str">
            <v>Partnership</v>
          </cell>
          <cell r="K278">
            <v>1</v>
          </cell>
          <cell r="L278">
            <v>1</v>
          </cell>
          <cell r="M278">
            <v>0</v>
          </cell>
          <cell r="N278">
            <v>0</v>
          </cell>
          <cell r="O278">
            <v>0</v>
          </cell>
          <cell r="P278">
            <v>10429174</v>
          </cell>
          <cell r="Q278">
            <v>18108519.140000001</v>
          </cell>
          <cell r="R278">
            <v>-7679345.1400000006</v>
          </cell>
          <cell r="S278" t="str">
            <v>907-998</v>
          </cell>
          <cell r="V278">
            <v>10429174</v>
          </cell>
          <cell r="W278" t="str">
            <v>001:Enron-NA</v>
          </cell>
          <cell r="X278">
            <v>0</v>
          </cell>
          <cell r="Y278">
            <v>0</v>
          </cell>
          <cell r="Z278">
            <v>0</v>
          </cell>
          <cell r="AA278">
            <v>0</v>
          </cell>
          <cell r="AB278">
            <v>0</v>
          </cell>
          <cell r="AC278">
            <v>0</v>
          </cell>
          <cell r="AD278">
            <v>18108519.140000001</v>
          </cell>
          <cell r="AE278">
            <v>-7679345.1400000006</v>
          </cell>
          <cell r="AF278">
            <v>0</v>
          </cell>
          <cell r="AG278">
            <v>0</v>
          </cell>
          <cell r="AH278">
            <v>-7679345.1400000006</v>
          </cell>
          <cell r="AI278">
            <v>-7679345.1400000006</v>
          </cell>
          <cell r="AJ278">
            <v>0</v>
          </cell>
          <cell r="AK278">
            <v>0</v>
          </cell>
          <cell r="AL278">
            <v>-7679345.1400000006</v>
          </cell>
          <cell r="AM278">
            <v>0</v>
          </cell>
          <cell r="AN278">
            <v>17054345.75</v>
          </cell>
          <cell r="AP278">
            <v>0</v>
          </cell>
          <cell r="AQ278">
            <v>10429174</v>
          </cell>
          <cell r="AR278">
            <v>1</v>
          </cell>
          <cell r="AS278">
            <v>0</v>
          </cell>
          <cell r="AT278">
            <v>10429174</v>
          </cell>
          <cell r="AU278">
            <v>-7679345.1400000006</v>
          </cell>
          <cell r="AV278">
            <v>0</v>
          </cell>
          <cell r="AW278">
            <v>0</v>
          </cell>
          <cell r="AX278">
            <v>-7679345.1400000006</v>
          </cell>
          <cell r="AY278">
            <v>-8469970.1400000006</v>
          </cell>
          <cell r="AZ278">
            <v>0</v>
          </cell>
          <cell r="BA278">
            <v>0</v>
          </cell>
          <cell r="BB278">
            <v>-8469970.1400000006</v>
          </cell>
          <cell r="BC278" t="str">
            <v xml:space="preserve"> </v>
          </cell>
          <cell r="BD278" t="str">
            <v xml:space="preserve"> </v>
          </cell>
          <cell r="BE278">
            <v>0</v>
          </cell>
        </row>
        <row r="279">
          <cell r="A279" t="str">
            <v>Show</v>
          </cell>
          <cell r="B279" t="str">
            <v>Priv. Equity Partnerships</v>
          </cell>
          <cell r="C279" t="str">
            <v>Energy Capital Resources</v>
          </cell>
          <cell r="D279" t="str">
            <v>Pruett/Josey</v>
          </cell>
          <cell r="E279" t="str">
            <v>713-345-7109/713-853-0321</v>
          </cell>
          <cell r="F279" t="str">
            <v>Sapphire Bay Independent</v>
          </cell>
          <cell r="G279" t="str">
            <v xml:space="preserve"> </v>
          </cell>
          <cell r="H279" t="str">
            <v>Energy</v>
          </cell>
          <cell r="I279" t="str">
            <v>Private</v>
          </cell>
          <cell r="J279" t="str">
            <v>Partnership</v>
          </cell>
          <cell r="K279">
            <v>1</v>
          </cell>
          <cell r="L279">
            <v>1</v>
          </cell>
          <cell r="M279">
            <v>0</v>
          </cell>
          <cell r="N279">
            <v>0</v>
          </cell>
          <cell r="O279">
            <v>0</v>
          </cell>
          <cell r="P279">
            <v>3744166.75</v>
          </cell>
          <cell r="Q279">
            <v>3744166.75</v>
          </cell>
          <cell r="R279">
            <v>0</v>
          </cell>
          <cell r="S279" t="str">
            <v>3974-5269</v>
          </cell>
          <cell r="V279">
            <v>3744166.75</v>
          </cell>
          <cell r="W279" t="str">
            <v>001:Enron-NA</v>
          </cell>
          <cell r="X279">
            <v>0</v>
          </cell>
          <cell r="Y279">
            <v>0</v>
          </cell>
          <cell r="Z279">
            <v>0</v>
          </cell>
          <cell r="AA279">
            <v>0</v>
          </cell>
          <cell r="AB279">
            <v>0</v>
          </cell>
          <cell r="AC279">
            <v>0</v>
          </cell>
          <cell r="AD279">
            <v>3744166.75</v>
          </cell>
          <cell r="AE279">
            <v>0</v>
          </cell>
          <cell r="AF279">
            <v>0</v>
          </cell>
          <cell r="AG279">
            <v>0</v>
          </cell>
          <cell r="AH279">
            <v>0</v>
          </cell>
          <cell r="AI279">
            <v>0</v>
          </cell>
          <cell r="AJ279">
            <v>0</v>
          </cell>
          <cell r="AK279">
            <v>25048.84</v>
          </cell>
          <cell r="AL279">
            <v>25048.84</v>
          </cell>
          <cell r="AM279">
            <v>0</v>
          </cell>
          <cell r="AN279">
            <v>3715687</v>
          </cell>
          <cell r="AP279">
            <v>0</v>
          </cell>
          <cell r="AQ279">
            <v>3715687</v>
          </cell>
          <cell r="AR279">
            <v>1</v>
          </cell>
          <cell r="AS279">
            <v>0</v>
          </cell>
          <cell r="AT279">
            <v>3744166.75</v>
          </cell>
          <cell r="AU279">
            <v>0</v>
          </cell>
          <cell r="AV279">
            <v>0</v>
          </cell>
          <cell r="AW279">
            <v>0</v>
          </cell>
          <cell r="AX279">
            <v>0</v>
          </cell>
          <cell r="AY279">
            <v>881110.24</v>
          </cell>
          <cell r="AZ279">
            <v>0</v>
          </cell>
          <cell r="BA279">
            <v>79646.83</v>
          </cell>
          <cell r="BB279">
            <v>960757.07</v>
          </cell>
          <cell r="BC279" t="str">
            <v xml:space="preserve"> </v>
          </cell>
          <cell r="BD279" t="str">
            <v xml:space="preserve"> </v>
          </cell>
          <cell r="BE279">
            <v>0</v>
          </cell>
        </row>
        <row r="280">
          <cell r="A280" t="str">
            <v>Show</v>
          </cell>
          <cell r="B280" t="str">
            <v>Priv. Equity Partnerships</v>
          </cell>
          <cell r="C280" t="str">
            <v>Principal Investing</v>
          </cell>
          <cell r="D280" t="str">
            <v>Vetters</v>
          </cell>
          <cell r="E280" t="str">
            <v>713-853-9435</v>
          </cell>
          <cell r="F280" t="str">
            <v>Syntroleum</v>
          </cell>
          <cell r="G280" t="str">
            <v xml:space="preserve"> </v>
          </cell>
          <cell r="H280" t="str">
            <v>Energy</v>
          </cell>
          <cell r="I280" t="str">
            <v>Private</v>
          </cell>
          <cell r="J280" t="str">
            <v>Partnership</v>
          </cell>
          <cell r="K280">
            <v>1</v>
          </cell>
          <cell r="L280">
            <v>1</v>
          </cell>
          <cell r="M280">
            <v>0</v>
          </cell>
          <cell r="N280">
            <v>0</v>
          </cell>
          <cell r="O280">
            <v>0</v>
          </cell>
          <cell r="P280">
            <v>4077000</v>
          </cell>
          <cell r="Q280">
            <v>4077000</v>
          </cell>
          <cell r="R280">
            <v>0</v>
          </cell>
          <cell r="S280" t="str">
            <v>176-211</v>
          </cell>
          <cell r="V280">
            <v>4077000</v>
          </cell>
          <cell r="W280" t="str">
            <v>001:Enron-NA</v>
          </cell>
          <cell r="X280">
            <v>0</v>
          </cell>
          <cell r="Y280">
            <v>0</v>
          </cell>
          <cell r="Z280">
            <v>0</v>
          </cell>
          <cell r="AA280">
            <v>0</v>
          </cell>
          <cell r="AB280">
            <v>0</v>
          </cell>
          <cell r="AC280">
            <v>0</v>
          </cell>
          <cell r="AD280">
            <v>4077000</v>
          </cell>
          <cell r="AE280">
            <v>0</v>
          </cell>
          <cell r="AF280">
            <v>0</v>
          </cell>
          <cell r="AG280">
            <v>0</v>
          </cell>
          <cell r="AH280">
            <v>0</v>
          </cell>
          <cell r="AI280">
            <v>0</v>
          </cell>
          <cell r="AJ280">
            <v>0</v>
          </cell>
          <cell r="AK280">
            <v>0</v>
          </cell>
          <cell r="AL280">
            <v>0</v>
          </cell>
          <cell r="AM280">
            <v>0</v>
          </cell>
          <cell r="AN280">
            <v>4077000</v>
          </cell>
          <cell r="AP280">
            <v>0</v>
          </cell>
          <cell r="AQ280">
            <v>4077000</v>
          </cell>
          <cell r="AR280">
            <v>1</v>
          </cell>
          <cell r="AS280">
            <v>0</v>
          </cell>
          <cell r="AT280">
            <v>4077000</v>
          </cell>
          <cell r="AU280">
            <v>0</v>
          </cell>
          <cell r="AV280">
            <v>0</v>
          </cell>
          <cell r="AW280">
            <v>0</v>
          </cell>
          <cell r="AX280">
            <v>0</v>
          </cell>
          <cell r="AY280">
            <v>0</v>
          </cell>
          <cell r="AZ280">
            <v>0</v>
          </cell>
          <cell r="BA280">
            <v>0</v>
          </cell>
          <cell r="BB280">
            <v>0</v>
          </cell>
          <cell r="BC280" t="str">
            <v xml:space="preserve"> </v>
          </cell>
          <cell r="BD280" t="str">
            <v xml:space="preserve"> </v>
          </cell>
          <cell r="BE280">
            <v>0</v>
          </cell>
        </row>
        <row r="281">
          <cell r="A281" t="str">
            <v>DoNotShow</v>
          </cell>
          <cell r="B281" t="str">
            <v>Enron Raptor I - Priv. Equity Partnerships</v>
          </cell>
          <cell r="C281" t="str">
            <v>Principal Investing Raptor</v>
          </cell>
          <cell r="D281" t="str">
            <v>Vetters</v>
          </cell>
          <cell r="E281" t="str">
            <v>713-853-9435</v>
          </cell>
          <cell r="F281" t="str">
            <v>Syntroleum Raptor I</v>
          </cell>
          <cell r="G281" t="str">
            <v xml:space="preserve"> </v>
          </cell>
          <cell r="H281" t="str">
            <v>Principal Investing</v>
          </cell>
          <cell r="I281" t="str">
            <v>Private</v>
          </cell>
          <cell r="J281" t="str">
            <v>Partnership</v>
          </cell>
          <cell r="K281">
            <v>1</v>
          </cell>
          <cell r="L281">
            <v>1</v>
          </cell>
          <cell r="M281">
            <v>0</v>
          </cell>
          <cell r="N281">
            <v>0</v>
          </cell>
          <cell r="O281">
            <v>0</v>
          </cell>
          <cell r="P281">
            <v>0</v>
          </cell>
          <cell r="Q281">
            <v>0</v>
          </cell>
          <cell r="R281">
            <v>0</v>
          </cell>
          <cell r="S281" t="str">
            <v>176-211</v>
          </cell>
          <cell r="V281">
            <v>0</v>
          </cell>
          <cell r="W281" t="str">
            <v>015:Enron Raptor I</v>
          </cell>
          <cell r="X281">
            <v>0</v>
          </cell>
          <cell r="Y281">
            <v>0</v>
          </cell>
          <cell r="Z281">
            <v>0</v>
          </cell>
          <cell r="AA281">
            <v>0</v>
          </cell>
          <cell r="AB281">
            <v>0</v>
          </cell>
          <cell r="AC281">
            <v>0</v>
          </cell>
          <cell r="AD281">
            <v>0</v>
          </cell>
          <cell r="AE281">
            <v>0</v>
          </cell>
          <cell r="AF281">
            <v>0</v>
          </cell>
          <cell r="AG281">
            <v>0</v>
          </cell>
          <cell r="AH281">
            <v>0</v>
          </cell>
          <cell r="AI281">
            <v>0</v>
          </cell>
          <cell r="AJ281">
            <v>0</v>
          </cell>
          <cell r="AK281">
            <v>0</v>
          </cell>
          <cell r="AL281">
            <v>0</v>
          </cell>
          <cell r="AM281">
            <v>0</v>
          </cell>
          <cell r="AN281">
            <v>0</v>
          </cell>
          <cell r="AP281">
            <v>0</v>
          </cell>
          <cell r="AQ281">
            <v>0</v>
          </cell>
          <cell r="AR281">
            <v>1</v>
          </cell>
          <cell r="AS281">
            <v>0</v>
          </cell>
          <cell r="AT281">
            <v>0</v>
          </cell>
          <cell r="AU281">
            <v>0</v>
          </cell>
          <cell r="AV281">
            <v>0</v>
          </cell>
          <cell r="AW281">
            <v>0</v>
          </cell>
          <cell r="AX281">
            <v>0</v>
          </cell>
          <cell r="AY281">
            <v>0</v>
          </cell>
          <cell r="AZ281">
            <v>0</v>
          </cell>
          <cell r="BA281">
            <v>0</v>
          </cell>
          <cell r="BB281">
            <v>0</v>
          </cell>
          <cell r="BC281" t="str">
            <v xml:space="preserve"> </v>
          </cell>
          <cell r="BD281" t="str">
            <v xml:space="preserve"> </v>
          </cell>
          <cell r="BE281">
            <v>0</v>
          </cell>
        </row>
        <row r="282">
          <cell r="A282" t="str">
            <v>Show</v>
          </cell>
          <cell r="B282" t="str">
            <v>Priv. Equity Partnerships</v>
          </cell>
          <cell r="C282" t="str">
            <v>Energy Capital Resources</v>
          </cell>
          <cell r="D282" t="str">
            <v>Pruett/Thompson</v>
          </cell>
          <cell r="E282" t="str">
            <v>713-345-7109/713-853-3019</v>
          </cell>
          <cell r="F282" t="str">
            <v>Texland</v>
          </cell>
          <cell r="G282" t="str">
            <v xml:space="preserve"> </v>
          </cell>
          <cell r="H282" t="str">
            <v>Energy</v>
          </cell>
          <cell r="I282" t="str">
            <v>Private</v>
          </cell>
          <cell r="J282" t="str">
            <v>Partnership</v>
          </cell>
          <cell r="K282">
            <v>1</v>
          </cell>
          <cell r="L282">
            <v>1</v>
          </cell>
          <cell r="M282">
            <v>0</v>
          </cell>
          <cell r="N282">
            <v>0</v>
          </cell>
          <cell r="O282">
            <v>0</v>
          </cell>
          <cell r="P282">
            <v>7483750</v>
          </cell>
          <cell r="Q282">
            <v>6115166</v>
          </cell>
          <cell r="R282">
            <v>1368584</v>
          </cell>
          <cell r="S282" t="str">
            <v>888-979</v>
          </cell>
          <cell r="V282">
            <v>7483750</v>
          </cell>
          <cell r="W282" t="str">
            <v>001:Enron-NA</v>
          </cell>
          <cell r="X282">
            <v>0</v>
          </cell>
          <cell r="Y282">
            <v>0</v>
          </cell>
          <cell r="Z282">
            <v>0</v>
          </cell>
          <cell r="AA282">
            <v>0</v>
          </cell>
          <cell r="AB282">
            <v>0</v>
          </cell>
          <cell r="AC282">
            <v>0</v>
          </cell>
          <cell r="AD282">
            <v>6115166</v>
          </cell>
          <cell r="AE282">
            <v>1368584</v>
          </cell>
          <cell r="AF282">
            <v>0</v>
          </cell>
          <cell r="AG282">
            <v>0</v>
          </cell>
          <cell r="AH282">
            <v>1368584</v>
          </cell>
          <cell r="AI282">
            <v>1368584</v>
          </cell>
          <cell r="AJ282">
            <v>0</v>
          </cell>
          <cell r="AK282">
            <v>0</v>
          </cell>
          <cell r="AL282">
            <v>1368584</v>
          </cell>
          <cell r="AM282">
            <v>0</v>
          </cell>
          <cell r="AN282">
            <v>6115166</v>
          </cell>
          <cell r="AP282">
            <v>0</v>
          </cell>
          <cell r="AQ282">
            <v>7483750</v>
          </cell>
          <cell r="AR282">
            <v>1</v>
          </cell>
          <cell r="AS282">
            <v>0</v>
          </cell>
          <cell r="AT282">
            <v>7483750</v>
          </cell>
          <cell r="AU282">
            <v>1368584</v>
          </cell>
          <cell r="AV282">
            <v>0</v>
          </cell>
          <cell r="AW282">
            <v>0</v>
          </cell>
          <cell r="AX282">
            <v>1368584</v>
          </cell>
          <cell r="AY282">
            <v>1716364.9500000007</v>
          </cell>
          <cell r="AZ282">
            <v>0</v>
          </cell>
          <cell r="BA282">
            <v>0</v>
          </cell>
          <cell r="BB282">
            <v>1716364.9500000007</v>
          </cell>
          <cell r="BC282" t="str">
            <v xml:space="preserve"> </v>
          </cell>
          <cell r="BD282" t="str">
            <v xml:space="preserve"> </v>
          </cell>
          <cell r="BE282">
            <v>0</v>
          </cell>
        </row>
        <row r="283">
          <cell r="A283" t="str">
            <v>Hide</v>
          </cell>
          <cell r="B283" t="str">
            <v>Enron Raptor I - Priv. Equity Partnerships</v>
          </cell>
          <cell r="C283" t="str">
            <v>Energy Capital Resources Raptor</v>
          </cell>
          <cell r="D283" t="str">
            <v>Pruett/Thompson</v>
          </cell>
          <cell r="E283" t="str">
            <v>713-345-7109/713-853-3019</v>
          </cell>
          <cell r="F283" t="str">
            <v>Texland Raptor I</v>
          </cell>
          <cell r="G283" t="str">
            <v xml:space="preserve"> </v>
          </cell>
          <cell r="H283" t="str">
            <v>Energy Capital Resources</v>
          </cell>
          <cell r="I283" t="str">
            <v>Private</v>
          </cell>
          <cell r="J283" t="str">
            <v>Partnership</v>
          </cell>
          <cell r="K283">
            <v>1</v>
          </cell>
          <cell r="L283">
            <v>1</v>
          </cell>
          <cell r="M283">
            <v>0</v>
          </cell>
          <cell r="N283">
            <v>0</v>
          </cell>
          <cell r="O283">
            <v>0</v>
          </cell>
          <cell r="P283">
            <v>0</v>
          </cell>
          <cell r="Q283">
            <v>0</v>
          </cell>
          <cell r="R283">
            <v>0</v>
          </cell>
          <cell r="S283" t="str">
            <v>888-979</v>
          </cell>
          <cell r="V283">
            <v>0</v>
          </cell>
          <cell r="W283" t="str">
            <v>015:Enron Raptor I</v>
          </cell>
          <cell r="X283">
            <v>0</v>
          </cell>
          <cell r="Y283">
            <v>0</v>
          </cell>
          <cell r="Z283">
            <v>0</v>
          </cell>
          <cell r="AA283">
            <v>0</v>
          </cell>
          <cell r="AB283">
            <v>0</v>
          </cell>
          <cell r="AC283">
            <v>0</v>
          </cell>
          <cell r="AD283">
            <v>0</v>
          </cell>
          <cell r="AE283">
            <v>0</v>
          </cell>
          <cell r="AF283">
            <v>0</v>
          </cell>
          <cell r="AG283">
            <v>0</v>
          </cell>
          <cell r="AH283">
            <v>0</v>
          </cell>
          <cell r="AI283">
            <v>0</v>
          </cell>
          <cell r="AJ283">
            <v>0</v>
          </cell>
          <cell r="AK283">
            <v>0</v>
          </cell>
          <cell r="AL283">
            <v>0</v>
          </cell>
          <cell r="AM283">
            <v>0</v>
          </cell>
          <cell r="AN283">
            <v>0</v>
          </cell>
          <cell r="AP283">
            <v>0</v>
          </cell>
          <cell r="AQ283">
            <v>0</v>
          </cell>
          <cell r="AR283">
            <v>1</v>
          </cell>
          <cell r="AS283">
            <v>0</v>
          </cell>
          <cell r="AT283">
            <v>0</v>
          </cell>
          <cell r="AU283">
            <v>0</v>
          </cell>
          <cell r="AV283">
            <v>0</v>
          </cell>
          <cell r="AW283">
            <v>0</v>
          </cell>
          <cell r="AX283">
            <v>0</v>
          </cell>
          <cell r="AY283">
            <v>0</v>
          </cell>
          <cell r="AZ283">
            <v>0</v>
          </cell>
          <cell r="BA283">
            <v>0</v>
          </cell>
          <cell r="BB283">
            <v>0</v>
          </cell>
          <cell r="BC283" t="str">
            <v xml:space="preserve"> </v>
          </cell>
          <cell r="BD283" t="str">
            <v xml:space="preserve"> </v>
          </cell>
          <cell r="BE283">
            <v>0</v>
          </cell>
        </row>
        <row r="284">
          <cell r="A284" t="str">
            <v>Show</v>
          </cell>
          <cell r="B284" t="str">
            <v>Priv. Equity Partnerships</v>
          </cell>
          <cell r="C284" t="str">
            <v>Generation East</v>
          </cell>
          <cell r="D284" t="str">
            <v>Duran</v>
          </cell>
          <cell r="E284" t="str">
            <v>713-853-7364</v>
          </cell>
          <cell r="F284" t="str">
            <v>Tenaska Step 1</v>
          </cell>
          <cell r="G284" t="str">
            <v xml:space="preserve"> </v>
          </cell>
          <cell r="H284" t="str">
            <v>Generation</v>
          </cell>
          <cell r="I284" t="str">
            <v>Private</v>
          </cell>
          <cell r="J284" t="str">
            <v>Partnership</v>
          </cell>
          <cell r="K284">
            <v>1</v>
          </cell>
          <cell r="L284">
            <v>1</v>
          </cell>
          <cell r="M284">
            <v>0</v>
          </cell>
          <cell r="N284">
            <v>0</v>
          </cell>
          <cell r="O284">
            <v>0</v>
          </cell>
          <cell r="P284">
            <v>4509648</v>
          </cell>
          <cell r="Q284">
            <v>4509648</v>
          </cell>
          <cell r="R284">
            <v>0</v>
          </cell>
          <cell r="S284" t="str">
            <v>7882-10322</v>
          </cell>
          <cell r="V284">
            <v>4509648</v>
          </cell>
          <cell r="W284" t="str">
            <v>001:Enron-NA</v>
          </cell>
          <cell r="X284">
            <v>0</v>
          </cell>
          <cell r="Y284">
            <v>0</v>
          </cell>
          <cell r="Z284">
            <v>0</v>
          </cell>
          <cell r="AA284">
            <v>0</v>
          </cell>
          <cell r="AB284">
            <v>0</v>
          </cell>
          <cell r="AC284">
            <v>0</v>
          </cell>
          <cell r="AD284">
            <v>4509648</v>
          </cell>
          <cell r="AE284">
            <v>0</v>
          </cell>
          <cell r="AF284">
            <v>0</v>
          </cell>
          <cell r="AG284">
            <v>0</v>
          </cell>
          <cell r="AH284">
            <v>0</v>
          </cell>
          <cell r="AI284">
            <v>0</v>
          </cell>
          <cell r="AJ284">
            <v>0</v>
          </cell>
          <cell r="AK284">
            <v>0</v>
          </cell>
          <cell r="AL284">
            <v>0</v>
          </cell>
          <cell r="AM284">
            <v>0</v>
          </cell>
          <cell r="AN284">
            <v>4984648</v>
          </cell>
          <cell r="AP284">
            <v>0</v>
          </cell>
          <cell r="AQ284">
            <v>4984648</v>
          </cell>
          <cell r="AR284">
            <v>1</v>
          </cell>
          <cell r="AS284">
            <v>0</v>
          </cell>
          <cell r="AT284">
            <v>4509648</v>
          </cell>
          <cell r="AU284">
            <v>0</v>
          </cell>
          <cell r="AV284">
            <v>0</v>
          </cell>
          <cell r="AW284">
            <v>0</v>
          </cell>
          <cell r="AX284">
            <v>0</v>
          </cell>
          <cell r="AY284">
            <v>859648</v>
          </cell>
          <cell r="AZ284">
            <v>0</v>
          </cell>
          <cell r="BA284">
            <v>0</v>
          </cell>
          <cell r="BB284">
            <v>859648</v>
          </cell>
          <cell r="BC284" t="str">
            <v xml:space="preserve"> </v>
          </cell>
          <cell r="BD284" t="str">
            <v xml:space="preserve"> </v>
          </cell>
          <cell r="BE284">
            <v>0</v>
          </cell>
        </row>
        <row r="285">
          <cell r="A285" t="str">
            <v>Show</v>
          </cell>
          <cell r="B285" t="str">
            <v>Priv. Equity Partnerships</v>
          </cell>
          <cell r="C285" t="str">
            <v>Energy Capital Resources</v>
          </cell>
          <cell r="D285" t="str">
            <v>Pruett/Josey</v>
          </cell>
          <cell r="E285" t="str">
            <v>713-345-7109/713-853-0321</v>
          </cell>
          <cell r="F285" t="str">
            <v>Vastar</v>
          </cell>
          <cell r="G285" t="str">
            <v xml:space="preserve"> </v>
          </cell>
          <cell r="H285" t="str">
            <v>Energy</v>
          </cell>
          <cell r="I285" t="str">
            <v>Private</v>
          </cell>
          <cell r="J285" t="str">
            <v>Partnership</v>
          </cell>
          <cell r="K285">
            <v>1</v>
          </cell>
          <cell r="L285">
            <v>1</v>
          </cell>
          <cell r="M285">
            <v>0</v>
          </cell>
          <cell r="N285">
            <v>0</v>
          </cell>
          <cell r="O285">
            <v>0</v>
          </cell>
          <cell r="P285">
            <v>17496414.789999999</v>
          </cell>
          <cell r="Q285">
            <v>17496414.789999999</v>
          </cell>
          <cell r="R285">
            <v>0</v>
          </cell>
          <cell r="S285" t="str">
            <v>98-122</v>
          </cell>
          <cell r="V285">
            <v>17496414.789999999</v>
          </cell>
          <cell r="W285" t="str">
            <v>001:Enron-NA</v>
          </cell>
          <cell r="X285">
            <v>0</v>
          </cell>
          <cell r="Y285">
            <v>0</v>
          </cell>
          <cell r="Z285">
            <v>0</v>
          </cell>
          <cell r="AA285">
            <v>0</v>
          </cell>
          <cell r="AB285">
            <v>0</v>
          </cell>
          <cell r="AC285">
            <v>0</v>
          </cell>
          <cell r="AD285">
            <v>17496414.789999999</v>
          </cell>
          <cell r="AE285">
            <v>0</v>
          </cell>
          <cell r="AF285">
            <v>0</v>
          </cell>
          <cell r="AG285">
            <v>0</v>
          </cell>
          <cell r="AH285">
            <v>0</v>
          </cell>
          <cell r="AI285">
            <v>0</v>
          </cell>
          <cell r="AJ285">
            <v>0</v>
          </cell>
          <cell r="AK285">
            <v>0</v>
          </cell>
          <cell r="AL285">
            <v>0</v>
          </cell>
          <cell r="AM285">
            <v>0</v>
          </cell>
          <cell r="AN285">
            <v>18874713</v>
          </cell>
          <cell r="AP285">
            <v>0</v>
          </cell>
          <cell r="AQ285">
            <v>18874713</v>
          </cell>
          <cell r="AR285">
            <v>1</v>
          </cell>
          <cell r="AS285">
            <v>0</v>
          </cell>
          <cell r="AT285">
            <v>17496414.789999999</v>
          </cell>
          <cell r="AU285">
            <v>0</v>
          </cell>
          <cell r="AV285">
            <v>0</v>
          </cell>
          <cell r="AW285">
            <v>0</v>
          </cell>
          <cell r="AX285">
            <v>0</v>
          </cell>
          <cell r="AY285">
            <v>1358890.28</v>
          </cell>
          <cell r="AZ285">
            <v>0</v>
          </cell>
          <cell r="BA285">
            <v>0</v>
          </cell>
          <cell r="BB285">
            <v>1358890.28</v>
          </cell>
          <cell r="BC285" t="str">
            <v xml:space="preserve"> </v>
          </cell>
          <cell r="BD285" t="str">
            <v xml:space="preserve"> </v>
          </cell>
          <cell r="BE285">
            <v>0</v>
          </cell>
        </row>
        <row r="286">
          <cell r="A286" t="str">
            <v>Show</v>
          </cell>
          <cell r="B286" t="str">
            <v>Enron Raptor I - Priv. Equity Partnerships</v>
          </cell>
          <cell r="C286" t="str">
            <v>Energy Capital Resources Raptor</v>
          </cell>
          <cell r="D286" t="str">
            <v>Pruett/Josey</v>
          </cell>
          <cell r="E286" t="str">
            <v>713-345-7109/713-853-0321</v>
          </cell>
          <cell r="F286" t="str">
            <v>Vastar Raptor I</v>
          </cell>
          <cell r="G286" t="str">
            <v xml:space="preserve"> </v>
          </cell>
          <cell r="H286" t="str">
            <v>Energy Capital Resources</v>
          </cell>
          <cell r="I286" t="str">
            <v>Private</v>
          </cell>
          <cell r="J286" t="str">
            <v>Partnership</v>
          </cell>
          <cell r="K286">
            <v>1</v>
          </cell>
          <cell r="L286">
            <v>1</v>
          </cell>
          <cell r="M286">
            <v>0</v>
          </cell>
          <cell r="N286">
            <v>0</v>
          </cell>
          <cell r="O286">
            <v>0</v>
          </cell>
          <cell r="P286">
            <v>0</v>
          </cell>
          <cell r="Q286">
            <v>0</v>
          </cell>
          <cell r="R286">
            <v>0</v>
          </cell>
          <cell r="S286" t="str">
            <v>98-122</v>
          </cell>
          <cell r="V286">
            <v>0</v>
          </cell>
          <cell r="W286" t="str">
            <v>015:Enron Raptor I</v>
          </cell>
          <cell r="X286">
            <v>0</v>
          </cell>
          <cell r="Y286">
            <v>0</v>
          </cell>
          <cell r="Z286">
            <v>0</v>
          </cell>
          <cell r="AA286">
            <v>0</v>
          </cell>
          <cell r="AB286">
            <v>0</v>
          </cell>
          <cell r="AC286">
            <v>0</v>
          </cell>
          <cell r="AD286">
            <v>0</v>
          </cell>
          <cell r="AE286">
            <v>0</v>
          </cell>
          <cell r="AF286">
            <v>0</v>
          </cell>
          <cell r="AG286">
            <v>0</v>
          </cell>
          <cell r="AH286">
            <v>0</v>
          </cell>
          <cell r="AI286">
            <v>0</v>
          </cell>
          <cell r="AJ286">
            <v>0</v>
          </cell>
          <cell r="AK286">
            <v>0</v>
          </cell>
          <cell r="AL286">
            <v>0</v>
          </cell>
          <cell r="AM286">
            <v>0</v>
          </cell>
          <cell r="AN286">
            <v>0</v>
          </cell>
          <cell r="AP286">
            <v>0</v>
          </cell>
          <cell r="AQ286">
            <v>0</v>
          </cell>
          <cell r="AR286">
            <v>1</v>
          </cell>
          <cell r="AS286">
            <v>0</v>
          </cell>
          <cell r="AT286">
            <v>0</v>
          </cell>
          <cell r="AU286">
            <v>0</v>
          </cell>
          <cell r="AV286">
            <v>0</v>
          </cell>
          <cell r="AW286">
            <v>0</v>
          </cell>
          <cell r="AX286">
            <v>0</v>
          </cell>
          <cell r="AY286">
            <v>0</v>
          </cell>
          <cell r="AZ286">
            <v>0</v>
          </cell>
          <cell r="BA286">
            <v>0</v>
          </cell>
          <cell r="BB286">
            <v>0</v>
          </cell>
          <cell r="BC286" t="str">
            <v xml:space="preserve"> </v>
          </cell>
          <cell r="BD286" t="str">
            <v xml:space="preserve"> </v>
          </cell>
          <cell r="BE286">
            <v>0</v>
          </cell>
        </row>
        <row r="287">
          <cell r="A287" t="str">
            <v>Show</v>
          </cell>
          <cell r="B287" t="str">
            <v>Production Payments</v>
          </cell>
          <cell r="C287" t="str">
            <v>Special Assets - Performing</v>
          </cell>
          <cell r="D287" t="str">
            <v>Lydecker</v>
          </cell>
          <cell r="E287" t="str">
            <v>713-853-3504</v>
          </cell>
          <cell r="F287" t="str">
            <v>Anson VPP Unwind</v>
          </cell>
          <cell r="G287" t="str">
            <v xml:space="preserve"> </v>
          </cell>
          <cell r="H287" t="str">
            <v>Energy</v>
          </cell>
          <cell r="I287" t="str">
            <v>Private</v>
          </cell>
          <cell r="J287" t="str">
            <v>Financing</v>
          </cell>
          <cell r="K287">
            <v>1</v>
          </cell>
          <cell r="L287">
            <v>1</v>
          </cell>
          <cell r="M287">
            <v>0</v>
          </cell>
          <cell r="N287">
            <v>0</v>
          </cell>
          <cell r="O287">
            <v>0</v>
          </cell>
          <cell r="P287">
            <v>1278784.3600000001</v>
          </cell>
          <cell r="Q287">
            <v>1278784.3600000001</v>
          </cell>
          <cell r="R287">
            <v>0</v>
          </cell>
          <cell r="S287" t="str">
            <v>4-4</v>
          </cell>
          <cell r="V287">
            <v>1278784.3600000001</v>
          </cell>
          <cell r="W287" t="str">
            <v>001:Enron-NA</v>
          </cell>
          <cell r="X287">
            <v>0</v>
          </cell>
          <cell r="Y287">
            <v>0</v>
          </cell>
          <cell r="Z287">
            <v>0</v>
          </cell>
          <cell r="AA287">
            <v>0</v>
          </cell>
          <cell r="AB287">
            <v>0</v>
          </cell>
          <cell r="AC287">
            <v>0</v>
          </cell>
          <cell r="AD287">
            <v>1278784.3600000001</v>
          </cell>
          <cell r="AE287">
            <v>0</v>
          </cell>
          <cell r="AF287">
            <v>0</v>
          </cell>
          <cell r="AG287">
            <v>0</v>
          </cell>
          <cell r="AH287">
            <v>0</v>
          </cell>
          <cell r="AI287">
            <v>0</v>
          </cell>
          <cell r="AJ287">
            <v>0</v>
          </cell>
          <cell r="AK287">
            <v>167687.89000000001</v>
          </cell>
          <cell r="AL287">
            <v>167687.89000000001</v>
          </cell>
          <cell r="AM287">
            <v>0</v>
          </cell>
          <cell r="AN287">
            <v>1464766.31</v>
          </cell>
          <cell r="AP287">
            <v>0</v>
          </cell>
          <cell r="AQ287">
            <v>1464766.31</v>
          </cell>
          <cell r="AR287">
            <v>1</v>
          </cell>
          <cell r="AS287">
            <v>0</v>
          </cell>
          <cell r="AT287">
            <v>1278784.3600000001</v>
          </cell>
          <cell r="AU287">
            <v>0</v>
          </cell>
          <cell r="AV287">
            <v>0</v>
          </cell>
          <cell r="AW287">
            <v>0</v>
          </cell>
          <cell r="AX287">
            <v>0</v>
          </cell>
          <cell r="AY287">
            <v>0</v>
          </cell>
          <cell r="AZ287">
            <v>0</v>
          </cell>
          <cell r="BA287">
            <v>124832.18</v>
          </cell>
          <cell r="BB287">
            <v>124832.18</v>
          </cell>
          <cell r="BC287" t="str">
            <v xml:space="preserve"> </v>
          </cell>
          <cell r="BD287" t="str">
            <v xml:space="preserve"> </v>
          </cell>
          <cell r="BE287">
            <v>0</v>
          </cell>
        </row>
        <row r="288">
          <cell r="A288" t="str">
            <v>Show</v>
          </cell>
          <cell r="B288" t="str">
            <v>Production Payments</v>
          </cell>
          <cell r="C288" t="str">
            <v>Special Assets - Performing</v>
          </cell>
          <cell r="D288" t="str">
            <v>Lydecker</v>
          </cell>
          <cell r="E288" t="str">
            <v>713-853-3504</v>
          </cell>
          <cell r="F288" t="str">
            <v>Swift VPP Unwind</v>
          </cell>
          <cell r="G288" t="str">
            <v xml:space="preserve"> </v>
          </cell>
          <cell r="H288" t="str">
            <v>Energy</v>
          </cell>
          <cell r="I288" t="str">
            <v>Private</v>
          </cell>
          <cell r="J288" t="str">
            <v>Financing</v>
          </cell>
          <cell r="K288">
            <v>1</v>
          </cell>
          <cell r="L288">
            <v>1</v>
          </cell>
          <cell r="M288">
            <v>0</v>
          </cell>
          <cell r="N288">
            <v>0</v>
          </cell>
          <cell r="O288">
            <v>0</v>
          </cell>
          <cell r="P288">
            <v>185622.51</v>
          </cell>
          <cell r="Q288">
            <v>185622.51</v>
          </cell>
          <cell r="R288">
            <v>0</v>
          </cell>
          <cell r="S288" t="str">
            <v>1407-1660</v>
          </cell>
          <cell r="V288">
            <v>185622.51</v>
          </cell>
          <cell r="W288" t="str">
            <v>001:Enron-NA</v>
          </cell>
          <cell r="X288">
            <v>0</v>
          </cell>
          <cell r="Y288">
            <v>0</v>
          </cell>
          <cell r="Z288">
            <v>0</v>
          </cell>
          <cell r="AA288">
            <v>0</v>
          </cell>
          <cell r="AB288">
            <v>0</v>
          </cell>
          <cell r="AC288">
            <v>0</v>
          </cell>
          <cell r="AD288">
            <v>185622.51</v>
          </cell>
          <cell r="AE288">
            <v>0</v>
          </cell>
          <cell r="AF288">
            <v>0</v>
          </cell>
          <cell r="AG288">
            <v>0</v>
          </cell>
          <cell r="AH288">
            <v>0</v>
          </cell>
          <cell r="AI288">
            <v>0</v>
          </cell>
          <cell r="AJ288">
            <v>0</v>
          </cell>
          <cell r="AK288">
            <v>-102152.85</v>
          </cell>
          <cell r="AL288">
            <v>-102152.85</v>
          </cell>
          <cell r="AM288">
            <v>0</v>
          </cell>
          <cell r="AN288">
            <v>308698.13</v>
          </cell>
          <cell r="AP288">
            <v>0</v>
          </cell>
          <cell r="AQ288">
            <v>308698.13</v>
          </cell>
          <cell r="AR288">
            <v>1</v>
          </cell>
          <cell r="AS288">
            <v>0</v>
          </cell>
          <cell r="AT288">
            <v>185622.51</v>
          </cell>
          <cell r="AU288">
            <v>0</v>
          </cell>
          <cell r="AV288">
            <v>0</v>
          </cell>
          <cell r="AW288">
            <v>0</v>
          </cell>
          <cell r="AX288">
            <v>0</v>
          </cell>
          <cell r="AY288">
            <v>0</v>
          </cell>
          <cell r="AZ288">
            <v>0</v>
          </cell>
          <cell r="BA288">
            <v>-138746.10999999999</v>
          </cell>
          <cell r="BB288">
            <v>-138746.10999999999</v>
          </cell>
          <cell r="BC288" t="str">
            <v xml:space="preserve"> </v>
          </cell>
          <cell r="BD288" t="str">
            <v xml:space="preserve"> </v>
          </cell>
          <cell r="BE288">
            <v>0</v>
          </cell>
        </row>
        <row r="289">
          <cell r="A289" t="str">
            <v>Show</v>
          </cell>
          <cell r="B289" t="str">
            <v>US Structured Credit-Book</v>
          </cell>
          <cell r="C289" t="str">
            <v>Portfolio</v>
          </cell>
          <cell r="D289" t="str">
            <v>Maffet</v>
          </cell>
          <cell r="E289" t="str">
            <v>713-853-3212</v>
          </cell>
          <cell r="F289" t="str">
            <v>Ecogas Loan</v>
          </cell>
          <cell r="G289" t="str">
            <v xml:space="preserve"> </v>
          </cell>
          <cell r="H289" t="str">
            <v>Energy</v>
          </cell>
          <cell r="I289" t="str">
            <v>Private</v>
          </cell>
          <cell r="J289" t="str">
            <v>Financing</v>
          </cell>
          <cell r="K289">
            <v>1</v>
          </cell>
          <cell r="L289">
            <v>1</v>
          </cell>
          <cell r="M289">
            <v>0</v>
          </cell>
          <cell r="N289">
            <v>0</v>
          </cell>
          <cell r="O289">
            <v>0</v>
          </cell>
          <cell r="P289">
            <v>12878050</v>
          </cell>
          <cell r="Q289">
            <v>18906768.285641916</v>
          </cell>
          <cell r="R289">
            <v>-6028718.2856419161</v>
          </cell>
          <cell r="S289" t="str">
            <v>2914-4028</v>
          </cell>
          <cell r="V289">
            <v>12878050</v>
          </cell>
          <cell r="W289" t="str">
            <v>001:Enron-NA</v>
          </cell>
          <cell r="X289">
            <v>0</v>
          </cell>
          <cell r="Y289">
            <v>0</v>
          </cell>
          <cell r="Z289">
            <v>0</v>
          </cell>
          <cell r="AA289">
            <v>0</v>
          </cell>
          <cell r="AB289">
            <v>0</v>
          </cell>
          <cell r="AC289">
            <v>0</v>
          </cell>
          <cell r="AD289">
            <v>18906768.285641916</v>
          </cell>
          <cell r="AE289">
            <v>-6028718.2856419161</v>
          </cell>
          <cell r="AF289">
            <v>0</v>
          </cell>
          <cell r="AG289">
            <v>0</v>
          </cell>
          <cell r="AH289">
            <v>-6028718.2856419161</v>
          </cell>
          <cell r="AI289">
            <v>-6330565.9758350849</v>
          </cell>
          <cell r="AJ289">
            <v>0</v>
          </cell>
          <cell r="AK289">
            <v>415.37</v>
          </cell>
          <cell r="AL289">
            <v>-6330150.6058350848</v>
          </cell>
          <cell r="AM289">
            <v>-59488.430167638464</v>
          </cell>
          <cell r="AN289">
            <v>17358615.975835085</v>
          </cell>
          <cell r="AP289">
            <v>0</v>
          </cell>
          <cell r="AQ289">
            <v>12878050</v>
          </cell>
          <cell r="AR289">
            <v>1</v>
          </cell>
          <cell r="AS289">
            <v>0</v>
          </cell>
          <cell r="AT289">
            <v>12878050</v>
          </cell>
          <cell r="AU289">
            <v>-6028718.2856419161</v>
          </cell>
          <cell r="AV289">
            <v>0</v>
          </cell>
          <cell r="AW289">
            <v>0</v>
          </cell>
          <cell r="AX289">
            <v>-6028718.2856419161</v>
          </cell>
          <cell r="AY289">
            <v>-5600685.5146410558</v>
          </cell>
          <cell r="AZ289">
            <v>0</v>
          </cell>
          <cell r="BA289">
            <v>-163289.09850038061</v>
          </cell>
          <cell r="BB289">
            <v>-5763974.6131414361</v>
          </cell>
          <cell r="BC289" t="str">
            <v xml:space="preserve"> </v>
          </cell>
          <cell r="BD289" t="str">
            <v xml:space="preserve"> </v>
          </cell>
          <cell r="BE289">
            <v>0</v>
          </cell>
        </row>
        <row r="290">
          <cell r="A290" t="str">
            <v>Hide</v>
          </cell>
          <cell r="B290" t="str">
            <v>Enron Raptor I - US Structured Credit-Book</v>
          </cell>
          <cell r="C290" t="str">
            <v>Portfolio Raptor</v>
          </cell>
          <cell r="D290" t="str">
            <v>Maffet</v>
          </cell>
          <cell r="E290" t="str">
            <v>713-853-3212</v>
          </cell>
          <cell r="F290" t="str">
            <v>Ecogas Loan Raptor I</v>
          </cell>
          <cell r="G290" t="str">
            <v xml:space="preserve"> </v>
          </cell>
          <cell r="H290" t="str">
            <v>Portfolio</v>
          </cell>
          <cell r="I290" t="str">
            <v>Private</v>
          </cell>
          <cell r="J290" t="str">
            <v>Financing</v>
          </cell>
          <cell r="K290">
            <v>1</v>
          </cell>
          <cell r="L290">
            <v>1</v>
          </cell>
          <cell r="M290">
            <v>0</v>
          </cell>
          <cell r="N290">
            <v>0</v>
          </cell>
          <cell r="O290">
            <v>0</v>
          </cell>
          <cell r="P290">
            <v>0</v>
          </cell>
          <cell r="Q290">
            <v>0</v>
          </cell>
          <cell r="R290">
            <v>0</v>
          </cell>
          <cell r="S290" t="str">
            <v>2914-4028</v>
          </cell>
          <cell r="V290">
            <v>0</v>
          </cell>
          <cell r="W290" t="str">
            <v>015:Enron Raptor I</v>
          </cell>
          <cell r="X290">
            <v>0</v>
          </cell>
          <cell r="Y290">
            <v>0</v>
          </cell>
          <cell r="Z290">
            <v>0</v>
          </cell>
          <cell r="AA290">
            <v>0</v>
          </cell>
          <cell r="AB290">
            <v>0</v>
          </cell>
          <cell r="AC290">
            <v>0</v>
          </cell>
          <cell r="AD290">
            <v>0</v>
          </cell>
          <cell r="AE290">
            <v>0</v>
          </cell>
          <cell r="AF290">
            <v>0</v>
          </cell>
          <cell r="AG290">
            <v>0</v>
          </cell>
          <cell r="AH290">
            <v>0</v>
          </cell>
          <cell r="AI290">
            <v>0</v>
          </cell>
          <cell r="AJ290">
            <v>0</v>
          </cell>
          <cell r="AK290">
            <v>0</v>
          </cell>
          <cell r="AL290">
            <v>0</v>
          </cell>
          <cell r="AM290">
            <v>0</v>
          </cell>
          <cell r="AN290">
            <v>0</v>
          </cell>
          <cell r="AP290">
            <v>0</v>
          </cell>
          <cell r="AQ290">
            <v>0</v>
          </cell>
          <cell r="AR290">
            <v>1</v>
          </cell>
          <cell r="AS290">
            <v>0</v>
          </cell>
          <cell r="AT290">
            <v>0</v>
          </cell>
          <cell r="AU290">
            <v>0</v>
          </cell>
          <cell r="AV290">
            <v>0</v>
          </cell>
          <cell r="AW290">
            <v>0</v>
          </cell>
          <cell r="AX290">
            <v>0</v>
          </cell>
          <cell r="AY290">
            <v>0</v>
          </cell>
          <cell r="AZ290">
            <v>0</v>
          </cell>
          <cell r="BA290">
            <v>0</v>
          </cell>
          <cell r="BB290">
            <v>0</v>
          </cell>
          <cell r="BC290" t="str">
            <v xml:space="preserve"> </v>
          </cell>
          <cell r="BD290" t="str">
            <v xml:space="preserve"> </v>
          </cell>
          <cell r="BE290">
            <v>0</v>
          </cell>
        </row>
        <row r="291">
          <cell r="A291" t="str">
            <v>Show</v>
          </cell>
          <cell r="B291" t="str">
            <v>US Structured Credit-MTM</v>
          </cell>
          <cell r="C291" t="str">
            <v>Special Assets - Performing</v>
          </cell>
          <cell r="D291" t="str">
            <v>Lydecker</v>
          </cell>
          <cell r="E291" t="str">
            <v>713-853-3504</v>
          </cell>
          <cell r="F291" t="str">
            <v>HV Marine Sub Debt C</v>
          </cell>
          <cell r="G291" t="str">
            <v xml:space="preserve"> </v>
          </cell>
          <cell r="H291" t="str">
            <v>OSX</v>
          </cell>
          <cell r="I291" t="str">
            <v>Private</v>
          </cell>
          <cell r="J291" t="str">
            <v>Financing</v>
          </cell>
          <cell r="K291">
            <v>1</v>
          </cell>
          <cell r="L291">
            <v>1</v>
          </cell>
          <cell r="M291">
            <v>0</v>
          </cell>
          <cell r="N291">
            <v>0</v>
          </cell>
          <cell r="O291">
            <v>0</v>
          </cell>
          <cell r="P291">
            <v>0</v>
          </cell>
          <cell r="Q291">
            <v>0</v>
          </cell>
          <cell r="R291">
            <v>0</v>
          </cell>
          <cell r="S291">
            <v>0</v>
          </cell>
          <cell r="V291">
            <v>0</v>
          </cell>
          <cell r="W291" t="str">
            <v>001:Enron-NA</v>
          </cell>
          <cell r="X291">
            <v>0</v>
          </cell>
          <cell r="Y291">
            <v>0</v>
          </cell>
          <cell r="Z291">
            <v>0</v>
          </cell>
          <cell r="AA291">
            <v>0</v>
          </cell>
          <cell r="AB291">
            <v>0</v>
          </cell>
          <cell r="AC291">
            <v>0</v>
          </cell>
          <cell r="AD291">
            <v>0</v>
          </cell>
          <cell r="AE291">
            <v>0</v>
          </cell>
          <cell r="AF291">
            <v>0</v>
          </cell>
          <cell r="AG291">
            <v>0</v>
          </cell>
          <cell r="AH291">
            <v>0</v>
          </cell>
          <cell r="AI291">
            <v>0</v>
          </cell>
          <cell r="AJ291">
            <v>0</v>
          </cell>
          <cell r="AK291">
            <v>0</v>
          </cell>
          <cell r="AL291">
            <v>0</v>
          </cell>
          <cell r="AM291">
            <v>0</v>
          </cell>
          <cell r="AN291">
            <v>0</v>
          </cell>
          <cell r="AP291">
            <v>0</v>
          </cell>
          <cell r="AQ291">
            <v>0</v>
          </cell>
          <cell r="AR291">
            <v>1</v>
          </cell>
          <cell r="AS291">
            <v>0</v>
          </cell>
          <cell r="AT291">
            <v>0</v>
          </cell>
          <cell r="AU291">
            <v>0</v>
          </cell>
          <cell r="AV291">
            <v>0</v>
          </cell>
          <cell r="AW291">
            <v>0</v>
          </cell>
          <cell r="AX291">
            <v>0</v>
          </cell>
          <cell r="AY291">
            <v>0</v>
          </cell>
          <cell r="AZ291">
            <v>0</v>
          </cell>
          <cell r="BA291">
            <v>0</v>
          </cell>
          <cell r="BB291">
            <v>0</v>
          </cell>
          <cell r="BC291" t="str">
            <v xml:space="preserve"> </v>
          </cell>
          <cell r="BD291" t="str">
            <v xml:space="preserve"> </v>
          </cell>
          <cell r="BE291">
            <v>0</v>
          </cell>
        </row>
        <row r="292">
          <cell r="A292" t="str">
            <v>Show</v>
          </cell>
          <cell r="B292" t="str">
            <v>US Structured Credit-MTM</v>
          </cell>
          <cell r="C292" t="str">
            <v>Portfolio</v>
          </cell>
          <cell r="D292" t="str">
            <v>Maffet</v>
          </cell>
          <cell r="E292" t="str">
            <v>713-853-3212</v>
          </cell>
          <cell r="F292" t="str">
            <v>Kafus Fortra</v>
          </cell>
          <cell r="G292" t="str">
            <v xml:space="preserve"> </v>
          </cell>
          <cell r="H292" t="str">
            <v>Paper</v>
          </cell>
          <cell r="I292" t="str">
            <v>Private</v>
          </cell>
          <cell r="J292" t="str">
            <v>Financing</v>
          </cell>
          <cell r="K292">
            <v>1</v>
          </cell>
          <cell r="L292">
            <v>1</v>
          </cell>
          <cell r="M292">
            <v>0</v>
          </cell>
          <cell r="N292">
            <v>0</v>
          </cell>
          <cell r="O292">
            <v>0</v>
          </cell>
          <cell r="P292">
            <v>0</v>
          </cell>
          <cell r="Q292">
            <v>4544524.2785444129</v>
          </cell>
          <cell r="R292">
            <v>-4544524.2785444129</v>
          </cell>
          <cell r="S292" t="str">
            <v>61-0</v>
          </cell>
          <cell r="V292">
            <v>0</v>
          </cell>
          <cell r="W292" t="str">
            <v>001:Enron-NA</v>
          </cell>
          <cell r="X292">
            <v>0</v>
          </cell>
          <cell r="Y292">
            <v>0</v>
          </cell>
          <cell r="Z292">
            <v>0</v>
          </cell>
          <cell r="AA292">
            <v>0</v>
          </cell>
          <cell r="AB292">
            <v>0</v>
          </cell>
          <cell r="AC292">
            <v>0</v>
          </cell>
          <cell r="AD292">
            <v>4544524.2785444129</v>
          </cell>
          <cell r="AE292">
            <v>-4544524.2785444129</v>
          </cell>
          <cell r="AF292">
            <v>0</v>
          </cell>
          <cell r="AG292">
            <v>0</v>
          </cell>
          <cell r="AH292">
            <v>-4544524.2785444129</v>
          </cell>
          <cell r="AI292">
            <v>-10885474.688055737</v>
          </cell>
          <cell r="AJ292">
            <v>0</v>
          </cell>
          <cell r="AK292">
            <v>0</v>
          </cell>
          <cell r="AL292">
            <v>-10885474.688055737</v>
          </cell>
          <cell r="AM292">
            <v>0</v>
          </cell>
          <cell r="AN292">
            <v>10885474.688055737</v>
          </cell>
          <cell r="AP292">
            <v>0</v>
          </cell>
          <cell r="AQ292">
            <v>14315286.217084259</v>
          </cell>
          <cell r="AR292">
            <v>1</v>
          </cell>
          <cell r="AS292">
            <v>0</v>
          </cell>
          <cell r="AT292">
            <v>0</v>
          </cell>
          <cell r="AU292">
            <v>-4544524.2630848605</v>
          </cell>
          <cell r="AV292">
            <v>0</v>
          </cell>
          <cell r="AW292">
            <v>0</v>
          </cell>
          <cell r="AX292">
            <v>-4544524.2630848605</v>
          </cell>
          <cell r="AY292">
            <v>-11250000</v>
          </cell>
          <cell r="AZ292">
            <v>0</v>
          </cell>
          <cell r="BA292">
            <v>96916</v>
          </cell>
          <cell r="BB292">
            <v>-11153084</v>
          </cell>
          <cell r="BC292" t="str">
            <v xml:space="preserve"> </v>
          </cell>
          <cell r="BD292" t="str">
            <v xml:space="preserve"> </v>
          </cell>
          <cell r="BE292">
            <v>1.5459552407264709E-2</v>
          </cell>
        </row>
        <row r="293">
          <cell r="A293" t="str">
            <v>Show</v>
          </cell>
          <cell r="B293" t="str">
            <v>US Structured Credit-Book</v>
          </cell>
          <cell r="C293" t="str">
            <v>Special Assets - Performing</v>
          </cell>
          <cell r="D293" t="str">
            <v>Lydecker</v>
          </cell>
          <cell r="E293" t="str">
            <v>713-853-3504</v>
          </cell>
          <cell r="F293" t="str">
            <v>LSI Debt II Bridge Loan</v>
          </cell>
          <cell r="G293" t="str">
            <v xml:space="preserve"> </v>
          </cell>
          <cell r="H293" t="str">
            <v>OSX</v>
          </cell>
          <cell r="I293" t="str">
            <v>Private</v>
          </cell>
          <cell r="J293" t="str">
            <v>Financing</v>
          </cell>
          <cell r="K293">
            <v>1</v>
          </cell>
          <cell r="L293">
            <v>1</v>
          </cell>
          <cell r="M293">
            <v>0</v>
          </cell>
          <cell r="N293">
            <v>0</v>
          </cell>
          <cell r="O293">
            <v>0</v>
          </cell>
          <cell r="P293">
            <v>375000</v>
          </cell>
          <cell r="Q293">
            <v>375000</v>
          </cell>
          <cell r="R293">
            <v>0</v>
          </cell>
          <cell r="S293" t="str">
            <v>614-9982</v>
          </cell>
          <cell r="V293">
            <v>375000</v>
          </cell>
          <cell r="W293" t="str">
            <v>001:Enron-NA</v>
          </cell>
          <cell r="X293">
            <v>0</v>
          </cell>
          <cell r="Y293">
            <v>0</v>
          </cell>
          <cell r="Z293">
            <v>0</v>
          </cell>
          <cell r="AA293">
            <v>0</v>
          </cell>
          <cell r="AB293">
            <v>0</v>
          </cell>
          <cell r="AC293">
            <v>0</v>
          </cell>
          <cell r="AD293">
            <v>375000</v>
          </cell>
          <cell r="AE293">
            <v>0</v>
          </cell>
          <cell r="AF293">
            <v>0</v>
          </cell>
          <cell r="AG293">
            <v>0</v>
          </cell>
          <cell r="AH293">
            <v>0</v>
          </cell>
          <cell r="AI293">
            <v>0</v>
          </cell>
          <cell r="AJ293">
            <v>0</v>
          </cell>
          <cell r="AK293">
            <v>7198.58</v>
          </cell>
          <cell r="AL293">
            <v>7198.58</v>
          </cell>
          <cell r="AM293">
            <v>0</v>
          </cell>
          <cell r="AN293">
            <v>375000</v>
          </cell>
          <cell r="AP293">
            <v>0</v>
          </cell>
          <cell r="AQ293">
            <v>375000</v>
          </cell>
          <cell r="AR293">
            <v>1</v>
          </cell>
          <cell r="AS293">
            <v>0</v>
          </cell>
          <cell r="AT293">
            <v>375000</v>
          </cell>
          <cell r="AU293">
            <v>0</v>
          </cell>
          <cell r="AV293">
            <v>0</v>
          </cell>
          <cell r="AW293">
            <v>0</v>
          </cell>
          <cell r="AX293">
            <v>0</v>
          </cell>
          <cell r="AY293">
            <v>0</v>
          </cell>
          <cell r="AZ293">
            <v>0</v>
          </cell>
          <cell r="BA293">
            <v>12818.38</v>
          </cell>
          <cell r="BB293">
            <v>12818.38</v>
          </cell>
          <cell r="BC293" t="str">
            <v xml:space="preserve"> </v>
          </cell>
          <cell r="BD293" t="str">
            <v xml:space="preserve"> </v>
          </cell>
          <cell r="BE293">
            <v>0</v>
          </cell>
        </row>
        <row r="294">
          <cell r="A294" t="str">
            <v>Show</v>
          </cell>
          <cell r="B294" t="str">
            <v>US Structured Credit-Book</v>
          </cell>
          <cell r="C294" t="str">
            <v>Principal Investing</v>
          </cell>
          <cell r="D294" t="str">
            <v>Kuykendall</v>
          </cell>
          <cell r="E294" t="str">
            <v>713-853-3995</v>
          </cell>
          <cell r="F294" t="str">
            <v>Tridium</v>
          </cell>
          <cell r="G294" t="str">
            <v xml:space="preserve"> </v>
          </cell>
          <cell r="H294" t="str">
            <v>Venture Capital</v>
          </cell>
          <cell r="I294" t="str">
            <v>Private</v>
          </cell>
          <cell r="J294" t="str">
            <v>Financing</v>
          </cell>
          <cell r="K294">
            <v>1</v>
          </cell>
          <cell r="L294">
            <v>1</v>
          </cell>
          <cell r="M294">
            <v>0</v>
          </cell>
          <cell r="N294">
            <v>0</v>
          </cell>
          <cell r="O294">
            <v>0</v>
          </cell>
          <cell r="P294">
            <v>1250000</v>
          </cell>
          <cell r="Q294">
            <v>1250000</v>
          </cell>
          <cell r="R294">
            <v>0</v>
          </cell>
          <cell r="S294" t="str">
            <v>61-10224</v>
          </cell>
          <cell r="V294">
            <v>1250000</v>
          </cell>
          <cell r="W294" t="str">
            <v>001:Enron-NA</v>
          </cell>
          <cell r="X294">
            <v>0</v>
          </cell>
          <cell r="Y294">
            <v>0</v>
          </cell>
          <cell r="Z294">
            <v>0</v>
          </cell>
          <cell r="AA294">
            <v>0</v>
          </cell>
          <cell r="AB294">
            <v>0</v>
          </cell>
          <cell r="AC294">
            <v>0</v>
          </cell>
          <cell r="AD294">
            <v>1250000</v>
          </cell>
          <cell r="AE294">
            <v>0</v>
          </cell>
          <cell r="AF294">
            <v>0</v>
          </cell>
          <cell r="AG294">
            <v>0</v>
          </cell>
          <cell r="AH294">
            <v>0</v>
          </cell>
          <cell r="AI294">
            <v>0</v>
          </cell>
          <cell r="AJ294">
            <v>0</v>
          </cell>
          <cell r="AK294">
            <v>0</v>
          </cell>
          <cell r="AL294">
            <v>0</v>
          </cell>
          <cell r="AM294">
            <v>0</v>
          </cell>
          <cell r="AN294">
            <v>0</v>
          </cell>
          <cell r="AP294">
            <v>0</v>
          </cell>
          <cell r="AQ294">
            <v>0</v>
          </cell>
          <cell r="AR294">
            <v>1</v>
          </cell>
          <cell r="AS294">
            <v>0</v>
          </cell>
          <cell r="AT294">
            <v>1250000</v>
          </cell>
          <cell r="AU294">
            <v>0</v>
          </cell>
          <cell r="AV294">
            <v>0</v>
          </cell>
          <cell r="AW294">
            <v>0</v>
          </cell>
          <cell r="AX294">
            <v>0</v>
          </cell>
          <cell r="AY294">
            <v>0</v>
          </cell>
          <cell r="AZ294">
            <v>0</v>
          </cell>
          <cell r="BA294">
            <v>0</v>
          </cell>
          <cell r="BB294">
            <v>0</v>
          </cell>
          <cell r="BC294" t="str">
            <v xml:space="preserve"> </v>
          </cell>
          <cell r="BD294" t="str">
            <v xml:space="preserve"> </v>
          </cell>
          <cell r="BE294">
            <v>0</v>
          </cell>
        </row>
        <row r="295">
          <cell r="A295" t="str">
            <v>Show</v>
          </cell>
          <cell r="B295" t="str">
            <v>US Structured Credit-Book</v>
          </cell>
          <cell r="C295" t="str">
            <v>Portfolio</v>
          </cell>
          <cell r="D295" t="str">
            <v>Maffet</v>
          </cell>
          <cell r="E295" t="str">
            <v>713-853-3212</v>
          </cell>
          <cell r="F295" t="str">
            <v>Kafus Convertible Note</v>
          </cell>
          <cell r="G295" t="str">
            <v xml:space="preserve"> </v>
          </cell>
          <cell r="H295" t="str">
            <v>Paper</v>
          </cell>
          <cell r="I295" t="str">
            <v>Private</v>
          </cell>
          <cell r="J295" t="str">
            <v>Financing</v>
          </cell>
          <cell r="K295">
            <v>1</v>
          </cell>
          <cell r="L295">
            <v>1</v>
          </cell>
          <cell r="M295">
            <v>0</v>
          </cell>
          <cell r="N295">
            <v>0</v>
          </cell>
          <cell r="O295">
            <v>0</v>
          </cell>
          <cell r="P295">
            <v>0</v>
          </cell>
          <cell r="Q295">
            <v>0</v>
          </cell>
          <cell r="R295">
            <v>0</v>
          </cell>
          <cell r="S295" t="str">
            <v>61-10224</v>
          </cell>
          <cell r="V295">
            <v>0</v>
          </cell>
          <cell r="W295" t="str">
            <v>001:Enron-NA</v>
          </cell>
          <cell r="X295">
            <v>0</v>
          </cell>
          <cell r="Y295">
            <v>0</v>
          </cell>
          <cell r="Z295">
            <v>0</v>
          </cell>
          <cell r="AA295">
            <v>0</v>
          </cell>
          <cell r="AB295">
            <v>0</v>
          </cell>
          <cell r="AC295">
            <v>0</v>
          </cell>
          <cell r="AD295">
            <v>0</v>
          </cell>
          <cell r="AE295">
            <v>0</v>
          </cell>
          <cell r="AF295">
            <v>0</v>
          </cell>
          <cell r="AG295">
            <v>0</v>
          </cell>
          <cell r="AH295">
            <v>0</v>
          </cell>
          <cell r="AI295">
            <v>0</v>
          </cell>
          <cell r="AJ295">
            <v>0</v>
          </cell>
          <cell r="AK295">
            <v>0</v>
          </cell>
          <cell r="AL295">
            <v>0</v>
          </cell>
          <cell r="AM295">
            <v>0</v>
          </cell>
          <cell r="AN295">
            <v>1799257.86</v>
          </cell>
          <cell r="AP295">
            <v>0</v>
          </cell>
          <cell r="AQ295">
            <v>1799257.86</v>
          </cell>
          <cell r="AR295">
            <v>1</v>
          </cell>
          <cell r="AS295">
            <v>0</v>
          </cell>
          <cell r="AT295">
            <v>0</v>
          </cell>
          <cell r="AU295">
            <v>0</v>
          </cell>
          <cell r="AV295">
            <v>0</v>
          </cell>
          <cell r="AW295">
            <v>0</v>
          </cell>
          <cell r="AX295">
            <v>0</v>
          </cell>
          <cell r="AY295">
            <v>0</v>
          </cell>
          <cell r="AZ295">
            <v>0</v>
          </cell>
          <cell r="BA295">
            <v>0</v>
          </cell>
          <cell r="BB295">
            <v>0</v>
          </cell>
          <cell r="BC295" t="str">
            <v xml:space="preserve"> </v>
          </cell>
          <cell r="BD295" t="str">
            <v xml:space="preserve"> </v>
          </cell>
          <cell r="BE295">
            <v>0</v>
          </cell>
        </row>
        <row r="296">
          <cell r="A296" t="str">
            <v>Show</v>
          </cell>
          <cell r="B296" t="str">
            <v>US Structured Credit-Book</v>
          </cell>
          <cell r="C296" t="str">
            <v>Portfolio</v>
          </cell>
          <cell r="D296" t="str">
            <v>Maffet</v>
          </cell>
          <cell r="E296" t="str">
            <v>713-853-3212</v>
          </cell>
          <cell r="F296" t="str">
            <v>Kafus Term Loan A</v>
          </cell>
          <cell r="G296" t="str">
            <v xml:space="preserve"> </v>
          </cell>
          <cell r="H296" t="str">
            <v>Paper</v>
          </cell>
          <cell r="I296" t="str">
            <v>Private</v>
          </cell>
          <cell r="J296" t="str">
            <v>Financing</v>
          </cell>
          <cell r="K296">
            <v>1</v>
          </cell>
          <cell r="L296">
            <v>1</v>
          </cell>
          <cell r="M296">
            <v>0</v>
          </cell>
          <cell r="N296">
            <v>0</v>
          </cell>
          <cell r="O296">
            <v>0</v>
          </cell>
          <cell r="P296">
            <v>0</v>
          </cell>
          <cell r="Q296">
            <v>8645948</v>
          </cell>
          <cell r="R296">
            <v>-8645948</v>
          </cell>
          <cell r="S296" t="str">
            <v>61-5027</v>
          </cell>
          <cell r="V296">
            <v>0</v>
          </cell>
          <cell r="W296" t="str">
            <v>001:Enron-NA</v>
          </cell>
          <cell r="X296">
            <v>0</v>
          </cell>
          <cell r="Y296">
            <v>0</v>
          </cell>
          <cell r="Z296">
            <v>0</v>
          </cell>
          <cell r="AA296">
            <v>0</v>
          </cell>
          <cell r="AB296">
            <v>0</v>
          </cell>
          <cell r="AC296">
            <v>0</v>
          </cell>
          <cell r="AD296">
            <v>8645948</v>
          </cell>
          <cell r="AE296">
            <v>-8645948</v>
          </cell>
          <cell r="AF296">
            <v>0</v>
          </cell>
          <cell r="AG296">
            <v>0</v>
          </cell>
          <cell r="AH296">
            <v>-8645948</v>
          </cell>
          <cell r="AI296">
            <v>-8645948</v>
          </cell>
          <cell r="AJ296">
            <v>0</v>
          </cell>
          <cell r="AK296">
            <v>0</v>
          </cell>
          <cell r="AL296">
            <v>-8645948</v>
          </cell>
          <cell r="AM296">
            <v>173051.10090364132</v>
          </cell>
          <cell r="AN296">
            <v>8645948</v>
          </cell>
          <cell r="AP296">
            <v>0</v>
          </cell>
          <cell r="AQ296">
            <v>0</v>
          </cell>
          <cell r="AR296">
            <v>1</v>
          </cell>
          <cell r="AS296">
            <v>0</v>
          </cell>
          <cell r="AT296">
            <v>0</v>
          </cell>
          <cell r="AU296">
            <v>-8645948</v>
          </cell>
          <cell r="AV296">
            <v>0</v>
          </cell>
          <cell r="AW296">
            <v>0</v>
          </cell>
          <cell r="AX296">
            <v>-8645948</v>
          </cell>
          <cell r="AY296">
            <v>-8448237.317080548</v>
          </cell>
          <cell r="AZ296">
            <v>0</v>
          </cell>
          <cell r="BA296">
            <v>246666.66666666674</v>
          </cell>
          <cell r="BB296">
            <v>-8201570.6504138811</v>
          </cell>
          <cell r="BC296" t="str">
            <v xml:space="preserve"> </v>
          </cell>
          <cell r="BD296" t="str">
            <v xml:space="preserve"> </v>
          </cell>
          <cell r="BE296">
            <v>0</v>
          </cell>
        </row>
        <row r="297">
          <cell r="A297" t="str">
            <v>Show</v>
          </cell>
          <cell r="B297" t="str">
            <v>US Structured Credit-Book</v>
          </cell>
          <cell r="C297" t="str">
            <v>Portfolio</v>
          </cell>
          <cell r="D297" t="str">
            <v>Maffet</v>
          </cell>
          <cell r="E297" t="str">
            <v>713-853-3212</v>
          </cell>
          <cell r="F297" t="str">
            <v>Kafus Term Loan B</v>
          </cell>
          <cell r="G297" t="str">
            <v xml:space="preserve"> </v>
          </cell>
          <cell r="H297" t="str">
            <v>Paper</v>
          </cell>
          <cell r="I297" t="str">
            <v>Private</v>
          </cell>
          <cell r="J297" t="str">
            <v>Financing</v>
          </cell>
          <cell r="K297">
            <v>1</v>
          </cell>
          <cell r="L297">
            <v>1</v>
          </cell>
          <cell r="M297">
            <v>0</v>
          </cell>
          <cell r="N297">
            <v>0</v>
          </cell>
          <cell r="O297">
            <v>0</v>
          </cell>
          <cell r="P297">
            <v>0</v>
          </cell>
          <cell r="Q297">
            <v>8645948</v>
          </cell>
          <cell r="R297">
            <v>-8645948</v>
          </cell>
          <cell r="S297" t="str">
            <v>61-5028</v>
          </cell>
          <cell r="V297">
            <v>0</v>
          </cell>
          <cell r="W297" t="str">
            <v>001:Enron-NA</v>
          </cell>
          <cell r="X297">
            <v>0</v>
          </cell>
          <cell r="Y297">
            <v>0</v>
          </cell>
          <cell r="Z297">
            <v>0</v>
          </cell>
          <cell r="AA297">
            <v>0</v>
          </cell>
          <cell r="AB297">
            <v>0</v>
          </cell>
          <cell r="AC297">
            <v>0</v>
          </cell>
          <cell r="AD297">
            <v>8645948</v>
          </cell>
          <cell r="AE297">
            <v>-8645948</v>
          </cell>
          <cell r="AF297">
            <v>0</v>
          </cell>
          <cell r="AG297">
            <v>0</v>
          </cell>
          <cell r="AH297">
            <v>-8645948</v>
          </cell>
          <cell r="AI297">
            <v>-8645948</v>
          </cell>
          <cell r="AJ297">
            <v>0</v>
          </cell>
          <cell r="AK297">
            <v>0</v>
          </cell>
          <cell r="AL297">
            <v>-8645948</v>
          </cell>
          <cell r="AM297">
            <v>173051.10090364132</v>
          </cell>
          <cell r="AN297">
            <v>8645948</v>
          </cell>
          <cell r="AP297">
            <v>0</v>
          </cell>
          <cell r="AQ297">
            <v>0</v>
          </cell>
          <cell r="AR297">
            <v>1</v>
          </cell>
          <cell r="AS297">
            <v>0</v>
          </cell>
          <cell r="AT297">
            <v>0</v>
          </cell>
          <cell r="AU297">
            <v>-8645948</v>
          </cell>
          <cell r="AV297">
            <v>0</v>
          </cell>
          <cell r="AW297">
            <v>0</v>
          </cell>
          <cell r="AX297">
            <v>-8645948</v>
          </cell>
          <cell r="AY297">
            <v>-8448237.317080548</v>
          </cell>
          <cell r="AZ297">
            <v>0</v>
          </cell>
          <cell r="BA297">
            <v>246666.66666666674</v>
          </cell>
          <cell r="BB297">
            <v>-8201570.6504138811</v>
          </cell>
          <cell r="BC297" t="str">
            <v xml:space="preserve"> </v>
          </cell>
          <cell r="BD297" t="str">
            <v xml:space="preserve"> </v>
          </cell>
          <cell r="BE297">
            <v>0</v>
          </cell>
        </row>
        <row r="298">
          <cell r="A298" t="str">
            <v>Show</v>
          </cell>
          <cell r="B298" t="str">
            <v>US Structured Credit-Book</v>
          </cell>
          <cell r="C298" t="str">
            <v>Portfolio</v>
          </cell>
          <cell r="D298" t="str">
            <v>Maffet</v>
          </cell>
          <cell r="E298" t="str">
            <v>713-853-3212</v>
          </cell>
          <cell r="F298" t="str">
            <v>Kafus Term Loan D</v>
          </cell>
          <cell r="G298" t="str">
            <v xml:space="preserve"> </v>
          </cell>
          <cell r="H298" t="str">
            <v>Paper</v>
          </cell>
          <cell r="I298" t="str">
            <v>Private</v>
          </cell>
          <cell r="J298" t="str">
            <v>Financing</v>
          </cell>
          <cell r="K298">
            <v>1</v>
          </cell>
          <cell r="L298">
            <v>1</v>
          </cell>
          <cell r="M298">
            <v>0</v>
          </cell>
          <cell r="N298">
            <v>0</v>
          </cell>
          <cell r="O298">
            <v>0</v>
          </cell>
          <cell r="P298">
            <v>0</v>
          </cell>
          <cell r="Q298">
            <v>1000000</v>
          </cell>
          <cell r="R298">
            <v>-1000000</v>
          </cell>
          <cell r="S298" t="str">
            <v>61-10224</v>
          </cell>
          <cell r="V298">
            <v>0</v>
          </cell>
          <cell r="W298" t="str">
            <v>001:Enron-NA</v>
          </cell>
          <cell r="X298">
            <v>0</v>
          </cell>
          <cell r="Y298">
            <v>0</v>
          </cell>
          <cell r="Z298">
            <v>0</v>
          </cell>
          <cell r="AA298">
            <v>0</v>
          </cell>
          <cell r="AB298">
            <v>0</v>
          </cell>
          <cell r="AC298">
            <v>0</v>
          </cell>
          <cell r="AD298">
            <v>1000000</v>
          </cell>
          <cell r="AE298">
            <v>-1000000</v>
          </cell>
          <cell r="AF298">
            <v>0</v>
          </cell>
          <cell r="AG298">
            <v>0</v>
          </cell>
          <cell r="AH298">
            <v>-1000000</v>
          </cell>
          <cell r="AI298">
            <v>-1000000</v>
          </cell>
          <cell r="AJ298">
            <v>0</v>
          </cell>
          <cell r="AK298">
            <v>0</v>
          </cell>
          <cell r="AL298">
            <v>-1000000</v>
          </cell>
          <cell r="AM298">
            <v>0</v>
          </cell>
          <cell r="AN298">
            <v>0</v>
          </cell>
          <cell r="AP298">
            <v>0</v>
          </cell>
          <cell r="AQ298">
            <v>0</v>
          </cell>
          <cell r="AR298">
            <v>1</v>
          </cell>
          <cell r="AS298">
            <v>0</v>
          </cell>
          <cell r="AT298">
            <v>0</v>
          </cell>
          <cell r="AU298">
            <v>-1000000</v>
          </cell>
          <cell r="AV298">
            <v>0</v>
          </cell>
          <cell r="AW298">
            <v>0</v>
          </cell>
          <cell r="AX298">
            <v>-1000000</v>
          </cell>
          <cell r="AY298">
            <v>-1000000</v>
          </cell>
          <cell r="AZ298">
            <v>0</v>
          </cell>
          <cell r="BA298">
            <v>0</v>
          </cell>
          <cell r="BB298">
            <v>-1000000</v>
          </cell>
          <cell r="BC298" t="str">
            <v xml:space="preserve"> </v>
          </cell>
          <cell r="BD298" t="str">
            <v xml:space="preserve"> </v>
          </cell>
          <cell r="BE298">
            <v>0</v>
          </cell>
        </row>
        <row r="299">
          <cell r="A299" t="str">
            <v>Show</v>
          </cell>
          <cell r="B299" t="str">
            <v>US Structured Credit-Book</v>
          </cell>
          <cell r="C299" t="str">
            <v>Portfolio</v>
          </cell>
          <cell r="D299" t="str">
            <v>Maffet</v>
          </cell>
          <cell r="E299" t="str">
            <v>713-853-3212</v>
          </cell>
          <cell r="F299" t="str">
            <v>Kafus Term Loan E</v>
          </cell>
          <cell r="G299" t="str">
            <v xml:space="preserve"> </v>
          </cell>
          <cell r="H299" t="str">
            <v>Paper</v>
          </cell>
          <cell r="I299" t="str">
            <v>Private</v>
          </cell>
          <cell r="J299" t="str">
            <v>Financing</v>
          </cell>
          <cell r="K299">
            <v>1</v>
          </cell>
          <cell r="L299">
            <v>1</v>
          </cell>
          <cell r="M299">
            <v>0</v>
          </cell>
          <cell r="N299">
            <v>0</v>
          </cell>
          <cell r="O299">
            <v>0</v>
          </cell>
          <cell r="P299">
            <v>0</v>
          </cell>
          <cell r="Q299">
            <v>685000</v>
          </cell>
          <cell r="R299">
            <v>-685000</v>
          </cell>
          <cell r="S299" t="str">
            <v>61-10822</v>
          </cell>
          <cell r="V299">
            <v>0</v>
          </cell>
          <cell r="W299" t="str">
            <v>001:Enron-NA</v>
          </cell>
          <cell r="X299">
            <v>0</v>
          </cell>
          <cell r="Y299">
            <v>0</v>
          </cell>
          <cell r="Z299">
            <v>0</v>
          </cell>
          <cell r="AA299">
            <v>0</v>
          </cell>
          <cell r="AB299">
            <v>0</v>
          </cell>
          <cell r="AC299">
            <v>0</v>
          </cell>
          <cell r="AD299">
            <v>685000</v>
          </cell>
          <cell r="AE299">
            <v>-685000</v>
          </cell>
          <cell r="AF299">
            <v>0</v>
          </cell>
          <cell r="AG299">
            <v>0</v>
          </cell>
          <cell r="AH299">
            <v>-685000</v>
          </cell>
          <cell r="AI299">
            <v>-685000</v>
          </cell>
          <cell r="AJ299">
            <v>0</v>
          </cell>
          <cell r="AK299">
            <v>0</v>
          </cell>
          <cell r="AL299">
            <v>-685000</v>
          </cell>
          <cell r="AM299">
            <v>0</v>
          </cell>
          <cell r="AN299">
            <v>0</v>
          </cell>
          <cell r="AP299">
            <v>0</v>
          </cell>
          <cell r="AQ299">
            <v>0</v>
          </cell>
          <cell r="AR299">
            <v>1</v>
          </cell>
          <cell r="AS299">
            <v>0</v>
          </cell>
          <cell r="AT299">
            <v>0</v>
          </cell>
          <cell r="AU299">
            <v>-685000</v>
          </cell>
          <cell r="AV299">
            <v>0</v>
          </cell>
          <cell r="AW299">
            <v>0</v>
          </cell>
          <cell r="AX299">
            <v>-685000</v>
          </cell>
          <cell r="AY299">
            <v>-685000</v>
          </cell>
          <cell r="AZ299">
            <v>0</v>
          </cell>
          <cell r="BA299">
            <v>0</v>
          </cell>
          <cell r="BB299">
            <v>-685000</v>
          </cell>
          <cell r="BC299" t="str">
            <v xml:space="preserve"> </v>
          </cell>
          <cell r="BD299" t="str">
            <v xml:space="preserve"> </v>
          </cell>
          <cell r="BE299">
            <v>0</v>
          </cell>
        </row>
        <row r="300">
          <cell r="A300" t="str">
            <v>Show</v>
          </cell>
          <cell r="B300" t="str">
            <v>US Structured Credit-Book</v>
          </cell>
          <cell r="C300" t="str">
            <v>Portfolio</v>
          </cell>
          <cell r="D300" t="str">
            <v>Maffet</v>
          </cell>
          <cell r="E300" t="str">
            <v>713-853-3212</v>
          </cell>
          <cell r="F300" t="str">
            <v>Canfibre Riverside Secured Note</v>
          </cell>
          <cell r="G300" t="str">
            <v xml:space="preserve"> </v>
          </cell>
          <cell r="H300" t="str">
            <v>Paper</v>
          </cell>
          <cell r="I300" t="str">
            <v>Private</v>
          </cell>
          <cell r="J300" t="str">
            <v>Financing</v>
          </cell>
          <cell r="K300">
            <v>1</v>
          </cell>
          <cell r="L300">
            <v>1</v>
          </cell>
          <cell r="M300">
            <v>0</v>
          </cell>
          <cell r="N300">
            <v>0</v>
          </cell>
          <cell r="O300">
            <v>0</v>
          </cell>
          <cell r="P300">
            <v>799257.86</v>
          </cell>
          <cell r="Q300">
            <v>799257.86</v>
          </cell>
          <cell r="R300">
            <v>0</v>
          </cell>
          <cell r="S300" t="str">
            <v>181-10303</v>
          </cell>
          <cell r="V300">
            <v>799257.86</v>
          </cell>
          <cell r="W300" t="str">
            <v>001:Enron-NA</v>
          </cell>
          <cell r="X300">
            <v>0</v>
          </cell>
          <cell r="Y300">
            <v>0</v>
          </cell>
          <cell r="Z300">
            <v>0</v>
          </cell>
          <cell r="AA300">
            <v>0</v>
          </cell>
          <cell r="AB300">
            <v>0</v>
          </cell>
          <cell r="AC300">
            <v>0</v>
          </cell>
          <cell r="AD300">
            <v>799257.86</v>
          </cell>
          <cell r="AE300">
            <v>0</v>
          </cell>
          <cell r="AF300">
            <v>0</v>
          </cell>
          <cell r="AG300">
            <v>0</v>
          </cell>
          <cell r="AH300">
            <v>0</v>
          </cell>
          <cell r="AI300">
            <v>0</v>
          </cell>
          <cell r="AJ300">
            <v>0</v>
          </cell>
          <cell r="AK300">
            <v>0</v>
          </cell>
          <cell r="AL300">
            <v>0</v>
          </cell>
          <cell r="AM300">
            <v>0</v>
          </cell>
          <cell r="AN300">
            <v>0</v>
          </cell>
          <cell r="AP300">
            <v>0</v>
          </cell>
          <cell r="AQ300">
            <v>0</v>
          </cell>
          <cell r="AR300">
            <v>1</v>
          </cell>
          <cell r="AS300">
            <v>0</v>
          </cell>
          <cell r="AT300">
            <v>799257.86</v>
          </cell>
          <cell r="AU300">
            <v>0</v>
          </cell>
          <cell r="AV300">
            <v>0</v>
          </cell>
          <cell r="AW300">
            <v>0</v>
          </cell>
          <cell r="AX300">
            <v>0</v>
          </cell>
          <cell r="AY300">
            <v>0</v>
          </cell>
          <cell r="AZ300">
            <v>0</v>
          </cell>
          <cell r="BA300">
            <v>0</v>
          </cell>
          <cell r="BB300">
            <v>0</v>
          </cell>
          <cell r="BC300" t="str">
            <v xml:space="preserve"> </v>
          </cell>
          <cell r="BD300" t="str">
            <v xml:space="preserve"> </v>
          </cell>
          <cell r="BE300">
            <v>0</v>
          </cell>
        </row>
        <row r="301">
          <cell r="A301" t="str">
            <v>Show</v>
          </cell>
          <cell r="B301" t="str">
            <v>US Structured Credit-MTM</v>
          </cell>
          <cell r="C301" t="str">
            <v>Portfolio</v>
          </cell>
          <cell r="D301" t="str">
            <v>Maffet</v>
          </cell>
          <cell r="E301" t="str">
            <v>713-853-3212</v>
          </cell>
          <cell r="F301" t="str">
            <v>Kafus Recon Term Loan 1</v>
          </cell>
          <cell r="G301" t="str">
            <v xml:space="preserve"> </v>
          </cell>
          <cell r="H301" t="str">
            <v>Paper</v>
          </cell>
          <cell r="I301" t="str">
            <v>Private</v>
          </cell>
          <cell r="J301" t="str">
            <v>Financing</v>
          </cell>
          <cell r="K301">
            <v>1</v>
          </cell>
          <cell r="L301">
            <v>1</v>
          </cell>
          <cell r="M301">
            <v>0</v>
          </cell>
          <cell r="N301">
            <v>0</v>
          </cell>
          <cell r="O301">
            <v>0</v>
          </cell>
          <cell r="P301">
            <v>0</v>
          </cell>
          <cell r="Q301">
            <v>0</v>
          </cell>
          <cell r="R301">
            <v>0</v>
          </cell>
          <cell r="S301" t="str">
            <v>581-628</v>
          </cell>
          <cell r="V301">
            <v>0</v>
          </cell>
          <cell r="W301" t="str">
            <v>001:Enron-NA</v>
          </cell>
          <cell r="X301">
            <v>0</v>
          </cell>
          <cell r="Y301">
            <v>0</v>
          </cell>
          <cell r="Z301">
            <v>0</v>
          </cell>
          <cell r="AA301">
            <v>0</v>
          </cell>
          <cell r="AB301">
            <v>0</v>
          </cell>
          <cell r="AC301">
            <v>0</v>
          </cell>
          <cell r="AD301">
            <v>0</v>
          </cell>
          <cell r="AE301">
            <v>0</v>
          </cell>
          <cell r="AF301">
            <v>0</v>
          </cell>
          <cell r="AG301">
            <v>0</v>
          </cell>
          <cell r="AH301">
            <v>0</v>
          </cell>
          <cell r="AI301">
            <v>0</v>
          </cell>
          <cell r="AJ301">
            <v>0</v>
          </cell>
          <cell r="AK301">
            <v>0</v>
          </cell>
          <cell r="AL301">
            <v>0</v>
          </cell>
          <cell r="AM301">
            <v>817288.75101833185</v>
          </cell>
          <cell r="AN301">
            <v>0</v>
          </cell>
          <cell r="AP301">
            <v>0</v>
          </cell>
          <cell r="AQ301">
            <v>0</v>
          </cell>
          <cell r="AR301">
            <v>1</v>
          </cell>
          <cell r="AS301">
            <v>0</v>
          </cell>
          <cell r="AT301">
            <v>0</v>
          </cell>
          <cell r="AU301">
            <v>0</v>
          </cell>
          <cell r="AV301">
            <v>0</v>
          </cell>
          <cell r="AW301">
            <v>0</v>
          </cell>
          <cell r="AX301">
            <v>0</v>
          </cell>
          <cell r="AY301">
            <v>0</v>
          </cell>
          <cell r="AZ301">
            <v>0</v>
          </cell>
          <cell r="BA301">
            <v>-395435</v>
          </cell>
          <cell r="BB301">
            <v>-395435</v>
          </cell>
          <cell r="BC301" t="str">
            <v xml:space="preserve"> </v>
          </cell>
          <cell r="BD301" t="str">
            <v xml:space="preserve"> </v>
          </cell>
          <cell r="BE301">
            <v>0</v>
          </cell>
        </row>
        <row r="302">
          <cell r="A302" t="str">
            <v>Show</v>
          </cell>
          <cell r="B302" t="str">
            <v>US Structured Credit-MTM</v>
          </cell>
          <cell r="C302" t="str">
            <v>Portfolio</v>
          </cell>
          <cell r="D302" t="str">
            <v>Maffet</v>
          </cell>
          <cell r="E302" t="str">
            <v>713-853-3212</v>
          </cell>
          <cell r="F302" t="str">
            <v>Kafus Recon Term Loan 2</v>
          </cell>
          <cell r="G302" t="str">
            <v xml:space="preserve"> </v>
          </cell>
          <cell r="H302" t="str">
            <v>Paper</v>
          </cell>
          <cell r="I302" t="str">
            <v>Private</v>
          </cell>
          <cell r="J302" t="str">
            <v>Financing</v>
          </cell>
          <cell r="K302">
            <v>1</v>
          </cell>
          <cell r="L302">
            <v>1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  <cell r="Q302">
            <v>0</v>
          </cell>
          <cell r="R302">
            <v>0</v>
          </cell>
          <cell r="S302" t="str">
            <v>581-628</v>
          </cell>
          <cell r="V302">
            <v>0</v>
          </cell>
          <cell r="W302" t="str">
            <v>001:Enron-NA</v>
          </cell>
          <cell r="X302">
            <v>0</v>
          </cell>
          <cell r="Y302">
            <v>0</v>
          </cell>
          <cell r="Z302">
            <v>0</v>
          </cell>
          <cell r="AA302">
            <v>0</v>
          </cell>
          <cell r="AB302">
            <v>0</v>
          </cell>
          <cell r="AC302">
            <v>0</v>
          </cell>
          <cell r="AD302">
            <v>0</v>
          </cell>
          <cell r="AE302">
            <v>0</v>
          </cell>
          <cell r="AF302">
            <v>0</v>
          </cell>
          <cell r="AG302">
            <v>0</v>
          </cell>
          <cell r="AH302">
            <v>0</v>
          </cell>
          <cell r="AI302">
            <v>0</v>
          </cell>
          <cell r="AJ302">
            <v>0</v>
          </cell>
          <cell r="AK302">
            <v>0</v>
          </cell>
          <cell r="AL302">
            <v>0</v>
          </cell>
          <cell r="AM302">
            <v>0</v>
          </cell>
          <cell r="AN302">
            <v>0</v>
          </cell>
          <cell r="AP302">
            <v>0</v>
          </cell>
          <cell r="AQ302">
            <v>0</v>
          </cell>
          <cell r="AR302">
            <v>1</v>
          </cell>
          <cell r="AS302">
            <v>0</v>
          </cell>
          <cell r="AT302">
            <v>0</v>
          </cell>
          <cell r="AU302">
            <v>0</v>
          </cell>
          <cell r="AV302">
            <v>0</v>
          </cell>
          <cell r="AW302">
            <v>0</v>
          </cell>
          <cell r="AX302">
            <v>0</v>
          </cell>
          <cell r="AY302">
            <v>0</v>
          </cell>
          <cell r="AZ302">
            <v>0</v>
          </cell>
          <cell r="BA302">
            <v>0</v>
          </cell>
          <cell r="BB302">
            <v>0</v>
          </cell>
          <cell r="BC302" t="str">
            <v xml:space="preserve"> </v>
          </cell>
          <cell r="BD302" t="str">
            <v xml:space="preserve"> </v>
          </cell>
          <cell r="BE302">
            <v>0</v>
          </cell>
        </row>
        <row r="303">
          <cell r="A303" t="str">
            <v>Show</v>
          </cell>
          <cell r="B303" t="str">
            <v>US Structured Credit-MTM</v>
          </cell>
          <cell r="C303" t="str">
            <v>Special Assets - Performing</v>
          </cell>
          <cell r="D303" t="str">
            <v>Lydecker</v>
          </cell>
          <cell r="E303" t="str">
            <v>713-853-3504</v>
          </cell>
          <cell r="F303" t="str">
            <v>LSI Preferred</v>
          </cell>
          <cell r="G303" t="str">
            <v xml:space="preserve"> </v>
          </cell>
          <cell r="H303" t="str">
            <v>OSX</v>
          </cell>
          <cell r="I303" t="str">
            <v>Private</v>
          </cell>
          <cell r="J303" t="str">
            <v>Financing</v>
          </cell>
          <cell r="K303">
            <v>1</v>
          </cell>
          <cell r="L303">
            <v>1</v>
          </cell>
          <cell r="M303">
            <v>0</v>
          </cell>
          <cell r="N303">
            <v>0</v>
          </cell>
          <cell r="O303">
            <v>0</v>
          </cell>
          <cell r="P303">
            <v>0</v>
          </cell>
          <cell r="Q303">
            <v>0</v>
          </cell>
          <cell r="R303">
            <v>0</v>
          </cell>
          <cell r="S303" t="str">
            <v>614-665</v>
          </cell>
          <cell r="V303">
            <v>0</v>
          </cell>
          <cell r="W303" t="str">
            <v>001:Enron-NA</v>
          </cell>
          <cell r="X303">
            <v>0</v>
          </cell>
          <cell r="Y303">
            <v>0</v>
          </cell>
          <cell r="Z303">
            <v>0</v>
          </cell>
          <cell r="AA303">
            <v>0</v>
          </cell>
          <cell r="AB303">
            <v>0</v>
          </cell>
          <cell r="AC303">
            <v>0</v>
          </cell>
          <cell r="AD303">
            <v>0</v>
          </cell>
          <cell r="AE303">
            <v>0</v>
          </cell>
          <cell r="AF303">
            <v>0</v>
          </cell>
          <cell r="AG303">
            <v>0</v>
          </cell>
          <cell r="AH303">
            <v>0</v>
          </cell>
          <cell r="AI303">
            <v>65179.605139590989</v>
          </cell>
          <cell r="AJ303">
            <v>0</v>
          </cell>
          <cell r="AK303">
            <v>0</v>
          </cell>
          <cell r="AL303">
            <v>65179.605139590989</v>
          </cell>
          <cell r="AM303">
            <v>-730023.22451917874</v>
          </cell>
          <cell r="AN303">
            <v>2378867.4230870698</v>
          </cell>
          <cell r="AP303">
            <v>0</v>
          </cell>
          <cell r="AQ303">
            <v>0</v>
          </cell>
          <cell r="AR303">
            <v>1</v>
          </cell>
          <cell r="AS303">
            <v>0</v>
          </cell>
          <cell r="AT303">
            <v>0</v>
          </cell>
          <cell r="AU303">
            <v>0</v>
          </cell>
          <cell r="AV303">
            <v>0</v>
          </cell>
          <cell r="AW303">
            <v>0</v>
          </cell>
          <cell r="AX303">
            <v>0</v>
          </cell>
          <cell r="AY303">
            <v>1028617.2046531735</v>
          </cell>
          <cell r="AZ303">
            <v>0</v>
          </cell>
          <cell r="BA303">
            <v>-434000</v>
          </cell>
          <cell r="BB303">
            <v>594617.20465317345</v>
          </cell>
          <cell r="BC303" t="str">
            <v xml:space="preserve"> </v>
          </cell>
          <cell r="BD303" t="str">
            <v xml:space="preserve"> </v>
          </cell>
          <cell r="BE303">
            <v>0</v>
          </cell>
        </row>
        <row r="304">
          <cell r="A304" t="str">
            <v>Hide</v>
          </cell>
          <cell r="B304" t="str">
            <v>Enron Raptor I - US Structured Credit-MTM</v>
          </cell>
          <cell r="C304" t="str">
            <v>Special Assets - Performing Raptor</v>
          </cell>
          <cell r="D304" t="str">
            <v>Lydecker</v>
          </cell>
          <cell r="E304" t="str">
            <v>713-853-3504</v>
          </cell>
          <cell r="F304" t="str">
            <v>LSI Preferred Raptor I</v>
          </cell>
          <cell r="G304" t="str">
            <v xml:space="preserve"> </v>
          </cell>
          <cell r="H304" t="str">
            <v>Special Assets - Performing</v>
          </cell>
          <cell r="I304" t="str">
            <v>Private</v>
          </cell>
          <cell r="J304" t="str">
            <v>Financing</v>
          </cell>
          <cell r="K304">
            <v>1</v>
          </cell>
          <cell r="L304">
            <v>1</v>
          </cell>
          <cell r="M304">
            <v>0</v>
          </cell>
          <cell r="N304">
            <v>0</v>
          </cell>
          <cell r="O304">
            <v>0</v>
          </cell>
          <cell r="P304">
            <v>2317231.5789173301</v>
          </cell>
          <cell r="Q304">
            <v>2315146.4565819865</v>
          </cell>
          <cell r="R304">
            <v>2085.1223353436217</v>
          </cell>
          <cell r="S304" t="str">
            <v>614-665</v>
          </cell>
          <cell r="V304">
            <v>2317231.5789173301</v>
          </cell>
          <cell r="W304" t="str">
            <v>015:Enron Raptor I</v>
          </cell>
          <cell r="X304">
            <v>0</v>
          </cell>
          <cell r="Y304">
            <v>0</v>
          </cell>
          <cell r="Z304">
            <v>0</v>
          </cell>
          <cell r="AA304">
            <v>0</v>
          </cell>
          <cell r="AB304">
            <v>0</v>
          </cell>
          <cell r="AC304">
            <v>0</v>
          </cell>
          <cell r="AD304">
            <v>2315146.4565819865</v>
          </cell>
          <cell r="AE304">
            <v>2085.1223353436217</v>
          </cell>
          <cell r="AF304">
            <v>0</v>
          </cell>
          <cell r="AG304">
            <v>0</v>
          </cell>
          <cell r="AH304">
            <v>2085.1223353436217</v>
          </cell>
          <cell r="AI304">
            <v>-121212.82670719363</v>
          </cell>
          <cell r="AJ304">
            <v>0</v>
          </cell>
          <cell r="AK304">
            <v>0</v>
          </cell>
          <cell r="AL304">
            <v>-121212.82670719363</v>
          </cell>
          <cell r="AM304">
            <v>0</v>
          </cell>
          <cell r="AN304">
            <v>0</v>
          </cell>
          <cell r="AP304">
            <v>0</v>
          </cell>
          <cell r="AQ304">
            <v>0</v>
          </cell>
          <cell r="AR304">
            <v>1</v>
          </cell>
          <cell r="AS304">
            <v>0</v>
          </cell>
          <cell r="AT304">
            <v>2317231.5789173301</v>
          </cell>
          <cell r="AU304">
            <v>15327.937944469042</v>
          </cell>
          <cell r="AV304">
            <v>0</v>
          </cell>
          <cell r="AW304">
            <v>0</v>
          </cell>
          <cell r="AX304">
            <v>15327.937944469042</v>
          </cell>
          <cell r="AY304">
            <v>-121212.82670719363</v>
          </cell>
          <cell r="AZ304">
            <v>0</v>
          </cell>
          <cell r="BA304">
            <v>0</v>
          </cell>
          <cell r="BB304">
            <v>-121212.82670719363</v>
          </cell>
          <cell r="BC304" t="str">
            <v xml:space="preserve"> </v>
          </cell>
          <cell r="BD304" t="str">
            <v xml:space="preserve"> </v>
          </cell>
          <cell r="BE304">
            <v>13242.81560912542</v>
          </cell>
        </row>
        <row r="305">
          <cell r="A305" t="str">
            <v>Show</v>
          </cell>
          <cell r="B305" t="str">
            <v>US Structured Credit-MTM</v>
          </cell>
          <cell r="C305" t="str">
            <v>Paper</v>
          </cell>
          <cell r="D305" t="str">
            <v>Ondarza</v>
          </cell>
          <cell r="E305" t="str">
            <v>713-853-6058</v>
          </cell>
          <cell r="F305" t="str">
            <v>Mobile Energy Services (Distressed Debt)</v>
          </cell>
          <cell r="G305" t="str">
            <v xml:space="preserve"> </v>
          </cell>
          <cell r="H305" t="str">
            <v>Paper</v>
          </cell>
          <cell r="I305" t="str">
            <v>Private</v>
          </cell>
          <cell r="J305" t="str">
            <v>Financing</v>
          </cell>
          <cell r="K305">
            <v>1</v>
          </cell>
          <cell r="L305">
            <v>1</v>
          </cell>
          <cell r="M305">
            <v>0</v>
          </cell>
          <cell r="N305">
            <v>0</v>
          </cell>
          <cell r="O305">
            <v>0</v>
          </cell>
          <cell r="P305">
            <v>848068.65728015907</v>
          </cell>
          <cell r="Q305">
            <v>848068.65728015907</v>
          </cell>
          <cell r="R305">
            <v>0</v>
          </cell>
          <cell r="S305" t="str">
            <v>2413-3027</v>
          </cell>
          <cell r="V305">
            <v>848068.65728015907</v>
          </cell>
          <cell r="W305" t="str">
            <v>001:Enron-NA</v>
          </cell>
          <cell r="X305">
            <v>0</v>
          </cell>
          <cell r="Y305">
            <v>0</v>
          </cell>
          <cell r="Z305">
            <v>0</v>
          </cell>
          <cell r="AA305">
            <v>0</v>
          </cell>
          <cell r="AB305">
            <v>0</v>
          </cell>
          <cell r="AC305">
            <v>0</v>
          </cell>
          <cell r="AD305">
            <v>848068.65728015907</v>
          </cell>
          <cell r="AE305">
            <v>0</v>
          </cell>
          <cell r="AF305">
            <v>0</v>
          </cell>
          <cell r="AG305">
            <v>0</v>
          </cell>
          <cell r="AH305">
            <v>0</v>
          </cell>
          <cell r="AI305">
            <v>0</v>
          </cell>
          <cell r="AJ305">
            <v>0</v>
          </cell>
          <cell r="AK305">
            <v>0</v>
          </cell>
          <cell r="AL305">
            <v>0</v>
          </cell>
          <cell r="AM305">
            <v>3942.9004999999888</v>
          </cell>
          <cell r="AN305">
            <v>848068.65728015907</v>
          </cell>
          <cell r="AP305">
            <v>0</v>
          </cell>
          <cell r="AQ305">
            <v>848068.65728015907</v>
          </cell>
          <cell r="AR305">
            <v>1</v>
          </cell>
          <cell r="AS305">
            <v>0</v>
          </cell>
          <cell r="AT305">
            <v>848068.65728015907</v>
          </cell>
          <cell r="AU305">
            <v>0</v>
          </cell>
          <cell r="AV305">
            <v>0</v>
          </cell>
          <cell r="AW305">
            <v>0</v>
          </cell>
          <cell r="AX305">
            <v>0</v>
          </cell>
          <cell r="AY305">
            <v>11872.96120192227</v>
          </cell>
          <cell r="AZ305">
            <v>0</v>
          </cell>
          <cell r="BA305">
            <v>0</v>
          </cell>
          <cell r="BB305">
            <v>11872.96120192227</v>
          </cell>
          <cell r="BC305" t="str">
            <v xml:space="preserve"> </v>
          </cell>
          <cell r="BD305" t="str">
            <v xml:space="preserve"> </v>
          </cell>
          <cell r="BE305">
            <v>0</v>
          </cell>
        </row>
        <row r="306">
          <cell r="A306" t="str">
            <v>Show</v>
          </cell>
          <cell r="B306" t="str">
            <v>Production Payments</v>
          </cell>
          <cell r="C306" t="str">
            <v>Special Assets - Performing</v>
          </cell>
          <cell r="D306" t="str">
            <v>Lydecker</v>
          </cell>
          <cell r="E306" t="str">
            <v>713-853-3504</v>
          </cell>
          <cell r="F306" t="str">
            <v>NRM Edisto</v>
          </cell>
          <cell r="G306" t="str">
            <v xml:space="preserve"> </v>
          </cell>
          <cell r="H306" t="str">
            <v>Energy</v>
          </cell>
          <cell r="I306" t="str">
            <v>Private</v>
          </cell>
          <cell r="J306" t="str">
            <v>Financing</v>
          </cell>
          <cell r="K306">
            <v>1</v>
          </cell>
          <cell r="L306">
            <v>1</v>
          </cell>
          <cell r="M306">
            <v>0</v>
          </cell>
          <cell r="N306">
            <v>0</v>
          </cell>
          <cell r="O306">
            <v>0</v>
          </cell>
          <cell r="P306">
            <v>0</v>
          </cell>
          <cell r="Q306">
            <v>0</v>
          </cell>
          <cell r="R306">
            <v>0</v>
          </cell>
          <cell r="S306" t="str">
            <v>72-93</v>
          </cell>
          <cell r="V306">
            <v>0</v>
          </cell>
          <cell r="W306" t="str">
            <v>001:Enron-NA</v>
          </cell>
          <cell r="X306">
            <v>0</v>
          </cell>
          <cell r="Y306">
            <v>0</v>
          </cell>
          <cell r="Z306">
            <v>0</v>
          </cell>
          <cell r="AA306">
            <v>0</v>
          </cell>
          <cell r="AB306">
            <v>0</v>
          </cell>
          <cell r="AC306">
            <v>0</v>
          </cell>
          <cell r="AD306">
            <v>0</v>
          </cell>
          <cell r="AE306">
            <v>0</v>
          </cell>
          <cell r="AF306">
            <v>0</v>
          </cell>
          <cell r="AG306">
            <v>0</v>
          </cell>
          <cell r="AH306">
            <v>0</v>
          </cell>
          <cell r="AI306">
            <v>0</v>
          </cell>
          <cell r="AJ306">
            <v>0</v>
          </cell>
          <cell r="AK306">
            <v>0</v>
          </cell>
          <cell r="AL306">
            <v>0</v>
          </cell>
          <cell r="AM306">
            <v>0</v>
          </cell>
          <cell r="AN306">
            <v>0</v>
          </cell>
          <cell r="AP306">
            <v>0</v>
          </cell>
          <cell r="AQ306">
            <v>0</v>
          </cell>
          <cell r="AR306">
            <v>1</v>
          </cell>
          <cell r="AS306">
            <v>0</v>
          </cell>
          <cell r="AT306">
            <v>0</v>
          </cell>
          <cell r="AU306">
            <v>0</v>
          </cell>
          <cell r="AV306">
            <v>0</v>
          </cell>
          <cell r="AW306">
            <v>0</v>
          </cell>
          <cell r="AX306">
            <v>0</v>
          </cell>
          <cell r="AY306">
            <v>0</v>
          </cell>
          <cell r="AZ306">
            <v>0</v>
          </cell>
          <cell r="BA306">
            <v>17465.96</v>
          </cell>
          <cell r="BB306">
            <v>17465.96</v>
          </cell>
          <cell r="BC306" t="str">
            <v xml:space="preserve"> </v>
          </cell>
          <cell r="BD306" t="str">
            <v xml:space="preserve"> </v>
          </cell>
          <cell r="BE306">
            <v>0</v>
          </cell>
        </row>
        <row r="307">
          <cell r="A307" t="str">
            <v>Show</v>
          </cell>
          <cell r="B307" t="str">
            <v>US Structured Credit-Book RA</v>
          </cell>
          <cell r="C307" t="str">
            <v>Special Assets - Non-Performing</v>
          </cell>
          <cell r="D307" t="str">
            <v>Lydecker</v>
          </cell>
          <cell r="E307" t="str">
            <v>713-853-3504</v>
          </cell>
          <cell r="F307" t="str">
            <v>NSM C Sub Notes</v>
          </cell>
          <cell r="G307" t="str">
            <v xml:space="preserve"> </v>
          </cell>
          <cell r="H307" t="str">
            <v>Steel</v>
          </cell>
          <cell r="I307" t="str">
            <v>Private</v>
          </cell>
          <cell r="J307" t="str">
            <v>Financing</v>
          </cell>
          <cell r="K307">
            <v>1</v>
          </cell>
          <cell r="L307">
            <v>1</v>
          </cell>
          <cell r="M307">
            <v>0</v>
          </cell>
          <cell r="N307">
            <v>0</v>
          </cell>
          <cell r="O307">
            <v>0</v>
          </cell>
          <cell r="P307">
            <v>0</v>
          </cell>
          <cell r="Q307">
            <v>0</v>
          </cell>
          <cell r="R307">
            <v>0</v>
          </cell>
          <cell r="S307" t="str">
            <v>295-961</v>
          </cell>
          <cell r="V307">
            <v>0</v>
          </cell>
          <cell r="W307" t="str">
            <v>001:Enron-NA</v>
          </cell>
          <cell r="X307">
            <v>0</v>
          </cell>
          <cell r="Y307">
            <v>0</v>
          </cell>
          <cell r="Z307">
            <v>0</v>
          </cell>
          <cell r="AA307">
            <v>0</v>
          </cell>
          <cell r="AB307">
            <v>0</v>
          </cell>
          <cell r="AC307">
            <v>0</v>
          </cell>
          <cell r="AD307">
            <v>0</v>
          </cell>
          <cell r="AE307">
            <v>0</v>
          </cell>
          <cell r="AF307">
            <v>0</v>
          </cell>
          <cell r="AG307">
            <v>0</v>
          </cell>
          <cell r="AH307">
            <v>0</v>
          </cell>
          <cell r="AI307">
            <v>0</v>
          </cell>
          <cell r="AJ307">
            <v>0</v>
          </cell>
          <cell r="AK307">
            <v>0</v>
          </cell>
          <cell r="AL307">
            <v>0</v>
          </cell>
          <cell r="AM307">
            <v>0</v>
          </cell>
          <cell r="AN307">
            <v>0</v>
          </cell>
          <cell r="AP307">
            <v>0</v>
          </cell>
          <cell r="AQ307">
            <v>0</v>
          </cell>
          <cell r="AR307">
            <v>1</v>
          </cell>
          <cell r="AS307">
            <v>0</v>
          </cell>
          <cell r="AT307">
            <v>0</v>
          </cell>
          <cell r="AU307">
            <v>0</v>
          </cell>
          <cell r="AV307">
            <v>0</v>
          </cell>
          <cell r="AW307">
            <v>0</v>
          </cell>
          <cell r="AX307">
            <v>0</v>
          </cell>
          <cell r="AY307">
            <v>0</v>
          </cell>
          <cell r="AZ307">
            <v>0</v>
          </cell>
          <cell r="BA307">
            <v>0</v>
          </cell>
          <cell r="BB307">
            <v>0</v>
          </cell>
          <cell r="BC307" t="str">
            <v xml:space="preserve"> </v>
          </cell>
          <cell r="BD307" t="str">
            <v xml:space="preserve"> </v>
          </cell>
          <cell r="BE307">
            <v>0</v>
          </cell>
        </row>
        <row r="308">
          <cell r="A308" t="str">
            <v>Show</v>
          </cell>
          <cell r="B308" t="str">
            <v>US Structured Credit-MTM</v>
          </cell>
          <cell r="C308" t="str">
            <v>Downstream</v>
          </cell>
          <cell r="D308" t="str">
            <v>Ajello</v>
          </cell>
          <cell r="E308" t="str">
            <v>713-853-1949</v>
          </cell>
          <cell r="F308" t="str">
            <v>Steel Dynamics Term Loan</v>
          </cell>
          <cell r="G308" t="str">
            <v xml:space="preserve"> </v>
          </cell>
          <cell r="H308" t="str">
            <v>Steel</v>
          </cell>
          <cell r="I308" t="str">
            <v>Private</v>
          </cell>
          <cell r="J308" t="str">
            <v>Financing</v>
          </cell>
          <cell r="K308">
            <v>1</v>
          </cell>
          <cell r="L308">
            <v>1</v>
          </cell>
          <cell r="M308">
            <v>0</v>
          </cell>
          <cell r="N308">
            <v>0</v>
          </cell>
          <cell r="O308">
            <v>0</v>
          </cell>
          <cell r="P308">
            <v>0</v>
          </cell>
          <cell r="Q308">
            <v>0</v>
          </cell>
          <cell r="R308">
            <v>0</v>
          </cell>
          <cell r="S308" t="str">
            <v>90-6219</v>
          </cell>
          <cell r="V308">
            <v>0</v>
          </cell>
          <cell r="W308" t="str">
            <v>001:Enron-NA</v>
          </cell>
          <cell r="X308">
            <v>0</v>
          </cell>
          <cell r="Y308">
            <v>0</v>
          </cell>
          <cell r="Z308">
            <v>0</v>
          </cell>
          <cell r="AA308">
            <v>0</v>
          </cell>
          <cell r="AB308">
            <v>0</v>
          </cell>
          <cell r="AC308">
            <v>0</v>
          </cell>
          <cell r="AD308">
            <v>0</v>
          </cell>
          <cell r="AE308">
            <v>0</v>
          </cell>
          <cell r="AF308">
            <v>0</v>
          </cell>
          <cell r="AG308">
            <v>0</v>
          </cell>
          <cell r="AH308">
            <v>0</v>
          </cell>
          <cell r="AI308">
            <v>0</v>
          </cell>
          <cell r="AJ308">
            <v>0</v>
          </cell>
          <cell r="AK308">
            <v>0</v>
          </cell>
          <cell r="AL308">
            <v>0</v>
          </cell>
          <cell r="AM308">
            <v>334694.85922078602</v>
          </cell>
          <cell r="AN308">
            <v>0</v>
          </cell>
          <cell r="AP308">
            <v>0</v>
          </cell>
          <cell r="AQ308">
            <v>0</v>
          </cell>
          <cell r="AR308">
            <v>1</v>
          </cell>
          <cell r="AS308">
            <v>0</v>
          </cell>
          <cell r="AT308">
            <v>0</v>
          </cell>
          <cell r="AU308">
            <v>0</v>
          </cell>
          <cell r="AV308">
            <v>0</v>
          </cell>
          <cell r="AW308">
            <v>0</v>
          </cell>
          <cell r="AX308">
            <v>0</v>
          </cell>
          <cell r="AY308">
            <v>0</v>
          </cell>
          <cell r="AZ308">
            <v>0</v>
          </cell>
          <cell r="BA308">
            <v>0</v>
          </cell>
          <cell r="BB308">
            <v>0</v>
          </cell>
          <cell r="BC308" t="str">
            <v xml:space="preserve"> </v>
          </cell>
          <cell r="BD308" t="str">
            <v xml:space="preserve"> </v>
          </cell>
          <cell r="BE308">
            <v>0</v>
          </cell>
        </row>
        <row r="309">
          <cell r="A309" t="str">
            <v>Show</v>
          </cell>
          <cell r="B309" t="str">
            <v>US Structured Credit-MTM</v>
          </cell>
          <cell r="C309" t="str">
            <v>Downstream</v>
          </cell>
          <cell r="D309" t="str">
            <v>Ajello</v>
          </cell>
          <cell r="E309" t="str">
            <v>713-853-1949</v>
          </cell>
          <cell r="F309" t="str">
            <v>Steel Dynamics Revolver</v>
          </cell>
          <cell r="G309" t="str">
            <v xml:space="preserve"> </v>
          </cell>
          <cell r="H309" t="str">
            <v>Steel</v>
          </cell>
          <cell r="I309" t="str">
            <v>Private</v>
          </cell>
          <cell r="J309" t="str">
            <v>Financing</v>
          </cell>
          <cell r="K309">
            <v>1</v>
          </cell>
          <cell r="L309">
            <v>1</v>
          </cell>
          <cell r="M309">
            <v>0</v>
          </cell>
          <cell r="N309">
            <v>0</v>
          </cell>
          <cell r="O309">
            <v>0</v>
          </cell>
          <cell r="P309">
            <v>0</v>
          </cell>
          <cell r="Q309">
            <v>0</v>
          </cell>
          <cell r="R309">
            <v>0</v>
          </cell>
          <cell r="S309" t="str">
            <v>90-112</v>
          </cell>
          <cell r="V309">
            <v>0</v>
          </cell>
          <cell r="W309" t="str">
            <v>001:Enron-NA</v>
          </cell>
          <cell r="X309">
            <v>0</v>
          </cell>
          <cell r="Y309">
            <v>0</v>
          </cell>
          <cell r="Z309">
            <v>0</v>
          </cell>
          <cell r="AA309">
            <v>0</v>
          </cell>
          <cell r="AB309">
            <v>0</v>
          </cell>
          <cell r="AC309">
            <v>0</v>
          </cell>
          <cell r="AD309">
            <v>0</v>
          </cell>
          <cell r="AE309">
            <v>0</v>
          </cell>
          <cell r="AF309">
            <v>0</v>
          </cell>
          <cell r="AG309">
            <v>0</v>
          </cell>
          <cell r="AH309">
            <v>0</v>
          </cell>
          <cell r="AI309">
            <v>0</v>
          </cell>
          <cell r="AJ309">
            <v>0</v>
          </cell>
          <cell r="AK309">
            <v>0</v>
          </cell>
          <cell r="AL309">
            <v>0</v>
          </cell>
          <cell r="AM309">
            <v>441718.99145038461</v>
          </cell>
          <cell r="AN309">
            <v>0</v>
          </cell>
          <cell r="AP309">
            <v>0</v>
          </cell>
          <cell r="AQ309">
            <v>0</v>
          </cell>
          <cell r="AR309">
            <v>1</v>
          </cell>
          <cell r="AS309">
            <v>0</v>
          </cell>
          <cell r="AT309">
            <v>0</v>
          </cell>
          <cell r="AU309">
            <v>0</v>
          </cell>
          <cell r="AV309">
            <v>0</v>
          </cell>
          <cell r="AW309">
            <v>0</v>
          </cell>
          <cell r="AX309">
            <v>0</v>
          </cell>
          <cell r="AY309">
            <v>0</v>
          </cell>
          <cell r="AZ309">
            <v>0</v>
          </cell>
          <cell r="BA309">
            <v>-0.22000000000116415</v>
          </cell>
          <cell r="BB309">
            <v>-0.22000000000116415</v>
          </cell>
          <cell r="BC309" t="str">
            <v xml:space="preserve"> </v>
          </cell>
          <cell r="BD309" t="str">
            <v xml:space="preserve"> </v>
          </cell>
          <cell r="BE309">
            <v>0</v>
          </cell>
        </row>
        <row r="310">
          <cell r="A310" t="str">
            <v>Show</v>
          </cell>
          <cell r="B310" t="str">
            <v>US Private</v>
          </cell>
          <cell r="C310" t="str">
            <v>Special Assets - Non-Performing</v>
          </cell>
          <cell r="D310" t="str">
            <v>Lydecker</v>
          </cell>
          <cell r="E310" t="str">
            <v>713-853-3504</v>
          </cell>
          <cell r="F310" t="str">
            <v>Inland Resources Preferred</v>
          </cell>
          <cell r="G310" t="str">
            <v xml:space="preserve"> </v>
          </cell>
          <cell r="H310" t="str">
            <v>Energy</v>
          </cell>
          <cell r="I310" t="str">
            <v>Private</v>
          </cell>
          <cell r="J310" t="str">
            <v>Financing</v>
          </cell>
          <cell r="K310">
            <v>1</v>
          </cell>
          <cell r="L310">
            <v>1</v>
          </cell>
          <cell r="M310">
            <v>0</v>
          </cell>
          <cell r="N310">
            <v>0</v>
          </cell>
          <cell r="O310">
            <v>0</v>
          </cell>
          <cell r="P310">
            <v>5102616</v>
          </cell>
          <cell r="Q310">
            <v>5102616</v>
          </cell>
          <cell r="R310">
            <v>0</v>
          </cell>
          <cell r="S310" t="str">
            <v>58-7684</v>
          </cell>
          <cell r="V310">
            <v>5102616</v>
          </cell>
          <cell r="W310" t="str">
            <v>001:Enron-NA</v>
          </cell>
          <cell r="X310">
            <v>0</v>
          </cell>
          <cell r="Y310">
            <v>0</v>
          </cell>
          <cell r="Z310">
            <v>0</v>
          </cell>
          <cell r="AA310">
            <v>0</v>
          </cell>
          <cell r="AB310">
            <v>0</v>
          </cell>
          <cell r="AC310">
            <v>0</v>
          </cell>
          <cell r="AD310">
            <v>5102616</v>
          </cell>
          <cell r="AE310">
            <v>0</v>
          </cell>
          <cell r="AF310">
            <v>0</v>
          </cell>
          <cell r="AG310">
            <v>0</v>
          </cell>
          <cell r="AH310">
            <v>0</v>
          </cell>
          <cell r="AI310">
            <v>0</v>
          </cell>
          <cell r="AJ310">
            <v>0</v>
          </cell>
          <cell r="AK310">
            <v>0</v>
          </cell>
          <cell r="AL310">
            <v>0</v>
          </cell>
          <cell r="AM310">
            <v>-1768456.1958036928</v>
          </cell>
          <cell r="AN310">
            <v>5102616</v>
          </cell>
          <cell r="AP310">
            <v>0</v>
          </cell>
          <cell r="AQ310">
            <v>5102616</v>
          </cell>
          <cell r="AR310">
            <v>1</v>
          </cell>
          <cell r="AS310">
            <v>0</v>
          </cell>
          <cell r="AT310">
            <v>5102616</v>
          </cell>
          <cell r="AU310">
            <v>0</v>
          </cell>
          <cell r="AV310">
            <v>0</v>
          </cell>
          <cell r="AW310">
            <v>0</v>
          </cell>
          <cell r="AX310">
            <v>0</v>
          </cell>
          <cell r="AY310">
            <v>919878.40970514109</v>
          </cell>
          <cell r="AZ310">
            <v>0</v>
          </cell>
          <cell r="BA310">
            <v>4.0017766878008842E-11</v>
          </cell>
          <cell r="BB310">
            <v>919878.40970514074</v>
          </cell>
          <cell r="BC310" t="str">
            <v xml:space="preserve"> </v>
          </cell>
          <cell r="BD310" t="str">
            <v xml:space="preserve"> </v>
          </cell>
          <cell r="BE310">
            <v>0</v>
          </cell>
        </row>
        <row r="311">
          <cell r="A311" t="str">
            <v>DoNotShow</v>
          </cell>
          <cell r="B311" t="str">
            <v>Enron Raptor II - US Private</v>
          </cell>
          <cell r="C311" t="str">
            <v>Special Assets - Non-Performing Raptor</v>
          </cell>
          <cell r="D311" t="str">
            <v>Lydecker</v>
          </cell>
          <cell r="E311" t="str">
            <v>713-853-3504</v>
          </cell>
          <cell r="F311" t="str">
            <v>Inland Resources Preferred Raptor II</v>
          </cell>
          <cell r="G311" t="str">
            <v xml:space="preserve"> </v>
          </cell>
          <cell r="H311" t="str">
            <v>Special Assets - Non-Performing</v>
          </cell>
          <cell r="I311" t="str">
            <v>Private</v>
          </cell>
          <cell r="J311" t="str">
            <v>Financing</v>
          </cell>
          <cell r="K311">
            <v>1</v>
          </cell>
          <cell r="L311">
            <v>1</v>
          </cell>
          <cell r="M311">
            <v>0</v>
          </cell>
          <cell r="N311">
            <v>0</v>
          </cell>
          <cell r="O311">
            <v>0</v>
          </cell>
          <cell r="P311">
            <v>0</v>
          </cell>
          <cell r="Q311">
            <v>0</v>
          </cell>
          <cell r="R311">
            <v>0</v>
          </cell>
          <cell r="S311" t="str">
            <v>58-7684</v>
          </cell>
          <cell r="V311">
            <v>0</v>
          </cell>
          <cell r="W311" t="str">
            <v>016:Enron Raptor II</v>
          </cell>
          <cell r="X311">
            <v>0</v>
          </cell>
          <cell r="Y311">
            <v>0</v>
          </cell>
          <cell r="Z311">
            <v>0</v>
          </cell>
          <cell r="AA311">
            <v>0</v>
          </cell>
          <cell r="AB311">
            <v>0</v>
          </cell>
          <cell r="AC311">
            <v>0</v>
          </cell>
          <cell r="AD311">
            <v>0</v>
          </cell>
          <cell r="AE311">
            <v>0</v>
          </cell>
          <cell r="AF311">
            <v>0</v>
          </cell>
          <cell r="AG311">
            <v>0</v>
          </cell>
          <cell r="AH311">
            <v>0</v>
          </cell>
          <cell r="AI311">
            <v>0</v>
          </cell>
          <cell r="AJ311">
            <v>0</v>
          </cell>
          <cell r="AK311">
            <v>0</v>
          </cell>
          <cell r="AL311">
            <v>0</v>
          </cell>
          <cell r="AM311">
            <v>0</v>
          </cell>
          <cell r="AN311">
            <v>0</v>
          </cell>
          <cell r="AP311">
            <v>0</v>
          </cell>
          <cell r="AQ311">
            <v>0</v>
          </cell>
          <cell r="AR311">
            <v>1</v>
          </cell>
          <cell r="AS311">
            <v>0</v>
          </cell>
          <cell r="AT311">
            <v>0</v>
          </cell>
          <cell r="AU311">
            <v>0</v>
          </cell>
          <cell r="AV311">
            <v>0</v>
          </cell>
          <cell r="AW311">
            <v>0</v>
          </cell>
          <cell r="AX311">
            <v>0</v>
          </cell>
          <cell r="AY311">
            <v>0</v>
          </cell>
          <cell r="AZ311">
            <v>0</v>
          </cell>
          <cell r="BA311">
            <v>4.0017766878008842E-11</v>
          </cell>
          <cell r="BB311">
            <v>0</v>
          </cell>
          <cell r="BC311" t="str">
            <v xml:space="preserve"> </v>
          </cell>
          <cell r="BD311" t="str">
            <v xml:space="preserve"> </v>
          </cell>
          <cell r="BE311">
            <v>0</v>
          </cell>
        </row>
        <row r="312">
          <cell r="A312" t="str">
            <v>Show</v>
          </cell>
          <cell r="B312" t="str">
            <v>US Structured Credit-MTM RA</v>
          </cell>
          <cell r="C312" t="str">
            <v>Special Assets - Non-Performing</v>
          </cell>
          <cell r="D312" t="str">
            <v>Lydecker</v>
          </cell>
          <cell r="E312" t="str">
            <v>713-853-3504</v>
          </cell>
          <cell r="F312" t="str">
            <v>Tripoint (ACS) Revolver</v>
          </cell>
          <cell r="G312" t="str">
            <v xml:space="preserve"> </v>
          </cell>
          <cell r="H312" t="str">
            <v>OSX</v>
          </cell>
          <cell r="I312" t="str">
            <v>Private</v>
          </cell>
          <cell r="J312" t="str">
            <v>Financing</v>
          </cell>
          <cell r="K312">
            <v>1</v>
          </cell>
          <cell r="L312">
            <v>1</v>
          </cell>
          <cell r="M312">
            <v>0</v>
          </cell>
          <cell r="N312">
            <v>0</v>
          </cell>
          <cell r="O312">
            <v>0</v>
          </cell>
          <cell r="P312">
            <v>0</v>
          </cell>
          <cell r="Q312">
            <v>0</v>
          </cell>
          <cell r="R312">
            <v>0</v>
          </cell>
          <cell r="S312" t="str">
            <v>1-3407</v>
          </cell>
          <cell r="V312">
            <v>0</v>
          </cell>
          <cell r="W312" t="str">
            <v>001:Enron-NA</v>
          </cell>
          <cell r="X312">
            <v>0</v>
          </cell>
          <cell r="Y312">
            <v>0</v>
          </cell>
          <cell r="Z312">
            <v>0</v>
          </cell>
          <cell r="AA312">
            <v>0</v>
          </cell>
          <cell r="AB312">
            <v>0</v>
          </cell>
          <cell r="AC312">
            <v>0</v>
          </cell>
          <cell r="AD312">
            <v>0</v>
          </cell>
          <cell r="AE312">
            <v>0</v>
          </cell>
          <cell r="AF312">
            <v>0</v>
          </cell>
          <cell r="AG312">
            <v>0</v>
          </cell>
          <cell r="AH312">
            <v>0</v>
          </cell>
          <cell r="AI312">
            <v>0</v>
          </cell>
          <cell r="AJ312">
            <v>0</v>
          </cell>
          <cell r="AK312">
            <v>0</v>
          </cell>
          <cell r="AL312">
            <v>0</v>
          </cell>
          <cell r="AM312">
            <v>54792.681189856652</v>
          </cell>
          <cell r="AN312">
            <v>0</v>
          </cell>
          <cell r="AP312">
            <v>0</v>
          </cell>
          <cell r="AQ312">
            <v>0</v>
          </cell>
          <cell r="AR312">
            <v>1</v>
          </cell>
          <cell r="AS312">
            <v>0</v>
          </cell>
          <cell r="AT312">
            <v>0</v>
          </cell>
          <cell r="AU312">
            <v>0</v>
          </cell>
          <cell r="AV312">
            <v>0</v>
          </cell>
          <cell r="AW312">
            <v>0</v>
          </cell>
          <cell r="AX312">
            <v>0</v>
          </cell>
          <cell r="AY312">
            <v>113359.25069294474</v>
          </cell>
          <cell r="AZ312">
            <v>0</v>
          </cell>
          <cell r="BA312">
            <v>19049.25722181952</v>
          </cell>
          <cell r="BB312">
            <v>132408.50791476428</v>
          </cell>
          <cell r="BC312" t="str">
            <v xml:space="preserve"> </v>
          </cell>
          <cell r="BD312" t="str">
            <v xml:space="preserve"> </v>
          </cell>
          <cell r="BE312">
            <v>0</v>
          </cell>
        </row>
        <row r="313">
          <cell r="A313" t="str">
            <v>Show</v>
          </cell>
          <cell r="B313" t="str">
            <v>US Structured Credit-MTM RA</v>
          </cell>
          <cell r="C313" t="str">
            <v>Special Assets - Non-Performing</v>
          </cell>
          <cell r="D313" t="str">
            <v>Lydecker</v>
          </cell>
          <cell r="E313" t="str">
            <v>713-853-3504</v>
          </cell>
          <cell r="F313" t="str">
            <v>Tripoint (ACS) Term Loan</v>
          </cell>
          <cell r="G313" t="str">
            <v xml:space="preserve"> </v>
          </cell>
          <cell r="H313" t="str">
            <v>OSX</v>
          </cell>
          <cell r="I313" t="str">
            <v>Private</v>
          </cell>
          <cell r="J313" t="str">
            <v>Financing</v>
          </cell>
          <cell r="K313">
            <v>1</v>
          </cell>
          <cell r="L313">
            <v>1</v>
          </cell>
          <cell r="M313">
            <v>0</v>
          </cell>
          <cell r="N313">
            <v>0</v>
          </cell>
          <cell r="O313">
            <v>0</v>
          </cell>
          <cell r="P313">
            <v>0</v>
          </cell>
          <cell r="Q313">
            <v>0</v>
          </cell>
          <cell r="R313">
            <v>0</v>
          </cell>
          <cell r="S313" t="str">
            <v>1-1</v>
          </cell>
          <cell r="V313">
            <v>0</v>
          </cell>
          <cell r="W313" t="str">
            <v>001:Enron-NA</v>
          </cell>
          <cell r="X313">
            <v>0</v>
          </cell>
          <cell r="Y313">
            <v>0</v>
          </cell>
          <cell r="Z313">
            <v>0</v>
          </cell>
          <cell r="AA313">
            <v>0</v>
          </cell>
          <cell r="AB313">
            <v>0</v>
          </cell>
          <cell r="AC313">
            <v>0</v>
          </cell>
          <cell r="AD313">
            <v>0</v>
          </cell>
          <cell r="AE313">
            <v>0</v>
          </cell>
          <cell r="AF313">
            <v>0</v>
          </cell>
          <cell r="AG313">
            <v>0</v>
          </cell>
          <cell r="AH313">
            <v>0</v>
          </cell>
          <cell r="AI313">
            <v>0</v>
          </cell>
          <cell r="AJ313">
            <v>0</v>
          </cell>
          <cell r="AK313">
            <v>0</v>
          </cell>
          <cell r="AL313">
            <v>0</v>
          </cell>
          <cell r="AM313">
            <v>118850.09248811041</v>
          </cell>
          <cell r="AN313">
            <v>0</v>
          </cell>
          <cell r="AP313">
            <v>0</v>
          </cell>
          <cell r="AQ313">
            <v>0</v>
          </cell>
          <cell r="AR313">
            <v>1</v>
          </cell>
          <cell r="AS313">
            <v>0</v>
          </cell>
          <cell r="AT313">
            <v>0</v>
          </cell>
          <cell r="AU313">
            <v>0</v>
          </cell>
          <cell r="AV313">
            <v>0</v>
          </cell>
          <cell r="AW313">
            <v>0</v>
          </cell>
          <cell r="AX313">
            <v>0</v>
          </cell>
          <cell r="AY313">
            <v>251128.73062770395</v>
          </cell>
          <cell r="AZ313">
            <v>0</v>
          </cell>
          <cell r="BA313">
            <v>66735.443333333329</v>
          </cell>
          <cell r="BB313">
            <v>317864.1739610373</v>
          </cell>
          <cell r="BC313" t="str">
            <v xml:space="preserve"> </v>
          </cell>
          <cell r="BD313" t="str">
            <v xml:space="preserve"> </v>
          </cell>
          <cell r="BE313">
            <v>0</v>
          </cell>
        </row>
        <row r="314">
          <cell r="A314" t="str">
            <v>Show</v>
          </cell>
          <cell r="B314" t="str">
            <v>US Structured Credit-MTM</v>
          </cell>
          <cell r="C314" t="str">
            <v>Energy Capital Resources</v>
          </cell>
          <cell r="D314" t="str">
            <v>Pruett/Thompson</v>
          </cell>
          <cell r="E314" t="str">
            <v>713-345-7109/713-853-3019</v>
          </cell>
          <cell r="F314" t="str">
            <v>Aspect Resources Sr. Revolver</v>
          </cell>
          <cell r="G314" t="str">
            <v xml:space="preserve"> </v>
          </cell>
          <cell r="H314" t="str">
            <v>Energy</v>
          </cell>
          <cell r="I314" t="str">
            <v>Private</v>
          </cell>
          <cell r="J314" t="str">
            <v>Financing</v>
          </cell>
          <cell r="K314">
            <v>1</v>
          </cell>
          <cell r="L314">
            <v>1</v>
          </cell>
          <cell r="M314">
            <v>0</v>
          </cell>
          <cell r="N314">
            <v>0</v>
          </cell>
          <cell r="O314">
            <v>0</v>
          </cell>
          <cell r="P314">
            <v>0</v>
          </cell>
          <cell r="Q314">
            <v>0</v>
          </cell>
          <cell r="R314">
            <v>0</v>
          </cell>
          <cell r="S314" t="str">
            <v>6-6</v>
          </cell>
          <cell r="V314">
            <v>0</v>
          </cell>
          <cell r="W314" t="str">
            <v>001:Enron-NA</v>
          </cell>
          <cell r="X314">
            <v>0</v>
          </cell>
          <cell r="Y314">
            <v>0</v>
          </cell>
          <cell r="Z314">
            <v>0</v>
          </cell>
          <cell r="AA314">
            <v>0</v>
          </cell>
          <cell r="AB314">
            <v>0</v>
          </cell>
          <cell r="AC314">
            <v>0</v>
          </cell>
          <cell r="AD314">
            <v>0</v>
          </cell>
          <cell r="AE314">
            <v>0</v>
          </cell>
          <cell r="AF314">
            <v>0</v>
          </cell>
          <cell r="AG314">
            <v>0</v>
          </cell>
          <cell r="AH314">
            <v>0</v>
          </cell>
          <cell r="AI314">
            <v>0</v>
          </cell>
          <cell r="AJ314">
            <v>0</v>
          </cell>
          <cell r="AK314">
            <v>0</v>
          </cell>
          <cell r="AL314">
            <v>0</v>
          </cell>
          <cell r="AM314">
            <v>197867.9237481975</v>
          </cell>
          <cell r="AN314">
            <v>0</v>
          </cell>
          <cell r="AP314">
            <v>0</v>
          </cell>
          <cell r="AQ314">
            <v>0</v>
          </cell>
          <cell r="AR314">
            <v>1</v>
          </cell>
          <cell r="AS314">
            <v>0</v>
          </cell>
          <cell r="AT314">
            <v>0</v>
          </cell>
          <cell r="AU314">
            <v>0</v>
          </cell>
          <cell r="AV314">
            <v>0</v>
          </cell>
          <cell r="AW314">
            <v>0</v>
          </cell>
          <cell r="AX314">
            <v>0</v>
          </cell>
          <cell r="AY314">
            <v>447424.65187996381</v>
          </cell>
          <cell r="AZ314">
            <v>0</v>
          </cell>
          <cell r="BA314">
            <v>141747.8572085851</v>
          </cell>
          <cell r="BB314">
            <v>589172.50908854848</v>
          </cell>
          <cell r="BC314" t="str">
            <v xml:space="preserve"> </v>
          </cell>
          <cell r="BD314" t="str">
            <v xml:space="preserve"> </v>
          </cell>
          <cell r="BE314">
            <v>0</v>
          </cell>
        </row>
        <row r="315">
          <cell r="A315" t="str">
            <v>Show</v>
          </cell>
          <cell r="B315" t="str">
            <v>Total Return Swap</v>
          </cell>
          <cell r="C315" t="str">
            <v>Iguana</v>
          </cell>
          <cell r="D315" t="str">
            <v>Melendrez</v>
          </cell>
          <cell r="E315" t="str">
            <v>713-345-8670</v>
          </cell>
          <cell r="F315" t="str">
            <v>Mariner Debt Iguana</v>
          </cell>
          <cell r="G315" t="str">
            <v xml:space="preserve"> </v>
          </cell>
          <cell r="H315" t="str">
            <v>Energy</v>
          </cell>
          <cell r="I315" t="str">
            <v>Private</v>
          </cell>
          <cell r="J315" t="str">
            <v>Financing</v>
          </cell>
          <cell r="K315">
            <v>1</v>
          </cell>
          <cell r="L315">
            <v>1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  <cell r="Q315">
            <v>0</v>
          </cell>
          <cell r="R315">
            <v>0</v>
          </cell>
          <cell r="S315" t="str">
            <v>66-9962</v>
          </cell>
          <cell r="V315">
            <v>0</v>
          </cell>
          <cell r="W315" t="str">
            <v>001:Enron-NA</v>
          </cell>
          <cell r="X315">
            <v>0</v>
          </cell>
          <cell r="Y315">
            <v>0</v>
          </cell>
          <cell r="Z315">
            <v>0</v>
          </cell>
          <cell r="AA315">
            <v>0</v>
          </cell>
          <cell r="AB315">
            <v>0</v>
          </cell>
          <cell r="AC315">
            <v>0</v>
          </cell>
          <cell r="AD315">
            <v>0</v>
          </cell>
          <cell r="AE315">
            <v>0</v>
          </cell>
          <cell r="AF315">
            <v>0</v>
          </cell>
          <cell r="AG315">
            <v>0</v>
          </cell>
          <cell r="AH315">
            <v>0</v>
          </cell>
          <cell r="AI315">
            <v>0</v>
          </cell>
          <cell r="AJ315">
            <v>0</v>
          </cell>
          <cell r="AK315">
            <v>0</v>
          </cell>
          <cell r="AL315">
            <v>0</v>
          </cell>
          <cell r="AM315">
            <v>0</v>
          </cell>
          <cell r="AN315">
            <v>0</v>
          </cell>
          <cell r="AP315">
            <v>0</v>
          </cell>
          <cell r="AQ315">
            <v>0</v>
          </cell>
          <cell r="AR315">
            <v>1</v>
          </cell>
          <cell r="AS315">
            <v>0</v>
          </cell>
          <cell r="AT315">
            <v>0</v>
          </cell>
          <cell r="AU315">
            <v>0</v>
          </cell>
          <cell r="AV315">
            <v>0</v>
          </cell>
          <cell r="AW315">
            <v>0</v>
          </cell>
          <cell r="AX315">
            <v>0</v>
          </cell>
          <cell r="AY315">
            <v>2461617</v>
          </cell>
          <cell r="AZ315">
            <v>0</v>
          </cell>
          <cell r="BA315">
            <v>0</v>
          </cell>
          <cell r="BB315">
            <v>2461617</v>
          </cell>
          <cell r="BC315" t="str">
            <v xml:space="preserve"> </v>
          </cell>
          <cell r="BD315" t="str">
            <v xml:space="preserve"> </v>
          </cell>
          <cell r="BE315">
            <v>0</v>
          </cell>
        </row>
        <row r="316">
          <cell r="A316" t="str">
            <v>Show</v>
          </cell>
          <cell r="B316" t="str">
            <v>Total Return Swap</v>
          </cell>
          <cell r="C316" t="str">
            <v>Generation East</v>
          </cell>
          <cell r="D316" t="str">
            <v>Duran</v>
          </cell>
          <cell r="E316" t="str">
            <v>713-853-7364</v>
          </cell>
          <cell r="F316" t="str">
            <v>Tenaska TRS</v>
          </cell>
          <cell r="G316" t="str">
            <v xml:space="preserve"> </v>
          </cell>
          <cell r="H316" t="str">
            <v>Generation</v>
          </cell>
          <cell r="I316" t="str">
            <v>Private</v>
          </cell>
          <cell r="J316" t="str">
            <v>Financing</v>
          </cell>
          <cell r="K316">
            <v>1</v>
          </cell>
          <cell r="L316">
            <v>1</v>
          </cell>
          <cell r="M316">
            <v>0</v>
          </cell>
          <cell r="N316">
            <v>0</v>
          </cell>
          <cell r="O316">
            <v>0</v>
          </cell>
          <cell r="P316">
            <v>18831352</v>
          </cell>
          <cell r="Q316">
            <v>18831352</v>
          </cell>
          <cell r="R316">
            <v>0</v>
          </cell>
          <cell r="S316" t="str">
            <v>7882-10322</v>
          </cell>
          <cell r="V316">
            <v>18831352</v>
          </cell>
          <cell r="W316" t="str">
            <v>001:Enron-NA</v>
          </cell>
          <cell r="X316">
            <v>0</v>
          </cell>
          <cell r="Y316">
            <v>0</v>
          </cell>
          <cell r="Z316">
            <v>0</v>
          </cell>
          <cell r="AA316">
            <v>0</v>
          </cell>
          <cell r="AB316">
            <v>0</v>
          </cell>
          <cell r="AC316">
            <v>0</v>
          </cell>
          <cell r="AD316">
            <v>18831352</v>
          </cell>
          <cell r="AE316">
            <v>0</v>
          </cell>
          <cell r="AF316">
            <v>0</v>
          </cell>
          <cell r="AG316">
            <v>0</v>
          </cell>
          <cell r="AH316">
            <v>0</v>
          </cell>
          <cell r="AI316">
            <v>0</v>
          </cell>
          <cell r="AJ316">
            <v>0</v>
          </cell>
          <cell r="AK316">
            <v>0</v>
          </cell>
          <cell r="AL316">
            <v>0</v>
          </cell>
          <cell r="AM316">
            <v>0</v>
          </cell>
          <cell r="AN316">
            <v>18831352</v>
          </cell>
          <cell r="AP316">
            <v>0</v>
          </cell>
          <cell r="AQ316">
            <v>18831352</v>
          </cell>
          <cell r="AR316">
            <v>1</v>
          </cell>
          <cell r="AS316">
            <v>0</v>
          </cell>
          <cell r="AT316">
            <v>18831352</v>
          </cell>
          <cell r="AU316">
            <v>0</v>
          </cell>
          <cell r="AV316">
            <v>0</v>
          </cell>
          <cell r="AW316">
            <v>0</v>
          </cell>
          <cell r="AX316">
            <v>0</v>
          </cell>
          <cell r="AY316">
            <v>18831352</v>
          </cell>
          <cell r="AZ316">
            <v>0</v>
          </cell>
          <cell r="BA316">
            <v>0</v>
          </cell>
          <cell r="BB316">
            <v>18831352</v>
          </cell>
          <cell r="BC316" t="str">
            <v xml:space="preserve"> </v>
          </cell>
          <cell r="BD316" t="str">
            <v xml:space="preserve"> </v>
          </cell>
          <cell r="BE316">
            <v>0</v>
          </cell>
        </row>
        <row r="317">
          <cell r="A317" t="str">
            <v>Show</v>
          </cell>
          <cell r="B317" t="str">
            <v>US Structured Credit-Book RA</v>
          </cell>
          <cell r="C317" t="str">
            <v>Special Assets - Non-Performing</v>
          </cell>
          <cell r="D317" t="str">
            <v>Lydecker</v>
          </cell>
          <cell r="E317" t="str">
            <v>713-853-3504</v>
          </cell>
          <cell r="F317" t="str">
            <v>Brigham Secured SubDebt</v>
          </cell>
          <cell r="G317" t="str">
            <v xml:space="preserve"> </v>
          </cell>
          <cell r="H317" t="str">
            <v>Energy</v>
          </cell>
          <cell r="I317" t="str">
            <v>Private</v>
          </cell>
          <cell r="J317" t="str">
            <v>Financing</v>
          </cell>
          <cell r="K317">
            <v>1</v>
          </cell>
          <cell r="L317">
            <v>1</v>
          </cell>
          <cell r="M317">
            <v>0</v>
          </cell>
          <cell r="N317">
            <v>0</v>
          </cell>
          <cell r="O317">
            <v>0</v>
          </cell>
          <cell r="P317">
            <v>12500000</v>
          </cell>
          <cell r="Q317">
            <v>24609234.889999997</v>
          </cell>
          <cell r="R317">
            <v>-12109234.889999997</v>
          </cell>
          <cell r="S317" t="str">
            <v>1527-2428</v>
          </cell>
          <cell r="V317">
            <v>12500000</v>
          </cell>
          <cell r="W317" t="str">
            <v>001:Enron-NA</v>
          </cell>
          <cell r="X317">
            <v>0</v>
          </cell>
          <cell r="Y317">
            <v>0</v>
          </cell>
          <cell r="Z317">
            <v>0</v>
          </cell>
          <cell r="AA317">
            <v>0</v>
          </cell>
          <cell r="AB317">
            <v>0</v>
          </cell>
          <cell r="AC317">
            <v>0</v>
          </cell>
          <cell r="AD317">
            <v>24609234.889999997</v>
          </cell>
          <cell r="AE317">
            <v>-12109234.889999997</v>
          </cell>
          <cell r="AF317">
            <v>0</v>
          </cell>
          <cell r="AG317">
            <v>0</v>
          </cell>
          <cell r="AH317">
            <v>-12109234.889999997</v>
          </cell>
          <cell r="AI317">
            <v>-12109234.889999997</v>
          </cell>
          <cell r="AJ317">
            <v>0</v>
          </cell>
          <cell r="AK317">
            <v>0</v>
          </cell>
          <cell r="AL317">
            <v>-12109234.889999997</v>
          </cell>
          <cell r="AM317">
            <v>1.5285574947483838E-2</v>
          </cell>
          <cell r="AN317">
            <v>26224900.119999997</v>
          </cell>
          <cell r="AP317">
            <v>0</v>
          </cell>
          <cell r="AQ317">
            <v>12500000</v>
          </cell>
          <cell r="AR317">
            <v>1</v>
          </cell>
          <cell r="AS317">
            <v>0</v>
          </cell>
          <cell r="AT317">
            <v>12500000</v>
          </cell>
          <cell r="AU317">
            <v>-12109234.889999997</v>
          </cell>
          <cell r="AV317">
            <v>0</v>
          </cell>
          <cell r="AW317">
            <v>0</v>
          </cell>
          <cell r="AX317">
            <v>-12109234.889999997</v>
          </cell>
          <cell r="AY317">
            <v>-15109236.580010749</v>
          </cell>
          <cell r="AZ317">
            <v>0</v>
          </cell>
          <cell r="BA317">
            <v>5499.9999999995925</v>
          </cell>
          <cell r="BB317">
            <v>-15103736.580010749</v>
          </cell>
          <cell r="BC317" t="str">
            <v xml:space="preserve"> </v>
          </cell>
          <cell r="BD317" t="str">
            <v xml:space="preserve"> </v>
          </cell>
          <cell r="BE317">
            <v>0</v>
          </cell>
        </row>
        <row r="318">
          <cell r="A318" t="str">
            <v>Hide</v>
          </cell>
          <cell r="B318" t="str">
            <v>Enron Raptor I - US Structured Credit-Book RA</v>
          </cell>
          <cell r="C318" t="str">
            <v>Special Assets - Non-Performing Raptor</v>
          </cell>
          <cell r="D318" t="str">
            <v>Lydecker</v>
          </cell>
          <cell r="E318" t="str">
            <v>713-853-3504</v>
          </cell>
          <cell r="F318" t="str">
            <v>Brigham Secured SubDebt Raptor I</v>
          </cell>
          <cell r="G318" t="str">
            <v xml:space="preserve"> </v>
          </cell>
          <cell r="H318" t="str">
            <v>Special Assets - Non-Performing</v>
          </cell>
          <cell r="I318" t="str">
            <v>Private</v>
          </cell>
          <cell r="J318" t="str">
            <v>Financing</v>
          </cell>
          <cell r="K318">
            <v>1</v>
          </cell>
          <cell r="L318">
            <v>1</v>
          </cell>
          <cell r="M318">
            <v>0</v>
          </cell>
          <cell r="N318">
            <v>0</v>
          </cell>
          <cell r="O318">
            <v>0</v>
          </cell>
          <cell r="P318">
            <v>0</v>
          </cell>
          <cell r="Q318">
            <v>0</v>
          </cell>
          <cell r="R318">
            <v>0</v>
          </cell>
          <cell r="S318" t="str">
            <v>1527-2428</v>
          </cell>
          <cell r="V318">
            <v>0</v>
          </cell>
          <cell r="W318" t="str">
            <v>015:Enron Raptor I</v>
          </cell>
          <cell r="X318">
            <v>0</v>
          </cell>
          <cell r="Y318">
            <v>0</v>
          </cell>
          <cell r="Z318">
            <v>0</v>
          </cell>
          <cell r="AA318">
            <v>0</v>
          </cell>
          <cell r="AB318">
            <v>0</v>
          </cell>
          <cell r="AC318">
            <v>0</v>
          </cell>
          <cell r="AD318">
            <v>0</v>
          </cell>
          <cell r="AE318">
            <v>0</v>
          </cell>
          <cell r="AF318">
            <v>0</v>
          </cell>
          <cell r="AG318">
            <v>0</v>
          </cell>
          <cell r="AH318">
            <v>0</v>
          </cell>
          <cell r="AI318">
            <v>0</v>
          </cell>
          <cell r="AJ318">
            <v>0</v>
          </cell>
          <cell r="AK318">
            <v>0</v>
          </cell>
          <cell r="AL318">
            <v>0</v>
          </cell>
          <cell r="AM318">
            <v>1.5285574947483838E-2</v>
          </cell>
          <cell r="AN318">
            <v>0</v>
          </cell>
          <cell r="AP318">
            <v>0</v>
          </cell>
          <cell r="AQ318">
            <v>0</v>
          </cell>
          <cell r="AR318">
            <v>1</v>
          </cell>
          <cell r="AS318">
            <v>0</v>
          </cell>
          <cell r="AT318">
            <v>0</v>
          </cell>
          <cell r="AU318">
            <v>0</v>
          </cell>
          <cell r="AV318">
            <v>0</v>
          </cell>
          <cell r="AW318">
            <v>0</v>
          </cell>
          <cell r="AX318">
            <v>0</v>
          </cell>
          <cell r="AY318">
            <v>0</v>
          </cell>
          <cell r="AZ318">
            <v>0</v>
          </cell>
          <cell r="BA318">
            <v>0</v>
          </cell>
          <cell r="BB318">
            <v>0</v>
          </cell>
          <cell r="BC318" t="str">
            <v xml:space="preserve"> </v>
          </cell>
          <cell r="BD318" t="str">
            <v xml:space="preserve"> </v>
          </cell>
          <cell r="BE318">
            <v>0</v>
          </cell>
        </row>
        <row r="319">
          <cell r="A319" t="str">
            <v>Show</v>
          </cell>
          <cell r="B319" t="str">
            <v>US Structured Credit-Book RA</v>
          </cell>
          <cell r="C319" t="str">
            <v>Special Assets - Non-Performing</v>
          </cell>
          <cell r="D319" t="str">
            <v>Lydecker</v>
          </cell>
          <cell r="E319" t="str">
            <v>713-853-3504</v>
          </cell>
          <cell r="F319" t="str">
            <v>Heartland Contingent Construction Loan</v>
          </cell>
          <cell r="G319" t="str">
            <v xml:space="preserve"> </v>
          </cell>
          <cell r="H319" t="str">
            <v>Steel</v>
          </cell>
          <cell r="I319" t="str">
            <v>Private</v>
          </cell>
          <cell r="J319" t="str">
            <v>Financing</v>
          </cell>
          <cell r="K319">
            <v>1</v>
          </cell>
          <cell r="L319">
            <v>1</v>
          </cell>
          <cell r="M319">
            <v>0</v>
          </cell>
          <cell r="N319">
            <v>0</v>
          </cell>
          <cell r="O319">
            <v>0</v>
          </cell>
          <cell r="P319">
            <v>1924668</v>
          </cell>
          <cell r="Q319">
            <v>2444129.7200000002</v>
          </cell>
          <cell r="R319">
            <v>-519461.7200000002</v>
          </cell>
          <cell r="S319" t="str">
            <v>126-226</v>
          </cell>
          <cell r="V319">
            <v>1924668</v>
          </cell>
          <cell r="W319" t="str">
            <v>001:Enron-NA</v>
          </cell>
          <cell r="X319">
            <v>0</v>
          </cell>
          <cell r="Y319">
            <v>0</v>
          </cell>
          <cell r="Z319">
            <v>0</v>
          </cell>
          <cell r="AA319">
            <v>0</v>
          </cell>
          <cell r="AB319">
            <v>0</v>
          </cell>
          <cell r="AC319">
            <v>0</v>
          </cell>
          <cell r="AD319">
            <v>2444129.7200000002</v>
          </cell>
          <cell r="AE319">
            <v>-519461.7200000002</v>
          </cell>
          <cell r="AF319">
            <v>0</v>
          </cell>
          <cell r="AG319">
            <v>0</v>
          </cell>
          <cell r="AH319">
            <v>-519461.7200000002</v>
          </cell>
          <cell r="AI319">
            <v>-519461.7200000002</v>
          </cell>
          <cell r="AJ319">
            <v>0</v>
          </cell>
          <cell r="AK319">
            <v>0</v>
          </cell>
          <cell r="AL319">
            <v>-519461.7200000002</v>
          </cell>
          <cell r="AM319">
            <v>0</v>
          </cell>
          <cell r="AN319">
            <v>2500000</v>
          </cell>
          <cell r="AP319">
            <v>0</v>
          </cell>
          <cell r="AQ319">
            <v>1924668</v>
          </cell>
          <cell r="AR319">
            <v>1</v>
          </cell>
          <cell r="AS319">
            <v>0</v>
          </cell>
          <cell r="AT319">
            <v>1924668</v>
          </cell>
          <cell r="AU319">
            <v>-519461.7200000002</v>
          </cell>
          <cell r="AV319">
            <v>0</v>
          </cell>
          <cell r="AW319">
            <v>0</v>
          </cell>
          <cell r="AX319">
            <v>-519461.7200000002</v>
          </cell>
          <cell r="AY319">
            <v>-519461.7200000002</v>
          </cell>
          <cell r="AZ319">
            <v>0</v>
          </cell>
          <cell r="BA319">
            <v>0</v>
          </cell>
          <cell r="BB319">
            <v>-519461.7200000002</v>
          </cell>
          <cell r="BC319" t="str">
            <v xml:space="preserve"> </v>
          </cell>
          <cell r="BD319" t="str">
            <v xml:space="preserve"> </v>
          </cell>
          <cell r="BE319">
            <v>0</v>
          </cell>
        </row>
        <row r="320">
          <cell r="A320" t="str">
            <v>Hide</v>
          </cell>
          <cell r="B320" t="str">
            <v>Enron Raptor I - US Structured Credit-Book RA</v>
          </cell>
          <cell r="C320" t="str">
            <v>Special Assets - Non-Performing Raptor</v>
          </cell>
          <cell r="D320" t="str">
            <v>Lydecker</v>
          </cell>
          <cell r="E320" t="str">
            <v>713-853-3504</v>
          </cell>
          <cell r="F320" t="str">
            <v>Heartland Contingent Construction Loan Raptor I</v>
          </cell>
          <cell r="G320" t="str">
            <v xml:space="preserve"> </v>
          </cell>
          <cell r="H320" t="str">
            <v>Special Assets - Non-Performing</v>
          </cell>
          <cell r="I320" t="str">
            <v>Private</v>
          </cell>
          <cell r="J320" t="str">
            <v>Financing</v>
          </cell>
          <cell r="K320">
            <v>1</v>
          </cell>
          <cell r="L320">
            <v>1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  <cell r="Q320">
            <v>0</v>
          </cell>
          <cell r="R320">
            <v>0</v>
          </cell>
          <cell r="S320" t="str">
            <v>126-226</v>
          </cell>
          <cell r="V320">
            <v>0</v>
          </cell>
          <cell r="W320" t="str">
            <v>015:Enron Raptor I</v>
          </cell>
          <cell r="X320">
            <v>0</v>
          </cell>
          <cell r="Y320">
            <v>0</v>
          </cell>
          <cell r="Z320">
            <v>0</v>
          </cell>
          <cell r="AA320">
            <v>0</v>
          </cell>
          <cell r="AB320">
            <v>0</v>
          </cell>
          <cell r="AC320">
            <v>0</v>
          </cell>
          <cell r="AD320">
            <v>0</v>
          </cell>
          <cell r="AE320">
            <v>0</v>
          </cell>
          <cell r="AF320">
            <v>0</v>
          </cell>
          <cell r="AG320">
            <v>0</v>
          </cell>
          <cell r="AH320">
            <v>0</v>
          </cell>
          <cell r="AI320">
            <v>0</v>
          </cell>
          <cell r="AJ320">
            <v>0</v>
          </cell>
          <cell r="AK320">
            <v>0</v>
          </cell>
          <cell r="AL320">
            <v>0</v>
          </cell>
          <cell r="AM320">
            <v>0</v>
          </cell>
          <cell r="AN320">
            <v>0</v>
          </cell>
          <cell r="AP320">
            <v>0</v>
          </cell>
          <cell r="AQ320">
            <v>0</v>
          </cell>
          <cell r="AR320">
            <v>1</v>
          </cell>
          <cell r="AS320">
            <v>0</v>
          </cell>
          <cell r="AT320">
            <v>0</v>
          </cell>
          <cell r="AU320">
            <v>0</v>
          </cell>
          <cell r="AV320">
            <v>0</v>
          </cell>
          <cell r="AW320">
            <v>0</v>
          </cell>
          <cell r="AX320">
            <v>0</v>
          </cell>
          <cell r="AY320">
            <v>0</v>
          </cell>
          <cell r="AZ320">
            <v>0</v>
          </cell>
          <cell r="BA320">
            <v>0</v>
          </cell>
          <cell r="BB320">
            <v>0</v>
          </cell>
          <cell r="BC320" t="str">
            <v xml:space="preserve"> </v>
          </cell>
          <cell r="BD320" t="str">
            <v xml:space="preserve"> </v>
          </cell>
          <cell r="BE320">
            <v>0</v>
          </cell>
        </row>
        <row r="321">
          <cell r="A321" t="str">
            <v>Show</v>
          </cell>
          <cell r="B321" t="str">
            <v>US Structured Credit-Book RA</v>
          </cell>
          <cell r="C321" t="str">
            <v>Portfolio</v>
          </cell>
          <cell r="D321" t="str">
            <v>Maffet</v>
          </cell>
          <cell r="E321" t="str">
            <v>713-853-3212</v>
          </cell>
          <cell r="F321" t="str">
            <v>CanFibre Lackawanna Subdebt</v>
          </cell>
          <cell r="G321" t="str">
            <v xml:space="preserve"> </v>
          </cell>
          <cell r="H321" t="str">
            <v>Paper</v>
          </cell>
          <cell r="I321" t="str">
            <v>Private</v>
          </cell>
          <cell r="J321" t="str">
            <v>Financing</v>
          </cell>
          <cell r="K321">
            <v>1</v>
          </cell>
          <cell r="L321">
            <v>1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  <cell r="Q321">
            <v>905631.47</v>
          </cell>
          <cell r="R321">
            <v>-905631.47</v>
          </cell>
          <cell r="S321" t="str">
            <v>181-545</v>
          </cell>
          <cell r="V321">
            <v>0</v>
          </cell>
          <cell r="W321" t="str">
            <v>001:Enron-NA</v>
          </cell>
          <cell r="X321">
            <v>0</v>
          </cell>
          <cell r="Y321">
            <v>0</v>
          </cell>
          <cell r="Z321">
            <v>0</v>
          </cell>
          <cell r="AA321">
            <v>0</v>
          </cell>
          <cell r="AB321">
            <v>0</v>
          </cell>
          <cell r="AC321">
            <v>0</v>
          </cell>
          <cell r="AD321">
            <v>905631.47</v>
          </cell>
          <cell r="AE321">
            <v>-905631.47</v>
          </cell>
          <cell r="AF321">
            <v>0</v>
          </cell>
          <cell r="AG321">
            <v>0</v>
          </cell>
          <cell r="AH321">
            <v>-905631.47</v>
          </cell>
          <cell r="AI321">
            <v>-905631.47</v>
          </cell>
          <cell r="AJ321">
            <v>0</v>
          </cell>
          <cell r="AK321">
            <v>0</v>
          </cell>
          <cell r="AL321">
            <v>-905631.47</v>
          </cell>
          <cell r="AM321">
            <v>0</v>
          </cell>
          <cell r="AN321">
            <v>1100000</v>
          </cell>
          <cell r="AP321">
            <v>0</v>
          </cell>
          <cell r="AQ321">
            <v>0</v>
          </cell>
          <cell r="AR321">
            <v>1</v>
          </cell>
          <cell r="AS321">
            <v>0</v>
          </cell>
          <cell r="AT321">
            <v>0</v>
          </cell>
          <cell r="AU321">
            <v>-905631.47</v>
          </cell>
          <cell r="AV321">
            <v>0</v>
          </cell>
          <cell r="AW321">
            <v>0</v>
          </cell>
          <cell r="AX321">
            <v>-905631.47</v>
          </cell>
          <cell r="AY321">
            <v>-905631.47</v>
          </cell>
          <cell r="AZ321">
            <v>0</v>
          </cell>
          <cell r="BA321">
            <v>-24328.89</v>
          </cell>
          <cell r="BB321">
            <v>-929960.36</v>
          </cell>
          <cell r="BC321" t="str">
            <v xml:space="preserve"> </v>
          </cell>
          <cell r="BD321" t="str">
            <v xml:space="preserve"> </v>
          </cell>
          <cell r="BE321">
            <v>0</v>
          </cell>
        </row>
        <row r="322">
          <cell r="A322" t="str">
            <v>Show</v>
          </cell>
          <cell r="B322" t="str">
            <v>US Structured Credit-Book RA</v>
          </cell>
          <cell r="C322" t="str">
            <v>Special Assets - Non-Performing</v>
          </cell>
          <cell r="D322" t="str">
            <v>Lydecker</v>
          </cell>
          <cell r="E322" t="str">
            <v>713-853-3504</v>
          </cell>
          <cell r="F322" t="str">
            <v>Carrizo Pref.</v>
          </cell>
          <cell r="G322" t="str">
            <v xml:space="preserve"> </v>
          </cell>
          <cell r="H322" t="str">
            <v>Energy</v>
          </cell>
          <cell r="I322" t="str">
            <v>Private</v>
          </cell>
          <cell r="J322" t="str">
            <v>Financing</v>
          </cell>
          <cell r="K322">
            <v>1</v>
          </cell>
          <cell r="L322">
            <v>1</v>
          </cell>
          <cell r="M322">
            <v>0</v>
          </cell>
          <cell r="N322">
            <v>0</v>
          </cell>
          <cell r="O322">
            <v>0</v>
          </cell>
          <cell r="P322">
            <v>0</v>
          </cell>
          <cell r="Q322">
            <v>0</v>
          </cell>
          <cell r="R322">
            <v>0</v>
          </cell>
          <cell r="S322">
            <v>0</v>
          </cell>
          <cell r="V322">
            <v>0</v>
          </cell>
          <cell r="W322" t="str">
            <v>001:Enron-NA</v>
          </cell>
          <cell r="X322">
            <v>0</v>
          </cell>
          <cell r="Y322">
            <v>0</v>
          </cell>
          <cell r="Z322">
            <v>0</v>
          </cell>
          <cell r="AA322">
            <v>0</v>
          </cell>
          <cell r="AB322">
            <v>0</v>
          </cell>
          <cell r="AC322">
            <v>0</v>
          </cell>
          <cell r="AD322">
            <v>0</v>
          </cell>
          <cell r="AE322">
            <v>0</v>
          </cell>
          <cell r="AF322">
            <v>0</v>
          </cell>
          <cell r="AG322">
            <v>0</v>
          </cell>
          <cell r="AH322">
            <v>0</v>
          </cell>
          <cell r="AI322">
            <v>0</v>
          </cell>
          <cell r="AJ322">
            <v>0</v>
          </cell>
          <cell r="AK322">
            <v>0</v>
          </cell>
          <cell r="AL322">
            <v>0</v>
          </cell>
          <cell r="AM322">
            <v>2859375</v>
          </cell>
          <cell r="AN322">
            <v>0</v>
          </cell>
          <cell r="AP322">
            <v>0</v>
          </cell>
          <cell r="AQ322">
            <v>0</v>
          </cell>
          <cell r="AR322">
            <v>1</v>
          </cell>
          <cell r="AS322">
            <v>0</v>
          </cell>
          <cell r="AT322">
            <v>0</v>
          </cell>
          <cell r="AU322">
            <v>0</v>
          </cell>
          <cell r="AV322">
            <v>0</v>
          </cell>
          <cell r="AW322">
            <v>0</v>
          </cell>
          <cell r="AX322">
            <v>0</v>
          </cell>
          <cell r="AY322">
            <v>0</v>
          </cell>
          <cell r="AZ322">
            <v>0</v>
          </cell>
          <cell r="BA322">
            <v>0</v>
          </cell>
          <cell r="BB322">
            <v>0</v>
          </cell>
          <cell r="BC322" t="str">
            <v xml:space="preserve"> </v>
          </cell>
          <cell r="BD322" t="str">
            <v xml:space="preserve"> </v>
          </cell>
          <cell r="BE322">
            <v>0</v>
          </cell>
        </row>
        <row r="323">
          <cell r="A323" t="str">
            <v>Show</v>
          </cell>
          <cell r="B323" t="str">
            <v>US Structured Credit-MTM</v>
          </cell>
          <cell r="C323" t="str">
            <v>Special Assets - Performing</v>
          </cell>
          <cell r="D323" t="str">
            <v>Lydecker</v>
          </cell>
          <cell r="E323" t="str">
            <v>713-853-3504</v>
          </cell>
          <cell r="F323" t="str">
            <v>Chadwell Loan</v>
          </cell>
          <cell r="G323" t="str">
            <v xml:space="preserve"> </v>
          </cell>
          <cell r="H323" t="str">
            <v>Energy</v>
          </cell>
          <cell r="I323" t="str">
            <v>Private</v>
          </cell>
          <cell r="J323" t="str">
            <v>Financing</v>
          </cell>
          <cell r="K323">
            <v>1</v>
          </cell>
          <cell r="L323">
            <v>1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  <cell r="Q323">
            <v>0</v>
          </cell>
          <cell r="R323">
            <v>0</v>
          </cell>
          <cell r="S323" t="str">
            <v>17-18</v>
          </cell>
          <cell r="V323">
            <v>0</v>
          </cell>
          <cell r="W323" t="str">
            <v>001:Enron-NA</v>
          </cell>
          <cell r="X323">
            <v>0</v>
          </cell>
          <cell r="Y323">
            <v>0</v>
          </cell>
          <cell r="Z323">
            <v>0</v>
          </cell>
          <cell r="AA323">
            <v>0</v>
          </cell>
          <cell r="AB323">
            <v>0</v>
          </cell>
          <cell r="AC323">
            <v>0</v>
          </cell>
          <cell r="AD323">
            <v>0</v>
          </cell>
          <cell r="AE323">
            <v>0</v>
          </cell>
          <cell r="AF323">
            <v>0</v>
          </cell>
          <cell r="AG323">
            <v>0</v>
          </cell>
          <cell r="AH323">
            <v>0</v>
          </cell>
          <cell r="AI323">
            <v>0</v>
          </cell>
          <cell r="AJ323">
            <v>0</v>
          </cell>
          <cell r="AK323">
            <v>0</v>
          </cell>
          <cell r="AL323">
            <v>0</v>
          </cell>
          <cell r="AM323">
            <v>9514.422398788849</v>
          </cell>
          <cell r="AN323">
            <v>0</v>
          </cell>
          <cell r="AP323">
            <v>0</v>
          </cell>
          <cell r="AQ323">
            <v>0</v>
          </cell>
          <cell r="AR323">
            <v>1</v>
          </cell>
          <cell r="AS323">
            <v>0</v>
          </cell>
          <cell r="AT323">
            <v>0</v>
          </cell>
          <cell r="AU323">
            <v>0</v>
          </cell>
          <cell r="AV323">
            <v>0</v>
          </cell>
          <cell r="AW323">
            <v>0</v>
          </cell>
          <cell r="AX323">
            <v>0</v>
          </cell>
          <cell r="AY323">
            <v>-6586.0608620434114</v>
          </cell>
          <cell r="AZ323">
            <v>0</v>
          </cell>
          <cell r="BA323">
            <v>-7486.2564645766306</v>
          </cell>
          <cell r="BB323">
            <v>-14072.317326620043</v>
          </cell>
          <cell r="BC323" t="str">
            <v xml:space="preserve"> </v>
          </cell>
          <cell r="BD323" t="str">
            <v xml:space="preserve"> </v>
          </cell>
          <cell r="BE323">
            <v>0</v>
          </cell>
        </row>
        <row r="324">
          <cell r="A324" t="str">
            <v>Hide</v>
          </cell>
          <cell r="B324" t="str">
            <v>Enron Global Markets - US Structured Credit-MTM</v>
          </cell>
          <cell r="C324" t="str">
            <v>Coal</v>
          </cell>
          <cell r="D324" t="str">
            <v>Beyer</v>
          </cell>
          <cell r="E324" t="str">
            <v>713-853-9825</v>
          </cell>
          <cell r="F324" t="str">
            <v>Cline Resources - Dakota B EGM</v>
          </cell>
          <cell r="G324" t="str">
            <v xml:space="preserve"> </v>
          </cell>
          <cell r="H324" t="str">
            <v>Coal</v>
          </cell>
          <cell r="I324" t="str">
            <v>Private</v>
          </cell>
          <cell r="J324" t="str">
            <v>Financing</v>
          </cell>
          <cell r="K324">
            <v>1</v>
          </cell>
          <cell r="L324">
            <v>1</v>
          </cell>
          <cell r="M324">
            <v>0</v>
          </cell>
          <cell r="N324">
            <v>0</v>
          </cell>
          <cell r="O324">
            <v>0</v>
          </cell>
          <cell r="P324">
            <v>781628.76903673366</v>
          </cell>
          <cell r="Q324">
            <v>781389.30520528113</v>
          </cell>
          <cell r="R324">
            <v>239.4638314525364</v>
          </cell>
          <cell r="S324" t="str">
            <v>2354-8560</v>
          </cell>
          <cell r="V324">
            <v>781628.76903673366</v>
          </cell>
          <cell r="W324" t="str">
            <v>014:Enron Global Markets</v>
          </cell>
          <cell r="X324">
            <v>0</v>
          </cell>
          <cell r="Y324">
            <v>0</v>
          </cell>
          <cell r="Z324">
            <v>0</v>
          </cell>
          <cell r="AA324">
            <v>0</v>
          </cell>
          <cell r="AB324">
            <v>0</v>
          </cell>
          <cell r="AC324">
            <v>0</v>
          </cell>
          <cell r="AD324">
            <v>781389.30520528113</v>
          </cell>
          <cell r="AE324">
            <v>239.4638314525364</v>
          </cell>
          <cell r="AF324">
            <v>0</v>
          </cell>
          <cell r="AG324">
            <v>0</v>
          </cell>
          <cell r="AH324">
            <v>239.4638314525364</v>
          </cell>
          <cell r="AI324">
            <v>-10556.854798310087</v>
          </cell>
          <cell r="AJ324">
            <v>0</v>
          </cell>
          <cell r="AK324">
            <v>0</v>
          </cell>
          <cell r="AL324">
            <v>-10556.854798310087</v>
          </cell>
          <cell r="AM324">
            <v>0</v>
          </cell>
          <cell r="AN324">
            <v>792185.62383504375</v>
          </cell>
          <cell r="AP324">
            <v>0</v>
          </cell>
          <cell r="AQ324">
            <v>936852.76290676964</v>
          </cell>
          <cell r="AR324">
            <v>1</v>
          </cell>
          <cell r="AS324">
            <v>0</v>
          </cell>
          <cell r="AT324">
            <v>781628.76903673366</v>
          </cell>
          <cell r="AU324">
            <v>1582.1497896201909</v>
          </cell>
          <cell r="AV324">
            <v>0</v>
          </cell>
          <cell r="AW324">
            <v>0</v>
          </cell>
          <cell r="AX324">
            <v>1582.1497896201909</v>
          </cell>
          <cell r="AY324">
            <v>1473.7690367336618</v>
          </cell>
          <cell r="AZ324">
            <v>0</v>
          </cell>
          <cell r="BA324">
            <v>1958.3259962063275</v>
          </cell>
          <cell r="BB324">
            <v>3432.0950329399602</v>
          </cell>
          <cell r="BC324" t="str">
            <v xml:space="preserve"> </v>
          </cell>
          <cell r="BD324" t="str">
            <v xml:space="preserve"> </v>
          </cell>
          <cell r="BE324">
            <v>1342.6859581676545</v>
          </cell>
        </row>
        <row r="325">
          <cell r="A325" t="str">
            <v>Hide</v>
          </cell>
          <cell r="B325" t="str">
            <v>Enron Global Markets - US Structured Credit-MTM</v>
          </cell>
          <cell r="C325" t="str">
            <v>Coal</v>
          </cell>
          <cell r="D325" t="str">
            <v>Beyer</v>
          </cell>
          <cell r="E325" t="str">
            <v>713-853-9825</v>
          </cell>
          <cell r="F325" t="str">
            <v>Cline Resources - Panther B EGM</v>
          </cell>
          <cell r="G325" t="str">
            <v xml:space="preserve"> </v>
          </cell>
          <cell r="H325" t="str">
            <v>Coal</v>
          </cell>
          <cell r="I325" t="str">
            <v>Private</v>
          </cell>
          <cell r="J325" t="str">
            <v>Financing</v>
          </cell>
          <cell r="K325">
            <v>1</v>
          </cell>
          <cell r="L325">
            <v>1</v>
          </cell>
          <cell r="M325">
            <v>0</v>
          </cell>
          <cell r="N325">
            <v>0</v>
          </cell>
          <cell r="O325">
            <v>0</v>
          </cell>
          <cell r="P325">
            <v>3023242.4715552102</v>
          </cell>
          <cell r="Q325">
            <v>3022378.4621322094</v>
          </cell>
          <cell r="R325">
            <v>864.00942300073802</v>
          </cell>
          <cell r="S325" t="str">
            <v>2354-7445</v>
          </cell>
          <cell r="V325">
            <v>3023242.4715552102</v>
          </cell>
          <cell r="W325" t="str">
            <v>014:Enron Global Markets</v>
          </cell>
          <cell r="X325">
            <v>0</v>
          </cell>
          <cell r="Y325">
            <v>0</v>
          </cell>
          <cell r="Z325">
            <v>0</v>
          </cell>
          <cell r="AA325">
            <v>0</v>
          </cell>
          <cell r="AB325">
            <v>0</v>
          </cell>
          <cell r="AC325">
            <v>0</v>
          </cell>
          <cell r="AD325">
            <v>3022378.4621322094</v>
          </cell>
          <cell r="AE325">
            <v>864.00942300073802</v>
          </cell>
          <cell r="AF325">
            <v>0</v>
          </cell>
          <cell r="AG325">
            <v>0</v>
          </cell>
          <cell r="AH325">
            <v>864.00942300073802</v>
          </cell>
          <cell r="AI325">
            <v>62615.238457518164</v>
          </cell>
          <cell r="AJ325">
            <v>0</v>
          </cell>
          <cell r="AK325">
            <v>0</v>
          </cell>
          <cell r="AL325">
            <v>62615.238457518164</v>
          </cell>
          <cell r="AM325">
            <v>0</v>
          </cell>
          <cell r="AN325">
            <v>2682343.2930976921</v>
          </cell>
          <cell r="AP325">
            <v>0</v>
          </cell>
          <cell r="AQ325">
            <v>1015465.0174588084</v>
          </cell>
          <cell r="AR325">
            <v>1</v>
          </cell>
          <cell r="AS325">
            <v>0</v>
          </cell>
          <cell r="AT325">
            <v>3023242.4715552102</v>
          </cell>
          <cell r="AU325">
            <v>5286.5476639051922</v>
          </cell>
          <cell r="AV325">
            <v>0</v>
          </cell>
          <cell r="AW325">
            <v>0</v>
          </cell>
          <cell r="AX325">
            <v>5286.5476639051922</v>
          </cell>
          <cell r="AY325">
            <v>230099.27155521046</v>
          </cell>
          <cell r="AZ325">
            <v>0</v>
          </cell>
          <cell r="BA325">
            <v>6443.9386687127626</v>
          </cell>
          <cell r="BB325">
            <v>236543.2102239232</v>
          </cell>
          <cell r="BC325" t="str">
            <v xml:space="preserve"> </v>
          </cell>
          <cell r="BD325" t="str">
            <v xml:space="preserve"> </v>
          </cell>
          <cell r="BE325">
            <v>4422.5382409044541</v>
          </cell>
        </row>
        <row r="326">
          <cell r="A326" t="str">
            <v>Hide</v>
          </cell>
          <cell r="B326" t="str">
            <v>Enron Global Markets - US Structured Credit-MTM</v>
          </cell>
          <cell r="C326" t="str">
            <v>Coal</v>
          </cell>
          <cell r="D326" t="str">
            <v>Beyer</v>
          </cell>
          <cell r="E326" t="str">
            <v>713-853-9825</v>
          </cell>
          <cell r="F326" t="str">
            <v>Remington Debt EGM</v>
          </cell>
          <cell r="G326" t="str">
            <v xml:space="preserve"> </v>
          </cell>
          <cell r="H326" t="str">
            <v>Coal</v>
          </cell>
          <cell r="I326" t="str">
            <v>Private</v>
          </cell>
          <cell r="J326" t="str">
            <v>Financing</v>
          </cell>
          <cell r="K326">
            <v>1</v>
          </cell>
          <cell r="L326">
            <v>1</v>
          </cell>
          <cell r="M326">
            <v>0</v>
          </cell>
          <cell r="N326">
            <v>0</v>
          </cell>
          <cell r="O326">
            <v>0</v>
          </cell>
          <cell r="P326">
            <v>786762.4695560307</v>
          </cell>
          <cell r="Q326">
            <v>786532.23326605558</v>
          </cell>
          <cell r="R326">
            <v>230.23628997511696</v>
          </cell>
          <cell r="S326" t="str">
            <v>2354-8561</v>
          </cell>
          <cell r="V326">
            <v>786762.4695560307</v>
          </cell>
          <cell r="W326" t="str">
            <v>014:Enron Global Markets</v>
          </cell>
          <cell r="X326">
            <v>0</v>
          </cell>
          <cell r="Y326">
            <v>0</v>
          </cell>
          <cell r="Z326">
            <v>0</v>
          </cell>
          <cell r="AA326">
            <v>0</v>
          </cell>
          <cell r="AB326">
            <v>0</v>
          </cell>
          <cell r="AC326">
            <v>0</v>
          </cell>
          <cell r="AD326">
            <v>786532.23326605558</v>
          </cell>
          <cell r="AE326">
            <v>230.23628997511696</v>
          </cell>
          <cell r="AF326">
            <v>0</v>
          </cell>
          <cell r="AG326">
            <v>0</v>
          </cell>
          <cell r="AH326">
            <v>230.23628997511696</v>
          </cell>
          <cell r="AI326">
            <v>-11210.94598991028</v>
          </cell>
          <cell r="AJ326">
            <v>0</v>
          </cell>
          <cell r="AK326">
            <v>0</v>
          </cell>
          <cell r="AL326">
            <v>-11210.94598991028</v>
          </cell>
          <cell r="AM326">
            <v>0</v>
          </cell>
          <cell r="AN326">
            <v>797973.41554594098</v>
          </cell>
          <cell r="AP326">
            <v>0</v>
          </cell>
          <cell r="AQ326">
            <v>937984.25422465301</v>
          </cell>
          <cell r="AR326">
            <v>1</v>
          </cell>
          <cell r="AS326">
            <v>0</v>
          </cell>
          <cell r="AT326">
            <v>786762.4695560307</v>
          </cell>
          <cell r="AU326">
            <v>1518.1076919530751</v>
          </cell>
          <cell r="AV326">
            <v>0</v>
          </cell>
          <cell r="AW326">
            <v>0</v>
          </cell>
          <cell r="AX326">
            <v>1518.1076919530751</v>
          </cell>
          <cell r="AY326">
            <v>5510.7195560307009</v>
          </cell>
          <cell r="AZ326">
            <v>0</v>
          </cell>
          <cell r="BA326">
            <v>3388.5749475033372</v>
          </cell>
          <cell r="BB326">
            <v>8899.2945035340381</v>
          </cell>
          <cell r="BC326" t="str">
            <v xml:space="preserve"> </v>
          </cell>
          <cell r="BD326" t="str">
            <v xml:space="preserve"> </v>
          </cell>
          <cell r="BE326">
            <v>1287.8714019779582</v>
          </cell>
        </row>
        <row r="327">
          <cell r="A327" t="str">
            <v>Show</v>
          </cell>
          <cell r="B327" t="str">
            <v>US Structured Credit-Book</v>
          </cell>
          <cell r="C327" t="str">
            <v>Portfolio</v>
          </cell>
          <cell r="D327" t="str">
            <v>CTG</v>
          </cell>
          <cell r="E327" t="str">
            <v>Not Available</v>
          </cell>
          <cell r="F327" t="str">
            <v>Chewco Loan</v>
          </cell>
          <cell r="G327" t="str">
            <v xml:space="preserve"> </v>
          </cell>
          <cell r="H327" t="str">
            <v>Other</v>
          </cell>
          <cell r="I327" t="str">
            <v>Private</v>
          </cell>
          <cell r="J327" t="str">
            <v>Financing</v>
          </cell>
          <cell r="K327">
            <v>1</v>
          </cell>
          <cell r="L327">
            <v>1</v>
          </cell>
          <cell r="M327">
            <v>0</v>
          </cell>
          <cell r="N327">
            <v>0</v>
          </cell>
          <cell r="O327">
            <v>0</v>
          </cell>
          <cell r="P327">
            <v>23655817.350000001</v>
          </cell>
          <cell r="Q327">
            <v>23655817.350000001</v>
          </cell>
          <cell r="R327">
            <v>0</v>
          </cell>
          <cell r="S327" t="str">
            <v>2893-3827</v>
          </cell>
          <cell r="V327">
            <v>23655817.350000001</v>
          </cell>
          <cell r="W327" t="str">
            <v>001:Enron-NA</v>
          </cell>
          <cell r="X327">
            <v>0</v>
          </cell>
          <cell r="Y327">
            <v>0</v>
          </cell>
          <cell r="Z327">
            <v>0</v>
          </cell>
          <cell r="AA327">
            <v>0</v>
          </cell>
          <cell r="AB327">
            <v>0</v>
          </cell>
          <cell r="AC327">
            <v>0</v>
          </cell>
          <cell r="AD327">
            <v>23655817.350000001</v>
          </cell>
          <cell r="AE327">
            <v>0</v>
          </cell>
          <cell r="AF327">
            <v>0</v>
          </cell>
          <cell r="AG327">
            <v>0</v>
          </cell>
          <cell r="AH327">
            <v>0</v>
          </cell>
          <cell r="AI327">
            <v>0</v>
          </cell>
          <cell r="AJ327">
            <v>0</v>
          </cell>
          <cell r="AK327">
            <v>445140</v>
          </cell>
          <cell r="AL327">
            <v>445140</v>
          </cell>
          <cell r="AM327">
            <v>0</v>
          </cell>
          <cell r="AN327">
            <v>23429645.390000001</v>
          </cell>
          <cell r="AP327">
            <v>0</v>
          </cell>
          <cell r="AQ327">
            <v>23429645.390000001</v>
          </cell>
          <cell r="AR327">
            <v>1</v>
          </cell>
          <cell r="AS327">
            <v>0</v>
          </cell>
          <cell r="AT327">
            <v>23655817.350000001</v>
          </cell>
          <cell r="AU327">
            <v>0</v>
          </cell>
          <cell r="AV327">
            <v>0</v>
          </cell>
          <cell r="AW327">
            <v>0</v>
          </cell>
          <cell r="AX327">
            <v>0</v>
          </cell>
          <cell r="AY327">
            <v>0</v>
          </cell>
          <cell r="AZ327">
            <v>0</v>
          </cell>
          <cell r="BA327">
            <v>1282475</v>
          </cell>
          <cell r="BB327">
            <v>1282475</v>
          </cell>
          <cell r="BC327" t="str">
            <v xml:space="preserve"> </v>
          </cell>
          <cell r="BD327" t="str">
            <v xml:space="preserve"> </v>
          </cell>
          <cell r="BE327">
            <v>0</v>
          </cell>
        </row>
        <row r="328">
          <cell r="A328" t="str">
            <v>Show</v>
          </cell>
          <cell r="B328" t="str">
            <v>US Structured Credit-Book</v>
          </cell>
          <cell r="C328" t="str">
            <v>Portfolio</v>
          </cell>
          <cell r="D328" t="str">
            <v>CTG</v>
          </cell>
          <cell r="E328" t="str">
            <v>Not Available</v>
          </cell>
          <cell r="F328" t="str">
            <v>Merlin CLO Equity Option</v>
          </cell>
          <cell r="G328" t="str">
            <v xml:space="preserve"> </v>
          </cell>
          <cell r="H328" t="str">
            <v>Other</v>
          </cell>
          <cell r="I328" t="str">
            <v>Private</v>
          </cell>
          <cell r="J328" t="str">
            <v>Financing</v>
          </cell>
          <cell r="K328">
            <v>1</v>
          </cell>
          <cell r="L328">
            <v>1</v>
          </cell>
          <cell r="M328">
            <v>0</v>
          </cell>
          <cell r="N328">
            <v>0</v>
          </cell>
          <cell r="O328">
            <v>0</v>
          </cell>
          <cell r="P328">
            <v>0</v>
          </cell>
          <cell r="Q328">
            <v>5491458</v>
          </cell>
          <cell r="R328">
            <v>-5491458</v>
          </cell>
          <cell r="S328" t="str">
            <v>4182-5518</v>
          </cell>
          <cell r="V328">
            <v>0</v>
          </cell>
          <cell r="W328" t="str">
            <v>001:Enron-NA</v>
          </cell>
          <cell r="X328">
            <v>0</v>
          </cell>
          <cell r="Y328">
            <v>0</v>
          </cell>
          <cell r="Z328">
            <v>0</v>
          </cell>
          <cell r="AA328">
            <v>0</v>
          </cell>
          <cell r="AB328">
            <v>0</v>
          </cell>
          <cell r="AC328">
            <v>0</v>
          </cell>
          <cell r="AD328">
            <v>5491458</v>
          </cell>
          <cell r="AE328">
            <v>-5491458</v>
          </cell>
          <cell r="AF328">
            <v>0</v>
          </cell>
          <cell r="AG328">
            <v>0</v>
          </cell>
          <cell r="AH328">
            <v>-5491458</v>
          </cell>
          <cell r="AI328">
            <v>-5491458</v>
          </cell>
          <cell r="AJ328">
            <v>0</v>
          </cell>
          <cell r="AK328">
            <v>0</v>
          </cell>
          <cell r="AL328">
            <v>-5491458</v>
          </cell>
          <cell r="AM328">
            <v>20986405</v>
          </cell>
          <cell r="AN328">
            <v>5491458</v>
          </cell>
          <cell r="AP328">
            <v>0</v>
          </cell>
          <cell r="AQ328">
            <v>0</v>
          </cell>
          <cell r="AR328">
            <v>1</v>
          </cell>
          <cell r="AS328">
            <v>0</v>
          </cell>
          <cell r="AT328">
            <v>0</v>
          </cell>
          <cell r="AU328">
            <v>-5491458</v>
          </cell>
          <cell r="AV328">
            <v>0</v>
          </cell>
          <cell r="AW328">
            <v>0</v>
          </cell>
          <cell r="AX328">
            <v>-5491458</v>
          </cell>
          <cell r="AY328">
            <v>-20798073</v>
          </cell>
          <cell r="AZ328">
            <v>0</v>
          </cell>
          <cell r="BA328">
            <v>0</v>
          </cell>
          <cell r="BB328">
            <v>-20798073</v>
          </cell>
          <cell r="BC328" t="str">
            <v xml:space="preserve"> </v>
          </cell>
          <cell r="BD328" t="str">
            <v xml:space="preserve"> </v>
          </cell>
          <cell r="BE328">
            <v>0</v>
          </cell>
        </row>
        <row r="329">
          <cell r="A329" t="str">
            <v>Hide</v>
          </cell>
          <cell r="B329" t="str">
            <v>Enron Global Markets - US Structured Credit-MTM</v>
          </cell>
          <cell r="C329" t="str">
            <v>Coal</v>
          </cell>
          <cell r="D329" t="str">
            <v>Beyer</v>
          </cell>
          <cell r="E329" t="str">
            <v>713-853-9825</v>
          </cell>
          <cell r="F329" t="str">
            <v>Jupiter Loan EGM</v>
          </cell>
          <cell r="G329" t="str">
            <v xml:space="preserve"> </v>
          </cell>
          <cell r="H329" t="str">
            <v>Coal</v>
          </cell>
          <cell r="I329" t="str">
            <v>Private</v>
          </cell>
          <cell r="J329" t="str">
            <v>Financing</v>
          </cell>
          <cell r="K329">
            <v>1</v>
          </cell>
          <cell r="L329">
            <v>1</v>
          </cell>
          <cell r="M329">
            <v>0</v>
          </cell>
          <cell r="N329">
            <v>0</v>
          </cell>
          <cell r="O329">
            <v>0</v>
          </cell>
          <cell r="P329">
            <v>756483.44</v>
          </cell>
          <cell r="Q329">
            <v>756483.44</v>
          </cell>
          <cell r="R329">
            <v>0</v>
          </cell>
          <cell r="S329" t="str">
            <v>7022-9199</v>
          </cell>
          <cell r="V329">
            <v>756483.44</v>
          </cell>
          <cell r="W329" t="str">
            <v>014:Enron Global Markets</v>
          </cell>
          <cell r="X329">
            <v>0</v>
          </cell>
          <cell r="Y329">
            <v>0</v>
          </cell>
          <cell r="Z329">
            <v>0</v>
          </cell>
          <cell r="AA329">
            <v>0</v>
          </cell>
          <cell r="AB329">
            <v>0</v>
          </cell>
          <cell r="AC329">
            <v>0</v>
          </cell>
          <cell r="AD329">
            <v>756483.44</v>
          </cell>
          <cell r="AE329">
            <v>0</v>
          </cell>
          <cell r="AF329">
            <v>0</v>
          </cell>
          <cell r="AG329">
            <v>0</v>
          </cell>
          <cell r="AH329">
            <v>0</v>
          </cell>
          <cell r="AI329">
            <v>0</v>
          </cell>
          <cell r="AJ329">
            <v>0</v>
          </cell>
          <cell r="AK329">
            <v>11812.57</v>
          </cell>
          <cell r="AL329">
            <v>11812.57</v>
          </cell>
          <cell r="AM329">
            <v>0</v>
          </cell>
          <cell r="AN329">
            <v>731335.86</v>
          </cell>
          <cell r="AP329">
            <v>0</v>
          </cell>
          <cell r="AQ329">
            <v>731335.86</v>
          </cell>
          <cell r="AR329">
            <v>1</v>
          </cell>
          <cell r="AS329">
            <v>0</v>
          </cell>
          <cell r="AT329">
            <v>756483.44</v>
          </cell>
          <cell r="AU329">
            <v>0</v>
          </cell>
          <cell r="AV329">
            <v>0</v>
          </cell>
          <cell r="AW329">
            <v>0</v>
          </cell>
          <cell r="AX329">
            <v>0</v>
          </cell>
          <cell r="AY329">
            <v>0</v>
          </cell>
          <cell r="AZ329">
            <v>0</v>
          </cell>
          <cell r="BA329">
            <v>37848.85</v>
          </cell>
          <cell r="BB329">
            <v>37848.85</v>
          </cell>
          <cell r="BC329" t="str">
            <v xml:space="preserve"> </v>
          </cell>
          <cell r="BD329" t="str">
            <v xml:space="preserve"> </v>
          </cell>
          <cell r="BE329">
            <v>0</v>
          </cell>
        </row>
        <row r="330">
          <cell r="A330" t="str">
            <v>DoNotShow</v>
          </cell>
          <cell r="B330" t="str">
            <v>US Structured Credit</v>
          </cell>
          <cell r="C330" t="str">
            <v>Upstream</v>
          </cell>
          <cell r="D330" t="str">
            <v>Eubank</v>
          </cell>
          <cell r="E330" t="str">
            <v>713-853-6579</v>
          </cell>
          <cell r="F330" t="str">
            <v>Earl P. Burke Debt</v>
          </cell>
          <cell r="G330" t="str">
            <v xml:space="preserve"> </v>
          </cell>
          <cell r="H330" t="str">
            <v>Energy</v>
          </cell>
          <cell r="I330" t="str">
            <v>Private</v>
          </cell>
          <cell r="J330" t="str">
            <v>Financing</v>
          </cell>
          <cell r="K330">
            <v>1</v>
          </cell>
          <cell r="L330">
            <v>1</v>
          </cell>
          <cell r="M330">
            <v>0</v>
          </cell>
          <cell r="N330">
            <v>0</v>
          </cell>
          <cell r="O330">
            <v>0</v>
          </cell>
          <cell r="P330">
            <v>0</v>
          </cell>
          <cell r="Q330">
            <v>0</v>
          </cell>
          <cell r="R330">
            <v>0</v>
          </cell>
          <cell r="S330">
            <v>0</v>
          </cell>
          <cell r="V330">
            <v>0</v>
          </cell>
          <cell r="W330" t="str">
            <v>001:Enron-NA</v>
          </cell>
          <cell r="X330">
            <v>0</v>
          </cell>
          <cell r="Y330">
            <v>0</v>
          </cell>
          <cell r="Z330">
            <v>0</v>
          </cell>
          <cell r="AA330">
            <v>0</v>
          </cell>
          <cell r="AB330">
            <v>0</v>
          </cell>
          <cell r="AC330">
            <v>0</v>
          </cell>
          <cell r="AD330">
            <v>0</v>
          </cell>
          <cell r="AE330">
            <v>0</v>
          </cell>
          <cell r="AF330">
            <v>0</v>
          </cell>
          <cell r="AG330">
            <v>0</v>
          </cell>
          <cell r="AH330">
            <v>0</v>
          </cell>
          <cell r="AI330">
            <v>0</v>
          </cell>
          <cell r="AJ330">
            <v>0</v>
          </cell>
          <cell r="AK330">
            <v>0</v>
          </cell>
          <cell r="AL330">
            <v>0</v>
          </cell>
          <cell r="AM330">
            <v>0</v>
          </cell>
          <cell r="AN330">
            <v>0</v>
          </cell>
          <cell r="AP330">
            <v>0</v>
          </cell>
          <cell r="AQ330">
            <v>0</v>
          </cell>
          <cell r="AR330">
            <v>1</v>
          </cell>
          <cell r="AS330">
            <v>0</v>
          </cell>
          <cell r="AT330">
            <v>0</v>
          </cell>
          <cell r="AU330">
            <v>0</v>
          </cell>
          <cell r="AV330">
            <v>0</v>
          </cell>
          <cell r="AW330">
            <v>0</v>
          </cell>
          <cell r="AX330">
            <v>0</v>
          </cell>
          <cell r="AY330">
            <v>0</v>
          </cell>
          <cell r="AZ330">
            <v>0</v>
          </cell>
          <cell r="BA330">
            <v>0</v>
          </cell>
          <cell r="BB330">
            <v>0</v>
          </cell>
          <cell r="BC330" t="str">
            <v xml:space="preserve"> </v>
          </cell>
          <cell r="BD330" t="str">
            <v xml:space="preserve"> </v>
          </cell>
          <cell r="BE330">
            <v>0</v>
          </cell>
        </row>
        <row r="331">
          <cell r="A331" t="str">
            <v>Show</v>
          </cell>
          <cell r="B331" t="str">
            <v>US Structured Credit-Book RA</v>
          </cell>
          <cell r="C331" t="str">
            <v>Special Assets - Non-Performing</v>
          </cell>
          <cell r="D331" t="str">
            <v>Lydecker</v>
          </cell>
          <cell r="E331" t="str">
            <v>713-853-3504</v>
          </cell>
          <cell r="F331" t="str">
            <v>Gasco Fixed Loan</v>
          </cell>
          <cell r="G331" t="str">
            <v xml:space="preserve"> </v>
          </cell>
          <cell r="H331" t="str">
            <v>Energy</v>
          </cell>
          <cell r="I331" t="str">
            <v>Private</v>
          </cell>
          <cell r="J331" t="str">
            <v>Financing</v>
          </cell>
          <cell r="K331">
            <v>1</v>
          </cell>
          <cell r="L331">
            <v>1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  <cell r="Q331">
            <v>0</v>
          </cell>
          <cell r="R331">
            <v>0</v>
          </cell>
          <cell r="S331" t="str">
            <v>45-6218</v>
          </cell>
          <cell r="V331">
            <v>0</v>
          </cell>
          <cell r="W331" t="str">
            <v>001:Enron-NA</v>
          </cell>
          <cell r="X331">
            <v>0</v>
          </cell>
          <cell r="Y331">
            <v>0</v>
          </cell>
          <cell r="Z331">
            <v>0</v>
          </cell>
          <cell r="AA331">
            <v>0</v>
          </cell>
          <cell r="AB331">
            <v>0</v>
          </cell>
          <cell r="AC331">
            <v>0</v>
          </cell>
          <cell r="AD331">
            <v>0</v>
          </cell>
          <cell r="AE331">
            <v>0</v>
          </cell>
          <cell r="AF331">
            <v>0</v>
          </cell>
          <cell r="AG331">
            <v>0</v>
          </cell>
          <cell r="AH331">
            <v>0</v>
          </cell>
          <cell r="AI331">
            <v>0</v>
          </cell>
          <cell r="AJ331">
            <v>0</v>
          </cell>
          <cell r="AK331">
            <v>0</v>
          </cell>
          <cell r="AL331">
            <v>0</v>
          </cell>
          <cell r="AM331">
            <v>3049.7789271452493</v>
          </cell>
          <cell r="AN331">
            <v>0</v>
          </cell>
          <cell r="AP331">
            <v>0</v>
          </cell>
          <cell r="AQ331">
            <v>0</v>
          </cell>
          <cell r="AR331">
            <v>1</v>
          </cell>
          <cell r="AS331">
            <v>0</v>
          </cell>
          <cell r="AT331">
            <v>0</v>
          </cell>
          <cell r="AU331">
            <v>0</v>
          </cell>
          <cell r="AV331">
            <v>0</v>
          </cell>
          <cell r="AW331">
            <v>0</v>
          </cell>
          <cell r="AX331">
            <v>0</v>
          </cell>
          <cell r="AY331">
            <v>-160970.14000000001</v>
          </cell>
          <cell r="AZ331">
            <v>0</v>
          </cell>
          <cell r="BA331">
            <v>0</v>
          </cell>
          <cell r="BB331">
            <v>-160970.14000000001</v>
          </cell>
          <cell r="BC331" t="str">
            <v xml:space="preserve"> </v>
          </cell>
          <cell r="BD331" t="str">
            <v xml:space="preserve"> </v>
          </cell>
          <cell r="BE331">
            <v>0</v>
          </cell>
        </row>
        <row r="332">
          <cell r="A332" t="str">
            <v>Show</v>
          </cell>
          <cell r="B332" t="str">
            <v>US Structured Credit-Book RA</v>
          </cell>
          <cell r="C332" t="str">
            <v>Special Assets - Non-Performing</v>
          </cell>
          <cell r="D332" t="str">
            <v>Lydecker</v>
          </cell>
          <cell r="E332" t="str">
            <v>713-853-3504</v>
          </cell>
          <cell r="F332" t="str">
            <v>Gasco Floating Loan</v>
          </cell>
          <cell r="G332" t="str">
            <v xml:space="preserve"> </v>
          </cell>
          <cell r="H332" t="str">
            <v>Energy</v>
          </cell>
          <cell r="I332" t="str">
            <v>Private</v>
          </cell>
          <cell r="J332" t="str">
            <v>Financing</v>
          </cell>
          <cell r="K332">
            <v>1</v>
          </cell>
          <cell r="L332">
            <v>1</v>
          </cell>
          <cell r="M332">
            <v>0</v>
          </cell>
          <cell r="N332">
            <v>0</v>
          </cell>
          <cell r="O332">
            <v>0</v>
          </cell>
          <cell r="P332">
            <v>0</v>
          </cell>
          <cell r="Q332">
            <v>0</v>
          </cell>
          <cell r="R332">
            <v>0</v>
          </cell>
          <cell r="S332">
            <v>0</v>
          </cell>
          <cell r="V332">
            <v>0</v>
          </cell>
          <cell r="W332" t="str">
            <v>001:Enron-NA</v>
          </cell>
          <cell r="X332">
            <v>0</v>
          </cell>
          <cell r="Y332">
            <v>0</v>
          </cell>
          <cell r="Z332">
            <v>0</v>
          </cell>
          <cell r="AA332">
            <v>0</v>
          </cell>
          <cell r="AB332">
            <v>0</v>
          </cell>
          <cell r="AC332">
            <v>0</v>
          </cell>
          <cell r="AD332">
            <v>0</v>
          </cell>
          <cell r="AE332">
            <v>0</v>
          </cell>
          <cell r="AF332">
            <v>0</v>
          </cell>
          <cell r="AG332">
            <v>0</v>
          </cell>
          <cell r="AH332">
            <v>0</v>
          </cell>
          <cell r="AI332">
            <v>0</v>
          </cell>
          <cell r="AJ332">
            <v>0</v>
          </cell>
          <cell r="AK332">
            <v>0</v>
          </cell>
          <cell r="AL332">
            <v>0</v>
          </cell>
          <cell r="AM332">
            <v>4496.946167295313</v>
          </cell>
          <cell r="AN332">
            <v>0</v>
          </cell>
          <cell r="AP332">
            <v>0</v>
          </cell>
          <cell r="AQ332">
            <v>0</v>
          </cell>
          <cell r="AR332">
            <v>1</v>
          </cell>
          <cell r="AS332">
            <v>0</v>
          </cell>
          <cell r="AT332">
            <v>0</v>
          </cell>
          <cell r="AU332">
            <v>0</v>
          </cell>
          <cell r="AV332">
            <v>0</v>
          </cell>
          <cell r="AW332">
            <v>0</v>
          </cell>
          <cell r="AX332">
            <v>0</v>
          </cell>
          <cell r="AY332">
            <v>-8252.66</v>
          </cell>
          <cell r="AZ332">
            <v>0</v>
          </cell>
          <cell r="BA332">
            <v>0</v>
          </cell>
          <cell r="BB332">
            <v>-8252.66</v>
          </cell>
          <cell r="BC332" t="str">
            <v xml:space="preserve"> </v>
          </cell>
          <cell r="BD332" t="str">
            <v xml:space="preserve"> </v>
          </cell>
          <cell r="BE332">
            <v>0</v>
          </cell>
        </row>
        <row r="333">
          <cell r="A333" t="str">
            <v>Show</v>
          </cell>
          <cell r="B333" t="str">
            <v>US Structured Credit-Book RA</v>
          </cell>
          <cell r="C333" t="str">
            <v>Special Assets - Non-Performing</v>
          </cell>
          <cell r="D333" t="str">
            <v>Lydecker</v>
          </cell>
          <cell r="E333" t="str">
            <v>713-853-3504</v>
          </cell>
          <cell r="F333" t="str">
            <v>Hughes Rawls Loan</v>
          </cell>
          <cell r="G333" t="str">
            <v xml:space="preserve"> </v>
          </cell>
          <cell r="H333" t="str">
            <v>Energy</v>
          </cell>
          <cell r="I333" t="str">
            <v>Private</v>
          </cell>
          <cell r="J333" t="str">
            <v>Financing</v>
          </cell>
          <cell r="K333">
            <v>1</v>
          </cell>
          <cell r="L333">
            <v>1</v>
          </cell>
          <cell r="M333">
            <v>0</v>
          </cell>
          <cell r="N333">
            <v>0</v>
          </cell>
          <cell r="O333">
            <v>0</v>
          </cell>
          <cell r="P333">
            <v>429210</v>
          </cell>
          <cell r="Q333">
            <v>715350</v>
          </cell>
          <cell r="R333">
            <v>-286140</v>
          </cell>
          <cell r="S333" t="str">
            <v>56-1886</v>
          </cell>
          <cell r="V333">
            <v>429210</v>
          </cell>
          <cell r="W333" t="str">
            <v>001:Enron-NA</v>
          </cell>
          <cell r="X333">
            <v>0</v>
          </cell>
          <cell r="Y333">
            <v>0</v>
          </cell>
          <cell r="Z333">
            <v>0</v>
          </cell>
          <cell r="AA333">
            <v>0</v>
          </cell>
          <cell r="AB333">
            <v>0</v>
          </cell>
          <cell r="AC333">
            <v>0</v>
          </cell>
          <cell r="AD333">
            <v>715350</v>
          </cell>
          <cell r="AE333">
            <v>-286140</v>
          </cell>
          <cell r="AF333">
            <v>0</v>
          </cell>
          <cell r="AG333">
            <v>0</v>
          </cell>
          <cell r="AH333">
            <v>-286140</v>
          </cell>
          <cell r="AI333">
            <v>-286140</v>
          </cell>
          <cell r="AJ333">
            <v>0</v>
          </cell>
          <cell r="AK333">
            <v>0</v>
          </cell>
          <cell r="AL333">
            <v>-286140</v>
          </cell>
          <cell r="AM333">
            <v>0</v>
          </cell>
          <cell r="AN333">
            <v>1215350</v>
          </cell>
          <cell r="AP333">
            <v>0</v>
          </cell>
          <cell r="AQ333">
            <v>429210</v>
          </cell>
          <cell r="AR333">
            <v>1</v>
          </cell>
          <cell r="AS333">
            <v>0</v>
          </cell>
          <cell r="AT333">
            <v>429210</v>
          </cell>
          <cell r="AU333">
            <v>-286140</v>
          </cell>
          <cell r="AV333">
            <v>0</v>
          </cell>
          <cell r="AW333">
            <v>0</v>
          </cell>
          <cell r="AX333">
            <v>-286140</v>
          </cell>
          <cell r="AY333">
            <v>-5873610</v>
          </cell>
          <cell r="AZ333">
            <v>0</v>
          </cell>
          <cell r="BA333">
            <v>191226</v>
          </cell>
          <cell r="BB333">
            <v>-5682384</v>
          </cell>
          <cell r="BC333" t="str">
            <v xml:space="preserve"> </v>
          </cell>
          <cell r="BD333" t="str">
            <v xml:space="preserve"> </v>
          </cell>
          <cell r="BE333">
            <v>0</v>
          </cell>
        </row>
        <row r="334">
          <cell r="A334" t="str">
            <v>Hide</v>
          </cell>
          <cell r="B334" t="str">
            <v>Enron Raptor I - US Structured Credit-Book RA</v>
          </cell>
          <cell r="C334" t="str">
            <v>Special Assets - Non-Performing Raptor</v>
          </cell>
          <cell r="D334" t="str">
            <v>Lydecker</v>
          </cell>
          <cell r="E334" t="str">
            <v>713-853-3504</v>
          </cell>
          <cell r="F334" t="str">
            <v>Hughes Rawls Loan Raptor I</v>
          </cell>
          <cell r="G334" t="str">
            <v xml:space="preserve"> </v>
          </cell>
          <cell r="H334" t="str">
            <v>Special Assets - Non-Performing</v>
          </cell>
          <cell r="I334" t="str">
            <v>Private</v>
          </cell>
          <cell r="J334" t="str">
            <v>Financing</v>
          </cell>
          <cell r="K334">
            <v>1</v>
          </cell>
          <cell r="L334">
            <v>1</v>
          </cell>
          <cell r="M334">
            <v>0</v>
          </cell>
          <cell r="N334">
            <v>0</v>
          </cell>
          <cell r="O334">
            <v>0</v>
          </cell>
          <cell r="P334">
            <v>0</v>
          </cell>
          <cell r="Q334">
            <v>0</v>
          </cell>
          <cell r="R334">
            <v>0</v>
          </cell>
          <cell r="S334" t="str">
            <v>56-1886</v>
          </cell>
          <cell r="V334">
            <v>0</v>
          </cell>
          <cell r="W334" t="str">
            <v>015:Enron Raptor I</v>
          </cell>
          <cell r="X334">
            <v>0</v>
          </cell>
          <cell r="Y334">
            <v>0</v>
          </cell>
          <cell r="Z334">
            <v>0</v>
          </cell>
          <cell r="AA334">
            <v>0</v>
          </cell>
          <cell r="AB334">
            <v>0</v>
          </cell>
          <cell r="AC334">
            <v>0</v>
          </cell>
          <cell r="AD334">
            <v>0</v>
          </cell>
          <cell r="AE334">
            <v>0</v>
          </cell>
          <cell r="AF334">
            <v>0</v>
          </cell>
          <cell r="AG334">
            <v>0</v>
          </cell>
          <cell r="AH334">
            <v>0</v>
          </cell>
          <cell r="AI334">
            <v>0</v>
          </cell>
          <cell r="AJ334">
            <v>0</v>
          </cell>
          <cell r="AK334">
            <v>0</v>
          </cell>
          <cell r="AL334">
            <v>0</v>
          </cell>
          <cell r="AM334">
            <v>0</v>
          </cell>
          <cell r="AN334">
            <v>0</v>
          </cell>
          <cell r="AP334">
            <v>0</v>
          </cell>
          <cell r="AQ334">
            <v>0</v>
          </cell>
          <cell r="AR334">
            <v>1</v>
          </cell>
          <cell r="AS334">
            <v>0</v>
          </cell>
          <cell r="AT334">
            <v>0</v>
          </cell>
          <cell r="AU334">
            <v>0</v>
          </cell>
          <cell r="AV334">
            <v>0</v>
          </cell>
          <cell r="AW334">
            <v>0</v>
          </cell>
          <cell r="AX334">
            <v>0</v>
          </cell>
          <cell r="AY334">
            <v>0</v>
          </cell>
          <cell r="AZ334">
            <v>0</v>
          </cell>
          <cell r="BA334">
            <v>0</v>
          </cell>
          <cell r="BB334">
            <v>0</v>
          </cell>
          <cell r="BC334" t="str">
            <v xml:space="preserve"> </v>
          </cell>
          <cell r="BD334" t="str">
            <v xml:space="preserve"> </v>
          </cell>
          <cell r="BE334">
            <v>0</v>
          </cell>
        </row>
        <row r="335">
          <cell r="A335" t="str">
            <v>Show</v>
          </cell>
          <cell r="B335" t="str">
            <v>US Structured Credit-Book RA</v>
          </cell>
          <cell r="C335" t="str">
            <v>Special Assets - Non-Performing</v>
          </cell>
          <cell r="D335" t="str">
            <v>Lydecker</v>
          </cell>
          <cell r="E335" t="str">
            <v>713-853-3504</v>
          </cell>
          <cell r="F335" t="str">
            <v>Hughes Rawls Note</v>
          </cell>
          <cell r="G335" t="str">
            <v xml:space="preserve"> </v>
          </cell>
          <cell r="H335" t="str">
            <v>Energy</v>
          </cell>
          <cell r="I335" t="str">
            <v>Private</v>
          </cell>
          <cell r="J335" t="str">
            <v>Financing</v>
          </cell>
          <cell r="K335">
            <v>1</v>
          </cell>
          <cell r="L335">
            <v>1</v>
          </cell>
          <cell r="M335">
            <v>0</v>
          </cell>
          <cell r="N335">
            <v>0</v>
          </cell>
          <cell r="O335">
            <v>0</v>
          </cell>
          <cell r="P335">
            <v>470790</v>
          </cell>
          <cell r="Q335">
            <v>784650</v>
          </cell>
          <cell r="R335">
            <v>-313860</v>
          </cell>
          <cell r="S335" t="str">
            <v>56-5447</v>
          </cell>
          <cell r="V335">
            <v>470790</v>
          </cell>
          <cell r="W335" t="str">
            <v>001:Enron-NA</v>
          </cell>
          <cell r="X335">
            <v>0</v>
          </cell>
          <cell r="Y335">
            <v>0</v>
          </cell>
          <cell r="Z335">
            <v>0</v>
          </cell>
          <cell r="AA335">
            <v>0</v>
          </cell>
          <cell r="AB335">
            <v>0</v>
          </cell>
          <cell r="AC335">
            <v>0</v>
          </cell>
          <cell r="AD335">
            <v>784650</v>
          </cell>
          <cell r="AE335">
            <v>-313860</v>
          </cell>
          <cell r="AF335">
            <v>0</v>
          </cell>
          <cell r="AG335">
            <v>0</v>
          </cell>
          <cell r="AH335">
            <v>-313860</v>
          </cell>
          <cell r="AI335">
            <v>-313860</v>
          </cell>
          <cell r="AJ335">
            <v>0</v>
          </cell>
          <cell r="AK335">
            <v>0</v>
          </cell>
          <cell r="AL335">
            <v>-313860</v>
          </cell>
          <cell r="AM335">
            <v>8100.0104928369692</v>
          </cell>
          <cell r="AN335">
            <v>784650</v>
          </cell>
          <cell r="AP335">
            <v>0</v>
          </cell>
          <cell r="AQ335">
            <v>470790</v>
          </cell>
          <cell r="AR335">
            <v>1</v>
          </cell>
          <cell r="AS335">
            <v>0</v>
          </cell>
          <cell r="AT335">
            <v>470790</v>
          </cell>
          <cell r="AU335">
            <v>-313860</v>
          </cell>
          <cell r="AV335">
            <v>0</v>
          </cell>
          <cell r="AW335">
            <v>0</v>
          </cell>
          <cell r="AX335">
            <v>-313860</v>
          </cell>
          <cell r="AY335">
            <v>-313860</v>
          </cell>
          <cell r="AZ335">
            <v>0</v>
          </cell>
          <cell r="BA335">
            <v>34724</v>
          </cell>
          <cell r="BB335">
            <v>-279136</v>
          </cell>
          <cell r="BC335" t="str">
            <v xml:space="preserve"> </v>
          </cell>
          <cell r="BD335" t="str">
            <v xml:space="preserve"> </v>
          </cell>
          <cell r="BE335">
            <v>0</v>
          </cell>
        </row>
        <row r="336">
          <cell r="A336" t="str">
            <v>Hide</v>
          </cell>
          <cell r="B336" t="str">
            <v>Enron Raptor I - US Structured Credit-Book RA</v>
          </cell>
          <cell r="C336" t="str">
            <v>Special Assets - Non-Performing Raptor</v>
          </cell>
          <cell r="D336" t="str">
            <v>Lydecker</v>
          </cell>
          <cell r="E336" t="str">
            <v>713-853-3504</v>
          </cell>
          <cell r="F336" t="str">
            <v>Hughes Rawls Note Raptor I</v>
          </cell>
          <cell r="G336" t="str">
            <v xml:space="preserve"> </v>
          </cell>
          <cell r="H336" t="str">
            <v>Special Assets - Non-Performing</v>
          </cell>
          <cell r="I336" t="str">
            <v>Private</v>
          </cell>
          <cell r="J336" t="str">
            <v>Financing</v>
          </cell>
          <cell r="K336">
            <v>1</v>
          </cell>
          <cell r="L336">
            <v>1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  <cell r="Q336">
            <v>0</v>
          </cell>
          <cell r="R336">
            <v>0</v>
          </cell>
          <cell r="S336" t="str">
            <v>56-5447</v>
          </cell>
          <cell r="V336">
            <v>0</v>
          </cell>
          <cell r="W336" t="str">
            <v>015:Enron Raptor I</v>
          </cell>
          <cell r="X336">
            <v>0</v>
          </cell>
          <cell r="Y336">
            <v>0</v>
          </cell>
          <cell r="Z336">
            <v>0</v>
          </cell>
          <cell r="AA336">
            <v>0</v>
          </cell>
          <cell r="AB336">
            <v>0</v>
          </cell>
          <cell r="AC336">
            <v>0</v>
          </cell>
          <cell r="AD336">
            <v>0</v>
          </cell>
          <cell r="AE336">
            <v>0</v>
          </cell>
          <cell r="AF336">
            <v>0</v>
          </cell>
          <cell r="AG336">
            <v>0</v>
          </cell>
          <cell r="AH336">
            <v>0</v>
          </cell>
          <cell r="AI336">
            <v>0</v>
          </cell>
          <cell r="AJ336">
            <v>0</v>
          </cell>
          <cell r="AK336">
            <v>0</v>
          </cell>
          <cell r="AL336">
            <v>0</v>
          </cell>
          <cell r="AM336">
            <v>0</v>
          </cell>
          <cell r="AN336">
            <v>0</v>
          </cell>
          <cell r="AP336">
            <v>0</v>
          </cell>
          <cell r="AQ336">
            <v>0</v>
          </cell>
          <cell r="AR336">
            <v>1</v>
          </cell>
          <cell r="AS336">
            <v>0</v>
          </cell>
          <cell r="AT336">
            <v>0</v>
          </cell>
          <cell r="AU336">
            <v>0</v>
          </cell>
          <cell r="AV336">
            <v>0</v>
          </cell>
          <cell r="AW336">
            <v>0</v>
          </cell>
          <cell r="AX336">
            <v>0</v>
          </cell>
          <cell r="AY336">
            <v>0</v>
          </cell>
          <cell r="AZ336">
            <v>0</v>
          </cell>
          <cell r="BA336">
            <v>0</v>
          </cell>
          <cell r="BB336">
            <v>0</v>
          </cell>
          <cell r="BC336" t="str">
            <v xml:space="preserve"> </v>
          </cell>
          <cell r="BD336" t="str">
            <v xml:space="preserve"> </v>
          </cell>
          <cell r="BE336">
            <v>0</v>
          </cell>
        </row>
        <row r="337">
          <cell r="A337" t="str">
            <v>Show</v>
          </cell>
          <cell r="B337" t="str">
            <v>US Structured Credit-Book RA</v>
          </cell>
          <cell r="C337" t="str">
            <v>Special Assets - Non-Performing</v>
          </cell>
          <cell r="D337" t="str">
            <v>Lydecker</v>
          </cell>
          <cell r="E337" t="str">
            <v>713-853-3504</v>
          </cell>
          <cell r="F337" t="str">
            <v>Industrial Holdings</v>
          </cell>
          <cell r="G337" t="str">
            <v xml:space="preserve"> </v>
          </cell>
          <cell r="H337" t="str">
            <v>OSX</v>
          </cell>
          <cell r="I337" t="str">
            <v>Private</v>
          </cell>
          <cell r="J337" t="str">
            <v>Financing</v>
          </cell>
          <cell r="K337">
            <v>1</v>
          </cell>
          <cell r="L337">
            <v>1</v>
          </cell>
          <cell r="M337">
            <v>0</v>
          </cell>
          <cell r="N337">
            <v>0</v>
          </cell>
          <cell r="O337">
            <v>0</v>
          </cell>
          <cell r="P337">
            <v>7121810</v>
          </cell>
          <cell r="Q337">
            <v>7121810</v>
          </cell>
          <cell r="R337">
            <v>0</v>
          </cell>
          <cell r="S337" t="str">
            <v>1314-1547</v>
          </cell>
          <cell r="V337">
            <v>7121810</v>
          </cell>
          <cell r="W337" t="str">
            <v>001:Enron-NA</v>
          </cell>
          <cell r="X337">
            <v>0</v>
          </cell>
          <cell r="Y337">
            <v>0</v>
          </cell>
          <cell r="Z337">
            <v>0</v>
          </cell>
          <cell r="AA337">
            <v>0</v>
          </cell>
          <cell r="AB337">
            <v>0</v>
          </cell>
          <cell r="AC337">
            <v>0</v>
          </cell>
          <cell r="AD337">
            <v>7121810</v>
          </cell>
          <cell r="AE337">
            <v>0</v>
          </cell>
          <cell r="AF337">
            <v>0</v>
          </cell>
          <cell r="AG337">
            <v>0</v>
          </cell>
          <cell r="AH337">
            <v>0</v>
          </cell>
          <cell r="AI337">
            <v>0</v>
          </cell>
          <cell r="AJ337">
            <v>0</v>
          </cell>
          <cell r="AK337">
            <v>0</v>
          </cell>
          <cell r="AL337">
            <v>0</v>
          </cell>
          <cell r="AM337">
            <v>-34679.254906467235</v>
          </cell>
          <cell r="AN337">
            <v>7121810</v>
          </cell>
          <cell r="AP337">
            <v>0</v>
          </cell>
          <cell r="AQ337">
            <v>7121810</v>
          </cell>
          <cell r="AR337">
            <v>1</v>
          </cell>
          <cell r="AS337">
            <v>0</v>
          </cell>
          <cell r="AT337">
            <v>7121810</v>
          </cell>
          <cell r="AU337">
            <v>0</v>
          </cell>
          <cell r="AV337">
            <v>0</v>
          </cell>
          <cell r="AW337">
            <v>0</v>
          </cell>
          <cell r="AX337">
            <v>0</v>
          </cell>
          <cell r="AY337">
            <v>0</v>
          </cell>
          <cell r="AZ337">
            <v>0</v>
          </cell>
          <cell r="BA337">
            <v>0</v>
          </cell>
          <cell r="BB337">
            <v>0</v>
          </cell>
          <cell r="BC337" t="str">
            <v xml:space="preserve"> </v>
          </cell>
          <cell r="BD337" t="str">
            <v xml:space="preserve"> </v>
          </cell>
          <cell r="BE337">
            <v>0</v>
          </cell>
        </row>
        <row r="338">
          <cell r="A338" t="str">
            <v>Hide</v>
          </cell>
          <cell r="B338" t="str">
            <v>Enron Raptor I - US Structured Credit-Book RA</v>
          </cell>
          <cell r="C338" t="str">
            <v>Special Assets - Non-Performing Raptor</v>
          </cell>
          <cell r="D338" t="str">
            <v>Lydecker</v>
          </cell>
          <cell r="E338" t="str">
            <v>713-853-3504</v>
          </cell>
          <cell r="F338" t="str">
            <v>Industrial Holdings Raptor I</v>
          </cell>
          <cell r="G338" t="str">
            <v xml:space="preserve"> </v>
          </cell>
          <cell r="H338" t="str">
            <v>Special Assets - Non-Performing</v>
          </cell>
          <cell r="I338" t="str">
            <v>Private</v>
          </cell>
          <cell r="J338" t="str">
            <v>Financing</v>
          </cell>
          <cell r="K338">
            <v>1</v>
          </cell>
          <cell r="L338">
            <v>1</v>
          </cell>
          <cell r="M338">
            <v>0</v>
          </cell>
          <cell r="N338">
            <v>0</v>
          </cell>
          <cell r="O338">
            <v>0</v>
          </cell>
          <cell r="P338">
            <v>0</v>
          </cell>
          <cell r="Q338">
            <v>0</v>
          </cell>
          <cell r="R338">
            <v>0</v>
          </cell>
          <cell r="S338" t="str">
            <v>1314-1547</v>
          </cell>
          <cell r="V338">
            <v>0</v>
          </cell>
          <cell r="W338" t="str">
            <v>015:Enron Raptor I</v>
          </cell>
          <cell r="X338">
            <v>0</v>
          </cell>
          <cell r="Y338">
            <v>0</v>
          </cell>
          <cell r="Z338">
            <v>0</v>
          </cell>
          <cell r="AA338">
            <v>0</v>
          </cell>
          <cell r="AB338">
            <v>0</v>
          </cell>
          <cell r="AC338">
            <v>0</v>
          </cell>
          <cell r="AD338">
            <v>0</v>
          </cell>
          <cell r="AE338">
            <v>0</v>
          </cell>
          <cell r="AF338">
            <v>0</v>
          </cell>
          <cell r="AG338">
            <v>0</v>
          </cell>
          <cell r="AH338">
            <v>0</v>
          </cell>
          <cell r="AI338">
            <v>0</v>
          </cell>
          <cell r="AJ338">
            <v>0</v>
          </cell>
          <cell r="AK338">
            <v>0</v>
          </cell>
          <cell r="AL338">
            <v>0</v>
          </cell>
          <cell r="AM338">
            <v>0</v>
          </cell>
          <cell r="AN338">
            <v>0</v>
          </cell>
          <cell r="AP338">
            <v>0</v>
          </cell>
          <cell r="AQ338">
            <v>0</v>
          </cell>
          <cell r="AR338">
            <v>1</v>
          </cell>
          <cell r="AS338">
            <v>0</v>
          </cell>
          <cell r="AT338">
            <v>0</v>
          </cell>
          <cell r="AU338">
            <v>0</v>
          </cell>
          <cell r="AV338">
            <v>0</v>
          </cell>
          <cell r="AW338">
            <v>0</v>
          </cell>
          <cell r="AX338">
            <v>0</v>
          </cell>
          <cell r="AY338">
            <v>0</v>
          </cell>
          <cell r="AZ338">
            <v>0</v>
          </cell>
          <cell r="BA338">
            <v>0</v>
          </cell>
          <cell r="BB338">
            <v>0</v>
          </cell>
          <cell r="BC338" t="str">
            <v xml:space="preserve"> </v>
          </cell>
          <cell r="BD338" t="str">
            <v xml:space="preserve"> </v>
          </cell>
          <cell r="BE338">
            <v>0</v>
          </cell>
        </row>
        <row r="339">
          <cell r="A339" t="str">
            <v>Show</v>
          </cell>
          <cell r="B339" t="str">
            <v>US Structured Credit-MTM</v>
          </cell>
          <cell r="C339" t="str">
            <v>Portfolio</v>
          </cell>
          <cell r="D339" t="str">
            <v>Melendrez</v>
          </cell>
          <cell r="E339" t="str">
            <v>713-345-8670</v>
          </cell>
          <cell r="F339" t="str">
            <v>Mariner Combined Debt</v>
          </cell>
          <cell r="G339" t="str">
            <v xml:space="preserve"> </v>
          </cell>
          <cell r="H339" t="str">
            <v>Energy</v>
          </cell>
          <cell r="I339" t="str">
            <v>Private</v>
          </cell>
          <cell r="J339" t="str">
            <v>Financing</v>
          </cell>
          <cell r="K339">
            <v>1</v>
          </cell>
          <cell r="L339">
            <v>1</v>
          </cell>
          <cell r="M339">
            <v>0</v>
          </cell>
          <cell r="N339">
            <v>0</v>
          </cell>
          <cell r="O339">
            <v>0</v>
          </cell>
          <cell r="P339">
            <v>114820724.25220595</v>
          </cell>
          <cell r="Q339">
            <v>114780199.71147373</v>
          </cell>
          <cell r="R339">
            <v>40524.540732219815</v>
          </cell>
          <cell r="S339" t="str">
            <v>66-0</v>
          </cell>
          <cell r="V339">
            <v>114820724.25220595</v>
          </cell>
          <cell r="W339" t="str">
            <v>001:Enron-NA</v>
          </cell>
          <cell r="X339">
            <v>0</v>
          </cell>
          <cell r="Y339">
            <v>0</v>
          </cell>
          <cell r="Z339">
            <v>0</v>
          </cell>
          <cell r="AA339">
            <v>0</v>
          </cell>
          <cell r="AB339">
            <v>0</v>
          </cell>
          <cell r="AC339">
            <v>0</v>
          </cell>
          <cell r="AD339">
            <v>114780199.71147373</v>
          </cell>
          <cell r="AE339">
            <v>40524.540732219815</v>
          </cell>
          <cell r="AF339">
            <v>0</v>
          </cell>
          <cell r="AG339">
            <v>0</v>
          </cell>
          <cell r="AH339">
            <v>40524.540732219815</v>
          </cell>
          <cell r="AI339">
            <v>-2753983.4927140027</v>
          </cell>
          <cell r="AJ339">
            <v>0</v>
          </cell>
          <cell r="AK339">
            <v>0</v>
          </cell>
          <cell r="AL339">
            <v>-2753983.4927140027</v>
          </cell>
          <cell r="AM339">
            <v>0</v>
          </cell>
          <cell r="AN339">
            <v>117574707.74491996</v>
          </cell>
          <cell r="AP339">
            <v>0</v>
          </cell>
          <cell r="AQ339">
            <v>30885800</v>
          </cell>
          <cell r="AR339">
            <v>1</v>
          </cell>
          <cell r="AS339">
            <v>0</v>
          </cell>
          <cell r="AT339">
            <v>114820724.25220595</v>
          </cell>
          <cell r="AU339">
            <v>337053.58307515085</v>
          </cell>
          <cell r="AV339">
            <v>0</v>
          </cell>
          <cell r="AW339">
            <v>0</v>
          </cell>
          <cell r="AX339">
            <v>337053.58307515085</v>
          </cell>
          <cell r="AY339">
            <v>2820724.252205953</v>
          </cell>
          <cell r="AZ339">
            <v>0</v>
          </cell>
          <cell r="BA339">
            <v>952701.92</v>
          </cell>
          <cell r="BB339">
            <v>3773426.1722059529</v>
          </cell>
          <cell r="BC339" t="str">
            <v xml:space="preserve"> </v>
          </cell>
          <cell r="BD339" t="str">
            <v xml:space="preserve"> </v>
          </cell>
          <cell r="BE339">
            <v>296529.04234293103</v>
          </cell>
        </row>
        <row r="340">
          <cell r="A340" t="str">
            <v>Show</v>
          </cell>
          <cell r="B340" t="str">
            <v>US Structured Credit-MTM</v>
          </cell>
          <cell r="C340" t="str">
            <v>Portfolio</v>
          </cell>
          <cell r="D340" t="str">
            <v>Melendrez</v>
          </cell>
          <cell r="E340" t="str">
            <v>713-345-8670</v>
          </cell>
          <cell r="F340" t="str">
            <v>Mariner Sr. Revolver</v>
          </cell>
          <cell r="G340" t="str">
            <v xml:space="preserve"> </v>
          </cell>
          <cell r="H340" t="str">
            <v>Energy</v>
          </cell>
          <cell r="I340" t="str">
            <v>Private</v>
          </cell>
          <cell r="J340" t="str">
            <v>Financing</v>
          </cell>
          <cell r="K340">
            <v>1</v>
          </cell>
          <cell r="L340">
            <v>1</v>
          </cell>
          <cell r="M340">
            <v>0</v>
          </cell>
          <cell r="N340">
            <v>0</v>
          </cell>
          <cell r="O340">
            <v>0</v>
          </cell>
          <cell r="P340">
            <v>0</v>
          </cell>
          <cell r="Q340">
            <v>0</v>
          </cell>
          <cell r="R340">
            <v>0</v>
          </cell>
          <cell r="S340">
            <v>0</v>
          </cell>
          <cell r="V340">
            <v>0</v>
          </cell>
          <cell r="W340" t="str">
            <v>001:Enron-NA</v>
          </cell>
          <cell r="X340">
            <v>0</v>
          </cell>
          <cell r="Y340">
            <v>0</v>
          </cell>
          <cell r="Z340">
            <v>0</v>
          </cell>
          <cell r="AA340">
            <v>0</v>
          </cell>
          <cell r="AB340">
            <v>0</v>
          </cell>
          <cell r="AC340">
            <v>0</v>
          </cell>
          <cell r="AD340">
            <v>0</v>
          </cell>
          <cell r="AE340">
            <v>0</v>
          </cell>
          <cell r="AF340">
            <v>0</v>
          </cell>
          <cell r="AG340">
            <v>0</v>
          </cell>
          <cell r="AH340">
            <v>0</v>
          </cell>
          <cell r="AI340">
            <v>0</v>
          </cell>
          <cell r="AJ340">
            <v>0</v>
          </cell>
          <cell r="AK340">
            <v>0</v>
          </cell>
          <cell r="AL340">
            <v>0</v>
          </cell>
          <cell r="AM340">
            <v>668554.73871992354</v>
          </cell>
          <cell r="AN340">
            <v>0</v>
          </cell>
          <cell r="AP340">
            <v>0</v>
          </cell>
          <cell r="AQ340">
            <v>0</v>
          </cell>
          <cell r="AR340">
            <v>1</v>
          </cell>
          <cell r="AS340">
            <v>0</v>
          </cell>
          <cell r="AT340">
            <v>0</v>
          </cell>
          <cell r="AU340">
            <v>0</v>
          </cell>
          <cell r="AV340">
            <v>0</v>
          </cell>
          <cell r="AW340">
            <v>0</v>
          </cell>
          <cell r="AX340">
            <v>0</v>
          </cell>
          <cell r="AY340">
            <v>4.9476511776447296E-10</v>
          </cell>
          <cell r="AZ340">
            <v>0</v>
          </cell>
          <cell r="BA340">
            <v>-1.862645149230957E-9</v>
          </cell>
          <cell r="BB340">
            <v>-1.862645149230957E-9</v>
          </cell>
          <cell r="BC340" t="str">
            <v xml:space="preserve"> </v>
          </cell>
          <cell r="BD340" t="str">
            <v xml:space="preserve"> </v>
          </cell>
          <cell r="BE340">
            <v>0</v>
          </cell>
        </row>
        <row r="341">
          <cell r="A341" t="str">
            <v>Show</v>
          </cell>
          <cell r="B341" t="str">
            <v>Total Return Swap</v>
          </cell>
          <cell r="C341" t="str">
            <v>Iguana</v>
          </cell>
          <cell r="D341" t="str">
            <v>Melendrez</v>
          </cell>
          <cell r="E341" t="str">
            <v>713-345-8670</v>
          </cell>
          <cell r="F341" t="str">
            <v>Mariner Sr. Revolver Iguana</v>
          </cell>
          <cell r="G341" t="str">
            <v xml:space="preserve"> </v>
          </cell>
          <cell r="H341" t="str">
            <v>Energy</v>
          </cell>
          <cell r="I341" t="str">
            <v>Private</v>
          </cell>
          <cell r="J341" t="str">
            <v>Financing</v>
          </cell>
          <cell r="K341">
            <v>1</v>
          </cell>
          <cell r="L341">
            <v>1</v>
          </cell>
          <cell r="M341">
            <v>0</v>
          </cell>
          <cell r="N341">
            <v>0</v>
          </cell>
          <cell r="O341">
            <v>0</v>
          </cell>
          <cell r="P341">
            <v>0</v>
          </cell>
          <cell r="Q341">
            <v>0</v>
          </cell>
          <cell r="R341">
            <v>0</v>
          </cell>
          <cell r="S341" t="str">
            <v>66-4929</v>
          </cell>
          <cell r="V341">
            <v>0</v>
          </cell>
          <cell r="W341" t="str">
            <v>001:Enron-NA</v>
          </cell>
          <cell r="X341">
            <v>0</v>
          </cell>
          <cell r="Y341">
            <v>0</v>
          </cell>
          <cell r="Z341">
            <v>0</v>
          </cell>
          <cell r="AA341">
            <v>0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0</v>
          </cell>
          <cell r="AG341">
            <v>0</v>
          </cell>
          <cell r="AH341">
            <v>0</v>
          </cell>
          <cell r="AI341">
            <v>0</v>
          </cell>
          <cell r="AJ341">
            <v>0</v>
          </cell>
          <cell r="AK341">
            <v>0</v>
          </cell>
          <cell r="AL341">
            <v>0</v>
          </cell>
          <cell r="AM341">
            <v>0</v>
          </cell>
          <cell r="AN341">
            <v>0</v>
          </cell>
          <cell r="AP341">
            <v>0</v>
          </cell>
          <cell r="AQ341">
            <v>0</v>
          </cell>
          <cell r="AR341">
            <v>1</v>
          </cell>
          <cell r="AS341">
            <v>0</v>
          </cell>
          <cell r="AT341">
            <v>0</v>
          </cell>
          <cell r="AU341">
            <v>0</v>
          </cell>
          <cell r="AV341">
            <v>0</v>
          </cell>
          <cell r="AW341">
            <v>0</v>
          </cell>
          <cell r="AX341">
            <v>0</v>
          </cell>
          <cell r="AY341">
            <v>1230809</v>
          </cell>
          <cell r="AZ341">
            <v>0</v>
          </cell>
          <cell r="BA341">
            <v>0</v>
          </cell>
          <cell r="BB341">
            <v>1230809</v>
          </cell>
          <cell r="BC341" t="str">
            <v xml:space="preserve"> </v>
          </cell>
          <cell r="BD341" t="str">
            <v xml:space="preserve"> </v>
          </cell>
          <cell r="BE341">
            <v>0</v>
          </cell>
        </row>
        <row r="342">
          <cell r="A342" t="str">
            <v>Show</v>
          </cell>
          <cell r="B342" t="str">
            <v>Priv. Equity Partnerships</v>
          </cell>
          <cell r="C342" t="str">
            <v>Special Assets - Non-Performing</v>
          </cell>
          <cell r="D342" t="str">
            <v>Lydecker</v>
          </cell>
          <cell r="E342" t="str">
            <v>713-853-3504</v>
          </cell>
          <cell r="F342" t="str">
            <v>Enserco Offshore</v>
          </cell>
          <cell r="G342" t="str">
            <v xml:space="preserve"> </v>
          </cell>
          <cell r="H342" t="str">
            <v>Energy</v>
          </cell>
          <cell r="I342" t="str">
            <v>Private</v>
          </cell>
          <cell r="J342" t="str">
            <v>Financing</v>
          </cell>
          <cell r="K342">
            <v>1</v>
          </cell>
          <cell r="L342">
            <v>1</v>
          </cell>
          <cell r="M342">
            <v>0</v>
          </cell>
          <cell r="N342">
            <v>0</v>
          </cell>
          <cell r="O342">
            <v>0</v>
          </cell>
          <cell r="P342">
            <v>5350977.12</v>
          </cell>
          <cell r="Q342">
            <v>5350977.12</v>
          </cell>
          <cell r="R342">
            <v>0</v>
          </cell>
          <cell r="S342" t="str">
            <v>4301-5699</v>
          </cell>
          <cell r="V342">
            <v>5350977.12</v>
          </cell>
          <cell r="W342" t="str">
            <v>001:Enron-NA</v>
          </cell>
          <cell r="X342">
            <v>0</v>
          </cell>
          <cell r="Y342">
            <v>0</v>
          </cell>
          <cell r="Z342">
            <v>0</v>
          </cell>
          <cell r="AA342">
            <v>0</v>
          </cell>
          <cell r="AB342">
            <v>0</v>
          </cell>
          <cell r="AC342">
            <v>0</v>
          </cell>
          <cell r="AD342">
            <v>5350977.12</v>
          </cell>
          <cell r="AE342">
            <v>0</v>
          </cell>
          <cell r="AF342">
            <v>0</v>
          </cell>
          <cell r="AG342">
            <v>0</v>
          </cell>
          <cell r="AH342">
            <v>0</v>
          </cell>
          <cell r="AI342">
            <v>0</v>
          </cell>
          <cell r="AJ342">
            <v>0</v>
          </cell>
          <cell r="AK342">
            <v>-136071.20000000001</v>
          </cell>
          <cell r="AL342">
            <v>-136071.20000000001</v>
          </cell>
          <cell r="AM342">
            <v>0</v>
          </cell>
          <cell r="AN342">
            <v>5457647.3200000003</v>
          </cell>
          <cell r="AP342">
            <v>0</v>
          </cell>
          <cell r="AQ342">
            <v>5457647.3200000003</v>
          </cell>
          <cell r="AR342">
            <v>1</v>
          </cell>
          <cell r="AS342">
            <v>0</v>
          </cell>
          <cell r="AT342">
            <v>5350977.12</v>
          </cell>
          <cell r="AU342">
            <v>0</v>
          </cell>
          <cell r="AV342">
            <v>0</v>
          </cell>
          <cell r="AW342">
            <v>0</v>
          </cell>
          <cell r="AX342">
            <v>0</v>
          </cell>
          <cell r="AY342">
            <v>0</v>
          </cell>
          <cell r="AZ342">
            <v>0</v>
          </cell>
          <cell r="BA342">
            <v>-356498.35</v>
          </cell>
          <cell r="BB342">
            <v>-356498.35</v>
          </cell>
          <cell r="BC342" t="str">
            <v xml:space="preserve"> </v>
          </cell>
          <cell r="BD342" t="str">
            <v xml:space="preserve"> </v>
          </cell>
          <cell r="BE342">
            <v>0</v>
          </cell>
        </row>
        <row r="343">
          <cell r="A343" t="str">
            <v>Show</v>
          </cell>
          <cell r="B343" t="str">
            <v>US Structured Credit-MTM RA</v>
          </cell>
          <cell r="C343" t="str">
            <v>Special Assets - Non-Performing</v>
          </cell>
          <cell r="D343" t="str">
            <v>Lydecker</v>
          </cell>
          <cell r="E343" t="str">
            <v>713-853-3504</v>
          </cell>
          <cell r="F343" t="str">
            <v>Queen Sands Sr. Revolver</v>
          </cell>
          <cell r="G343" t="str">
            <v xml:space="preserve"> </v>
          </cell>
          <cell r="H343" t="str">
            <v>Energy</v>
          </cell>
          <cell r="I343" t="str">
            <v>Private</v>
          </cell>
          <cell r="J343" t="str">
            <v>Financing</v>
          </cell>
          <cell r="K343">
            <v>1</v>
          </cell>
          <cell r="L343">
            <v>1</v>
          </cell>
          <cell r="M343">
            <v>0</v>
          </cell>
          <cell r="N343">
            <v>0</v>
          </cell>
          <cell r="O343">
            <v>0</v>
          </cell>
          <cell r="P343">
            <v>0</v>
          </cell>
          <cell r="Q343">
            <v>0</v>
          </cell>
          <cell r="R343">
            <v>0</v>
          </cell>
          <cell r="S343">
            <v>0</v>
          </cell>
          <cell r="V343">
            <v>0</v>
          </cell>
          <cell r="W343" t="str">
            <v>001:Enron-NA</v>
          </cell>
          <cell r="X343">
            <v>0</v>
          </cell>
          <cell r="Y343">
            <v>0</v>
          </cell>
          <cell r="Z343">
            <v>0</v>
          </cell>
          <cell r="AA343">
            <v>0</v>
          </cell>
          <cell r="AB343">
            <v>0</v>
          </cell>
          <cell r="AC343">
            <v>0</v>
          </cell>
          <cell r="AD343">
            <v>0</v>
          </cell>
          <cell r="AE343">
            <v>0</v>
          </cell>
          <cell r="AF343">
            <v>0</v>
          </cell>
          <cell r="AG343">
            <v>0</v>
          </cell>
          <cell r="AH343">
            <v>0</v>
          </cell>
          <cell r="AI343">
            <v>0</v>
          </cell>
          <cell r="AJ343">
            <v>0</v>
          </cell>
          <cell r="AK343">
            <v>0</v>
          </cell>
          <cell r="AL343">
            <v>0</v>
          </cell>
          <cell r="AM343">
            <v>403936.91749005613</v>
          </cell>
          <cell r="AN343">
            <v>0</v>
          </cell>
          <cell r="AP343">
            <v>0</v>
          </cell>
          <cell r="AQ343">
            <v>0</v>
          </cell>
          <cell r="AR343">
            <v>1</v>
          </cell>
          <cell r="AS343">
            <v>0</v>
          </cell>
          <cell r="AT343">
            <v>0</v>
          </cell>
          <cell r="AU343">
            <v>0</v>
          </cell>
          <cell r="AV343">
            <v>0</v>
          </cell>
          <cell r="AW343">
            <v>0</v>
          </cell>
          <cell r="AX343">
            <v>0</v>
          </cell>
          <cell r="AY343">
            <v>0</v>
          </cell>
          <cell r="AZ343">
            <v>0</v>
          </cell>
          <cell r="BA343">
            <v>0</v>
          </cell>
          <cell r="BB343">
            <v>0</v>
          </cell>
          <cell r="BC343" t="str">
            <v xml:space="preserve"> </v>
          </cell>
          <cell r="BD343" t="str">
            <v xml:space="preserve"> </v>
          </cell>
          <cell r="BE343">
            <v>0</v>
          </cell>
        </row>
        <row r="344">
          <cell r="A344" t="str">
            <v>Show</v>
          </cell>
          <cell r="B344" t="str">
            <v>Convertible - Private</v>
          </cell>
          <cell r="C344" t="str">
            <v>Special Assets - Non-Performing</v>
          </cell>
          <cell r="D344" t="str">
            <v>Lydecker</v>
          </cell>
          <cell r="E344" t="str">
            <v>713-853-3504</v>
          </cell>
          <cell r="F344" t="str">
            <v>Basic Energy Preferred</v>
          </cell>
          <cell r="G344" t="str">
            <v xml:space="preserve"> </v>
          </cell>
          <cell r="H344" t="str">
            <v>OSX</v>
          </cell>
          <cell r="I344" t="str">
            <v>Private</v>
          </cell>
          <cell r="J344" t="str">
            <v>Financing</v>
          </cell>
          <cell r="K344">
            <v>1</v>
          </cell>
          <cell r="L344">
            <v>1</v>
          </cell>
          <cell r="M344">
            <v>0</v>
          </cell>
          <cell r="N344">
            <v>0</v>
          </cell>
          <cell r="O344">
            <v>0</v>
          </cell>
          <cell r="P344">
            <v>2136334</v>
          </cell>
          <cell r="Q344">
            <v>4272668.04</v>
          </cell>
          <cell r="R344">
            <v>-2136334.04</v>
          </cell>
          <cell r="S344" t="str">
            <v>172-4909</v>
          </cell>
          <cell r="V344">
            <v>2136334</v>
          </cell>
          <cell r="W344" t="str">
            <v>001:Enron-NA</v>
          </cell>
          <cell r="X344">
            <v>0</v>
          </cell>
          <cell r="Y344">
            <v>0</v>
          </cell>
          <cell r="Z344">
            <v>0</v>
          </cell>
          <cell r="AA344">
            <v>0</v>
          </cell>
          <cell r="AB344">
            <v>0</v>
          </cell>
          <cell r="AC344">
            <v>0</v>
          </cell>
          <cell r="AD344">
            <v>4272668.04</v>
          </cell>
          <cell r="AE344">
            <v>-2136334.04</v>
          </cell>
          <cell r="AF344">
            <v>0</v>
          </cell>
          <cell r="AG344">
            <v>0</v>
          </cell>
          <cell r="AH344">
            <v>-2136334.04</v>
          </cell>
          <cell r="AI344">
            <v>-2136334.04</v>
          </cell>
          <cell r="AJ344">
            <v>0</v>
          </cell>
          <cell r="AK344">
            <v>0</v>
          </cell>
          <cell r="AL344">
            <v>-2136334.04</v>
          </cell>
          <cell r="AM344">
            <v>6000</v>
          </cell>
          <cell r="AN344">
            <v>4190713.51</v>
          </cell>
          <cell r="AP344">
            <v>0</v>
          </cell>
          <cell r="AQ344">
            <v>2136334</v>
          </cell>
          <cell r="AR344">
            <v>1</v>
          </cell>
          <cell r="AS344">
            <v>0</v>
          </cell>
          <cell r="AT344">
            <v>2136334</v>
          </cell>
          <cell r="AU344">
            <v>-2136334.04</v>
          </cell>
          <cell r="AV344">
            <v>0</v>
          </cell>
          <cell r="AW344">
            <v>0</v>
          </cell>
          <cell r="AX344">
            <v>-2136334.04</v>
          </cell>
          <cell r="AY344">
            <v>-2136334.04</v>
          </cell>
          <cell r="AZ344">
            <v>0</v>
          </cell>
          <cell r="BA344">
            <v>0</v>
          </cell>
          <cell r="BB344">
            <v>-2136334.04</v>
          </cell>
          <cell r="BC344" t="str">
            <v xml:space="preserve"> </v>
          </cell>
          <cell r="BD344" t="str">
            <v xml:space="preserve"> </v>
          </cell>
          <cell r="BE344">
            <v>0</v>
          </cell>
        </row>
        <row r="345">
          <cell r="A345" t="str">
            <v>Hide</v>
          </cell>
          <cell r="B345" t="str">
            <v>Enron Raptor I - Convertible - Private</v>
          </cell>
          <cell r="C345" t="str">
            <v>Special Assets - Non-Performing Raptor</v>
          </cell>
          <cell r="D345" t="str">
            <v>Lydecker</v>
          </cell>
          <cell r="E345" t="str">
            <v>713-853-3504</v>
          </cell>
          <cell r="F345" t="str">
            <v>Basic Energy Preferred Raptor I</v>
          </cell>
          <cell r="G345" t="str">
            <v xml:space="preserve"> </v>
          </cell>
          <cell r="H345" t="str">
            <v>Special Assets - Non-Performing</v>
          </cell>
          <cell r="I345" t="str">
            <v>Private</v>
          </cell>
          <cell r="J345" t="str">
            <v>Financing</v>
          </cell>
          <cell r="K345">
            <v>1</v>
          </cell>
          <cell r="L345">
            <v>1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  <cell r="Q345">
            <v>0</v>
          </cell>
          <cell r="R345">
            <v>0</v>
          </cell>
          <cell r="S345" t="str">
            <v>172-4909</v>
          </cell>
          <cell r="V345">
            <v>0</v>
          </cell>
          <cell r="W345" t="str">
            <v>015:Enron Raptor I</v>
          </cell>
          <cell r="X345">
            <v>0</v>
          </cell>
          <cell r="Y345">
            <v>0</v>
          </cell>
          <cell r="Z345">
            <v>0</v>
          </cell>
          <cell r="AA345">
            <v>0</v>
          </cell>
          <cell r="AB345">
            <v>0</v>
          </cell>
          <cell r="AC345">
            <v>0</v>
          </cell>
          <cell r="AD345">
            <v>0</v>
          </cell>
          <cell r="AE345">
            <v>0</v>
          </cell>
          <cell r="AF345">
            <v>0</v>
          </cell>
          <cell r="AG345">
            <v>0</v>
          </cell>
          <cell r="AH345">
            <v>0</v>
          </cell>
          <cell r="AI345">
            <v>0</v>
          </cell>
          <cell r="AJ345">
            <v>0</v>
          </cell>
          <cell r="AK345">
            <v>0</v>
          </cell>
          <cell r="AL345">
            <v>0</v>
          </cell>
          <cell r="AM345">
            <v>0</v>
          </cell>
          <cell r="AN345">
            <v>0</v>
          </cell>
          <cell r="AP345">
            <v>0</v>
          </cell>
          <cell r="AQ345">
            <v>0</v>
          </cell>
          <cell r="AR345">
            <v>1</v>
          </cell>
          <cell r="AS345">
            <v>0</v>
          </cell>
          <cell r="AT345">
            <v>0</v>
          </cell>
          <cell r="AU345">
            <v>0</v>
          </cell>
          <cell r="AV345">
            <v>0</v>
          </cell>
          <cell r="AW345">
            <v>0</v>
          </cell>
          <cell r="AX345">
            <v>0</v>
          </cell>
          <cell r="AY345">
            <v>0</v>
          </cell>
          <cell r="AZ345">
            <v>0</v>
          </cell>
          <cell r="BA345">
            <v>0</v>
          </cell>
          <cell r="BB345">
            <v>0</v>
          </cell>
          <cell r="BC345" t="str">
            <v xml:space="preserve"> </v>
          </cell>
          <cell r="BD345" t="str">
            <v xml:space="preserve"> </v>
          </cell>
          <cell r="BE345">
            <v>0</v>
          </cell>
        </row>
        <row r="346">
          <cell r="A346" t="str">
            <v>Hide</v>
          </cell>
          <cell r="B346" t="str">
            <v>Enron-Asia Pacific - Structured Credit</v>
          </cell>
          <cell r="C346" t="str">
            <v>Philippines Intl</v>
          </cell>
          <cell r="D346" t="str">
            <v>Unknown</v>
          </cell>
          <cell r="E346" t="str">
            <v>Not Available</v>
          </cell>
          <cell r="F346" t="str">
            <v>Batangas Debt (Notes) Intl</v>
          </cell>
          <cell r="G346" t="str">
            <v xml:space="preserve"> </v>
          </cell>
          <cell r="H346" t="str">
            <v>Philippines Intl</v>
          </cell>
          <cell r="I346" t="str">
            <v>Private</v>
          </cell>
          <cell r="J346" t="str">
            <v>Financing</v>
          </cell>
          <cell r="K346">
            <v>1</v>
          </cell>
          <cell r="L346">
            <v>1</v>
          </cell>
          <cell r="M346">
            <v>0</v>
          </cell>
          <cell r="N346">
            <v>0</v>
          </cell>
          <cell r="O346">
            <v>0</v>
          </cell>
          <cell r="P346">
            <v>3274000</v>
          </cell>
          <cell r="Q346">
            <v>3274000</v>
          </cell>
          <cell r="R346">
            <v>0</v>
          </cell>
          <cell r="S346">
            <v>0</v>
          </cell>
          <cell r="V346">
            <v>3274000</v>
          </cell>
          <cell r="W346" t="str">
            <v>005:Enron-Asia Pacific</v>
          </cell>
          <cell r="X346">
            <v>0</v>
          </cell>
          <cell r="Y346">
            <v>0</v>
          </cell>
          <cell r="Z346">
            <v>0</v>
          </cell>
          <cell r="AA346">
            <v>0</v>
          </cell>
          <cell r="AB346">
            <v>0</v>
          </cell>
          <cell r="AC346">
            <v>0</v>
          </cell>
          <cell r="AD346">
            <v>3274000</v>
          </cell>
          <cell r="AE346">
            <v>0</v>
          </cell>
          <cell r="AF346">
            <v>0</v>
          </cell>
          <cell r="AG346">
            <v>0</v>
          </cell>
          <cell r="AH346">
            <v>0</v>
          </cell>
          <cell r="AI346">
            <v>0</v>
          </cell>
          <cell r="AJ346">
            <v>0</v>
          </cell>
          <cell r="AK346">
            <v>0</v>
          </cell>
          <cell r="AL346">
            <v>0</v>
          </cell>
          <cell r="AM346">
            <v>0</v>
          </cell>
          <cell r="AN346">
            <v>3274000</v>
          </cell>
          <cell r="AP346">
            <v>0</v>
          </cell>
          <cell r="AQ346">
            <v>3274000</v>
          </cell>
          <cell r="AR346">
            <v>1</v>
          </cell>
          <cell r="AS346">
            <v>0</v>
          </cell>
          <cell r="AT346">
            <v>3274000</v>
          </cell>
          <cell r="AU346">
            <v>0</v>
          </cell>
          <cell r="AV346">
            <v>0</v>
          </cell>
          <cell r="AW346">
            <v>0</v>
          </cell>
          <cell r="AX346">
            <v>0</v>
          </cell>
          <cell r="AY346">
            <v>0</v>
          </cell>
          <cell r="AZ346">
            <v>0</v>
          </cell>
          <cell r="BA346">
            <v>0</v>
          </cell>
          <cell r="BB346">
            <v>0</v>
          </cell>
          <cell r="BC346" t="str">
            <v xml:space="preserve"> </v>
          </cell>
          <cell r="BD346" t="str">
            <v xml:space="preserve"> </v>
          </cell>
          <cell r="BE346">
            <v>0</v>
          </cell>
        </row>
        <row r="347">
          <cell r="A347" t="str">
            <v>DoNotShow</v>
          </cell>
          <cell r="I347" t="str">
            <v>Private</v>
          </cell>
          <cell r="J347" t="str">
            <v>Financing</v>
          </cell>
          <cell r="K347">
            <v>1</v>
          </cell>
          <cell r="L347">
            <v>1</v>
          </cell>
          <cell r="M347">
            <v>0</v>
          </cell>
          <cell r="N347">
            <v>0</v>
          </cell>
          <cell r="O347">
            <v>0</v>
          </cell>
          <cell r="P347">
            <v>0</v>
          </cell>
          <cell r="Q347">
            <v>0</v>
          </cell>
          <cell r="R347">
            <v>0</v>
          </cell>
          <cell r="W347" t="str">
            <v>007:Enron-South America</v>
          </cell>
          <cell r="X347">
            <v>0</v>
          </cell>
          <cell r="Y347">
            <v>0</v>
          </cell>
          <cell r="AM347">
            <v>0</v>
          </cell>
          <cell r="AN347">
            <v>0</v>
          </cell>
        </row>
        <row r="348">
          <cell r="A348" t="str">
            <v>Hide</v>
          </cell>
          <cell r="I348" t="str">
            <v>Private</v>
          </cell>
          <cell r="J348" t="str">
            <v>Financing</v>
          </cell>
          <cell r="K348">
            <v>1</v>
          </cell>
          <cell r="L348">
            <v>1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  <cell r="Q348">
            <v>0</v>
          </cell>
          <cell r="R348">
            <v>0</v>
          </cell>
          <cell r="W348" t="str">
            <v>006:Enron-CALME</v>
          </cell>
          <cell r="X348">
            <v>0</v>
          </cell>
          <cell r="Y348">
            <v>0</v>
          </cell>
          <cell r="AM348">
            <v>0</v>
          </cell>
          <cell r="AN348">
            <v>0</v>
          </cell>
        </row>
        <row r="349">
          <cell r="A349" t="str">
            <v>DoNotShow</v>
          </cell>
          <cell r="I349" t="str">
            <v>Private</v>
          </cell>
          <cell r="J349" t="str">
            <v>Financing</v>
          </cell>
          <cell r="K349">
            <v>1</v>
          </cell>
          <cell r="L349">
            <v>1</v>
          </cell>
          <cell r="M349">
            <v>0</v>
          </cell>
          <cell r="N349">
            <v>0</v>
          </cell>
          <cell r="O349">
            <v>0</v>
          </cell>
          <cell r="P349">
            <v>0</v>
          </cell>
          <cell r="Q349">
            <v>0</v>
          </cell>
          <cell r="R349">
            <v>0</v>
          </cell>
          <cell r="W349" t="str">
            <v>007:Enron-South America</v>
          </cell>
          <cell r="X349">
            <v>0</v>
          </cell>
          <cell r="Y349">
            <v>0</v>
          </cell>
          <cell r="AM349">
            <v>0</v>
          </cell>
          <cell r="AN349">
            <v>0</v>
          </cell>
        </row>
        <row r="350">
          <cell r="A350" t="str">
            <v>DoNotShow</v>
          </cell>
          <cell r="I350" t="str">
            <v>Private</v>
          </cell>
          <cell r="J350" t="str">
            <v>Financing</v>
          </cell>
          <cell r="K350">
            <v>1</v>
          </cell>
          <cell r="L350">
            <v>1</v>
          </cell>
          <cell r="M350">
            <v>0</v>
          </cell>
          <cell r="N350">
            <v>0</v>
          </cell>
          <cell r="O350">
            <v>0</v>
          </cell>
          <cell r="P350">
            <v>0</v>
          </cell>
          <cell r="Q350">
            <v>0</v>
          </cell>
          <cell r="R350">
            <v>0</v>
          </cell>
          <cell r="W350" t="str">
            <v>007:Enron-South America</v>
          </cell>
          <cell r="X350">
            <v>0</v>
          </cell>
          <cell r="Y350">
            <v>0</v>
          </cell>
          <cell r="AM350">
            <v>0</v>
          </cell>
          <cell r="AN350">
            <v>0</v>
          </cell>
        </row>
        <row r="351">
          <cell r="A351" t="str">
            <v>Hide</v>
          </cell>
          <cell r="I351" t="str">
            <v>Public</v>
          </cell>
          <cell r="J351" t="str">
            <v>Futures</v>
          </cell>
          <cell r="K351">
            <v>1</v>
          </cell>
          <cell r="L351">
            <v>1</v>
          </cell>
          <cell r="M351">
            <v>0</v>
          </cell>
          <cell r="N351">
            <v>0</v>
          </cell>
          <cell r="O351">
            <v>0</v>
          </cell>
          <cell r="P351">
            <v>0</v>
          </cell>
          <cell r="Q351">
            <v>0</v>
          </cell>
          <cell r="R351">
            <v>0</v>
          </cell>
          <cell r="W351" t="str">
            <v>004:ECM</v>
          </cell>
          <cell r="X351">
            <v>0</v>
          </cell>
          <cell r="Y351">
            <v>0</v>
          </cell>
          <cell r="AM351">
            <v>0</v>
          </cell>
          <cell r="AN351">
            <v>0</v>
          </cell>
        </row>
        <row r="352">
          <cell r="A352" t="str">
            <v>Hide</v>
          </cell>
          <cell r="I352" t="str">
            <v>Private</v>
          </cell>
          <cell r="J352" t="str">
            <v>Partnership</v>
          </cell>
          <cell r="K352">
            <v>1</v>
          </cell>
          <cell r="L352">
            <v>1</v>
          </cell>
          <cell r="M352">
            <v>0</v>
          </cell>
          <cell r="N352">
            <v>0</v>
          </cell>
          <cell r="O352">
            <v>0</v>
          </cell>
          <cell r="P352">
            <v>2747287</v>
          </cell>
          <cell r="Q352">
            <v>2673963.6</v>
          </cell>
          <cell r="R352">
            <v>73323.399999999907</v>
          </cell>
          <cell r="W352" t="str">
            <v>004:ECM</v>
          </cell>
          <cell r="X352">
            <v>0</v>
          </cell>
          <cell r="Y352">
            <v>0</v>
          </cell>
          <cell r="AM352">
            <v>0</v>
          </cell>
          <cell r="AN352">
            <v>2673963.6</v>
          </cell>
        </row>
        <row r="353">
          <cell r="A353" t="str">
            <v>Hide</v>
          </cell>
          <cell r="I353" t="str">
            <v>Private</v>
          </cell>
          <cell r="J353" t="str">
            <v>Partnership</v>
          </cell>
          <cell r="K353">
            <v>1</v>
          </cell>
          <cell r="L353">
            <v>1</v>
          </cell>
          <cell r="M353">
            <v>0</v>
          </cell>
          <cell r="N353">
            <v>0</v>
          </cell>
          <cell r="O353">
            <v>0</v>
          </cell>
          <cell r="P353">
            <v>0</v>
          </cell>
          <cell r="Q353">
            <v>0</v>
          </cell>
          <cell r="R353">
            <v>0</v>
          </cell>
          <cell r="W353" t="str">
            <v>015:Enron Raptor I</v>
          </cell>
          <cell r="X353">
            <v>0</v>
          </cell>
          <cell r="Y353">
            <v>0</v>
          </cell>
          <cell r="AM353">
            <v>0</v>
          </cell>
          <cell r="AN353">
            <v>0</v>
          </cell>
        </row>
        <row r="354">
          <cell r="A354" t="str">
            <v>Hide</v>
          </cell>
          <cell r="I354" t="str">
            <v>Private</v>
          </cell>
          <cell r="J354" t="str">
            <v>Partnership</v>
          </cell>
          <cell r="K354">
            <v>1</v>
          </cell>
          <cell r="L354">
            <v>1</v>
          </cell>
          <cell r="M354">
            <v>0</v>
          </cell>
          <cell r="N354">
            <v>0</v>
          </cell>
          <cell r="O354">
            <v>0</v>
          </cell>
          <cell r="P354">
            <v>14104646.290000001</v>
          </cell>
          <cell r="Q354">
            <v>14104646.290000001</v>
          </cell>
          <cell r="R354">
            <v>0</v>
          </cell>
          <cell r="W354" t="str">
            <v>004:ECM</v>
          </cell>
          <cell r="X354">
            <v>0</v>
          </cell>
          <cell r="Y354">
            <v>0</v>
          </cell>
          <cell r="AM354">
            <v>0</v>
          </cell>
          <cell r="AN354">
            <v>14104646.290000001</v>
          </cell>
        </row>
        <row r="355">
          <cell r="A355" t="str">
            <v>Hide</v>
          </cell>
          <cell r="I355" t="str">
            <v>Private</v>
          </cell>
          <cell r="J355" t="str">
            <v>Financing</v>
          </cell>
          <cell r="K355">
            <v>1</v>
          </cell>
          <cell r="L355">
            <v>1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  <cell r="Q355">
            <v>0</v>
          </cell>
          <cell r="R355">
            <v>0</v>
          </cell>
          <cell r="W355" t="str">
            <v>004:ECM</v>
          </cell>
          <cell r="X355">
            <v>0</v>
          </cell>
          <cell r="Y355">
            <v>0</v>
          </cell>
          <cell r="AM355">
            <v>0</v>
          </cell>
          <cell r="AN355">
            <v>0</v>
          </cell>
        </row>
        <row r="356">
          <cell r="A356" t="str">
            <v>Hide</v>
          </cell>
          <cell r="I356" t="str">
            <v>Private</v>
          </cell>
          <cell r="J356" t="str">
            <v>Financing</v>
          </cell>
          <cell r="K356">
            <v>1</v>
          </cell>
          <cell r="L356">
            <v>1</v>
          </cell>
          <cell r="M356">
            <v>0</v>
          </cell>
          <cell r="N356">
            <v>0</v>
          </cell>
          <cell r="O356">
            <v>0</v>
          </cell>
          <cell r="P356">
            <v>283416</v>
          </cell>
          <cell r="Q356">
            <v>472359</v>
          </cell>
          <cell r="R356">
            <v>-188943</v>
          </cell>
          <cell r="W356" t="str">
            <v>004:ECM</v>
          </cell>
          <cell r="X356">
            <v>0</v>
          </cell>
          <cell r="Y356">
            <v>0</v>
          </cell>
          <cell r="AM356">
            <v>87320.018900482071</v>
          </cell>
          <cell r="AN356">
            <v>0</v>
          </cell>
        </row>
        <row r="357">
          <cell r="A357" t="str">
            <v>Hide</v>
          </cell>
          <cell r="I357" t="str">
            <v>Private</v>
          </cell>
          <cell r="J357" t="str">
            <v>Financing</v>
          </cell>
          <cell r="K357">
            <v>1</v>
          </cell>
          <cell r="L357">
            <v>1</v>
          </cell>
          <cell r="M357">
            <v>0</v>
          </cell>
          <cell r="N357">
            <v>0</v>
          </cell>
          <cell r="O357">
            <v>0</v>
          </cell>
          <cell r="P357">
            <v>0</v>
          </cell>
          <cell r="Q357">
            <v>0</v>
          </cell>
          <cell r="R357">
            <v>0</v>
          </cell>
          <cell r="W357" t="str">
            <v>015:Enron Raptor I</v>
          </cell>
          <cell r="X357">
            <v>0</v>
          </cell>
          <cell r="Y357">
            <v>0</v>
          </cell>
          <cell r="AM357">
            <v>0</v>
          </cell>
          <cell r="AN357">
            <v>0</v>
          </cell>
        </row>
        <row r="358">
          <cell r="A358" t="str">
            <v>Hide</v>
          </cell>
          <cell r="I358" t="str">
            <v>Private</v>
          </cell>
          <cell r="J358" t="str">
            <v>Partnership</v>
          </cell>
          <cell r="K358">
            <v>1</v>
          </cell>
          <cell r="L358">
            <v>1</v>
          </cell>
          <cell r="M358">
            <v>0</v>
          </cell>
          <cell r="N358">
            <v>0</v>
          </cell>
          <cell r="O358">
            <v>0</v>
          </cell>
          <cell r="P358">
            <v>0</v>
          </cell>
          <cell r="Q358">
            <v>0</v>
          </cell>
          <cell r="R358">
            <v>0</v>
          </cell>
          <cell r="W358" t="str">
            <v>004:ECM</v>
          </cell>
          <cell r="X358">
            <v>0</v>
          </cell>
          <cell r="Y358">
            <v>0</v>
          </cell>
          <cell r="AM358">
            <v>0</v>
          </cell>
          <cell r="AN358">
            <v>5000814</v>
          </cell>
        </row>
        <row r="359">
          <cell r="A359" t="str">
            <v>Hide</v>
          </cell>
          <cell r="I359" t="str">
            <v>Private</v>
          </cell>
          <cell r="J359" t="str">
            <v>Partnership</v>
          </cell>
          <cell r="K359">
            <v>1</v>
          </cell>
          <cell r="L359">
            <v>1</v>
          </cell>
          <cell r="M359">
            <v>0</v>
          </cell>
          <cell r="N359">
            <v>0</v>
          </cell>
          <cell r="O359">
            <v>0</v>
          </cell>
          <cell r="P359">
            <v>0</v>
          </cell>
          <cell r="Q359">
            <v>0</v>
          </cell>
          <cell r="R359">
            <v>0</v>
          </cell>
          <cell r="W359" t="str">
            <v>004:ECM</v>
          </cell>
          <cell r="X359">
            <v>0</v>
          </cell>
          <cell r="Y359">
            <v>0</v>
          </cell>
          <cell r="AM359">
            <v>0</v>
          </cell>
          <cell r="AN359">
            <v>0</v>
          </cell>
        </row>
        <row r="360">
          <cell r="A360" t="str">
            <v>Hide</v>
          </cell>
          <cell r="I360" t="str">
            <v>Private</v>
          </cell>
          <cell r="J360" t="str">
            <v>Financing</v>
          </cell>
          <cell r="K360">
            <v>1</v>
          </cell>
          <cell r="L360">
            <v>1</v>
          </cell>
          <cell r="M360">
            <v>0</v>
          </cell>
          <cell r="N360">
            <v>0</v>
          </cell>
          <cell r="O360">
            <v>0</v>
          </cell>
          <cell r="P360">
            <v>0</v>
          </cell>
          <cell r="Q360">
            <v>0</v>
          </cell>
          <cell r="R360">
            <v>0</v>
          </cell>
          <cell r="W360" t="str">
            <v>004:ECM</v>
          </cell>
          <cell r="X360">
            <v>0</v>
          </cell>
          <cell r="Y360">
            <v>0</v>
          </cell>
          <cell r="AM360">
            <v>0</v>
          </cell>
          <cell r="AN360">
            <v>0</v>
          </cell>
        </row>
        <row r="361">
          <cell r="A361" t="str">
            <v>Hide</v>
          </cell>
          <cell r="I361" t="str">
            <v>Private</v>
          </cell>
          <cell r="J361" t="str">
            <v>Financing</v>
          </cell>
          <cell r="K361">
            <v>1</v>
          </cell>
          <cell r="L361">
            <v>1</v>
          </cell>
          <cell r="M361">
            <v>0</v>
          </cell>
          <cell r="N361">
            <v>0</v>
          </cell>
          <cell r="O361">
            <v>0</v>
          </cell>
          <cell r="P361">
            <v>0</v>
          </cell>
          <cell r="Q361">
            <v>0</v>
          </cell>
          <cell r="R361">
            <v>0</v>
          </cell>
          <cell r="W361" t="str">
            <v>004:ECM</v>
          </cell>
          <cell r="X361">
            <v>0</v>
          </cell>
          <cell r="Y361">
            <v>0</v>
          </cell>
          <cell r="AM361">
            <v>0</v>
          </cell>
          <cell r="AN361">
            <v>0</v>
          </cell>
        </row>
        <row r="362">
          <cell r="A362" t="str">
            <v>Show</v>
          </cell>
          <cell r="I362" t="str">
            <v>Private</v>
          </cell>
          <cell r="J362" t="str">
            <v>Financing</v>
          </cell>
          <cell r="K362">
            <v>1</v>
          </cell>
          <cell r="L362">
            <v>1</v>
          </cell>
          <cell r="M362">
            <v>0</v>
          </cell>
          <cell r="N362">
            <v>0</v>
          </cell>
          <cell r="O362">
            <v>0</v>
          </cell>
          <cell r="P362">
            <v>157900000</v>
          </cell>
          <cell r="Q362">
            <v>157900000</v>
          </cell>
          <cell r="R362">
            <v>0</v>
          </cell>
          <cell r="W362" t="str">
            <v>001:Enron-NA</v>
          </cell>
          <cell r="X362">
            <v>0</v>
          </cell>
          <cell r="Y362">
            <v>0</v>
          </cell>
          <cell r="AM362">
            <v>0</v>
          </cell>
          <cell r="AN362">
            <v>157900000</v>
          </cell>
        </row>
        <row r="363">
          <cell r="A363" t="str">
            <v>Show</v>
          </cell>
          <cell r="I363" t="str">
            <v>Private</v>
          </cell>
          <cell r="J363" t="str">
            <v>Financing</v>
          </cell>
          <cell r="K363">
            <v>1</v>
          </cell>
          <cell r="L363">
            <v>1</v>
          </cell>
          <cell r="M363">
            <v>0</v>
          </cell>
          <cell r="N363">
            <v>0</v>
          </cell>
          <cell r="O363">
            <v>0</v>
          </cell>
          <cell r="P363">
            <v>0</v>
          </cell>
          <cell r="Q363">
            <v>0</v>
          </cell>
          <cell r="R363">
            <v>0</v>
          </cell>
          <cell r="W363" t="str">
            <v>001:Enron-NA</v>
          </cell>
          <cell r="X363">
            <v>0</v>
          </cell>
          <cell r="Y363">
            <v>0</v>
          </cell>
          <cell r="AM363">
            <v>0</v>
          </cell>
          <cell r="AN363">
            <v>0</v>
          </cell>
        </row>
        <row r="364">
          <cell r="A364" t="str">
            <v>Show</v>
          </cell>
          <cell r="I364" t="str">
            <v>Private</v>
          </cell>
          <cell r="J364" t="str">
            <v>Financing</v>
          </cell>
          <cell r="K364">
            <v>1</v>
          </cell>
          <cell r="L364">
            <v>1</v>
          </cell>
          <cell r="M364">
            <v>0</v>
          </cell>
          <cell r="N364">
            <v>0</v>
          </cell>
          <cell r="O364">
            <v>0</v>
          </cell>
          <cell r="P364">
            <v>0</v>
          </cell>
          <cell r="Q364">
            <v>0</v>
          </cell>
          <cell r="R364">
            <v>0</v>
          </cell>
          <cell r="W364" t="str">
            <v>001:Enron-NA</v>
          </cell>
          <cell r="X364">
            <v>0</v>
          </cell>
          <cell r="Y364">
            <v>0</v>
          </cell>
          <cell r="AM364">
            <v>0</v>
          </cell>
          <cell r="AN364">
            <v>0</v>
          </cell>
        </row>
        <row r="365">
          <cell r="A365" t="str">
            <v>Show</v>
          </cell>
          <cell r="I365" t="str">
            <v>Private</v>
          </cell>
          <cell r="J365" t="str">
            <v>Financing</v>
          </cell>
          <cell r="K365">
            <v>1</v>
          </cell>
          <cell r="L365">
            <v>1</v>
          </cell>
          <cell r="M365">
            <v>0</v>
          </cell>
          <cell r="N365">
            <v>0</v>
          </cell>
          <cell r="O365">
            <v>0</v>
          </cell>
          <cell r="P365">
            <v>0</v>
          </cell>
          <cell r="Q365">
            <v>0</v>
          </cell>
          <cell r="R365">
            <v>0</v>
          </cell>
          <cell r="W365" t="str">
            <v>001:Enron-NA</v>
          </cell>
          <cell r="X365">
            <v>0</v>
          </cell>
          <cell r="Y365">
            <v>0</v>
          </cell>
          <cell r="AM365">
            <v>0</v>
          </cell>
          <cell r="AN365">
            <v>0</v>
          </cell>
        </row>
        <row r="366">
          <cell r="A366" t="str">
            <v>Show</v>
          </cell>
          <cell r="I366" t="str">
            <v>Private</v>
          </cell>
          <cell r="J366" t="str">
            <v>Financing</v>
          </cell>
          <cell r="K366">
            <v>1</v>
          </cell>
          <cell r="L366">
            <v>1</v>
          </cell>
          <cell r="M366">
            <v>0</v>
          </cell>
          <cell r="N366">
            <v>0</v>
          </cell>
          <cell r="O366">
            <v>0</v>
          </cell>
          <cell r="P366">
            <v>0</v>
          </cell>
          <cell r="Q366">
            <v>0</v>
          </cell>
          <cell r="R366">
            <v>0</v>
          </cell>
          <cell r="W366" t="str">
            <v>001:Enron-NA</v>
          </cell>
          <cell r="X366">
            <v>0</v>
          </cell>
          <cell r="Y366">
            <v>0</v>
          </cell>
          <cell r="AM366">
            <v>0</v>
          </cell>
          <cell r="AN366">
            <v>0</v>
          </cell>
        </row>
        <row r="367">
          <cell r="A367" t="str">
            <v>Hide</v>
          </cell>
          <cell r="I367" t="str">
            <v>Private</v>
          </cell>
          <cell r="J367" t="str">
            <v>Financing</v>
          </cell>
          <cell r="K367">
            <v>1</v>
          </cell>
          <cell r="L367">
            <v>1</v>
          </cell>
          <cell r="M367">
            <v>0</v>
          </cell>
          <cell r="N367">
            <v>0</v>
          </cell>
          <cell r="O367">
            <v>0</v>
          </cell>
          <cell r="P367">
            <v>0</v>
          </cell>
          <cell r="Q367">
            <v>0</v>
          </cell>
          <cell r="R367">
            <v>0</v>
          </cell>
          <cell r="W367" t="str">
            <v>004:ECM</v>
          </cell>
          <cell r="X367">
            <v>0</v>
          </cell>
          <cell r="Y367">
            <v>0</v>
          </cell>
          <cell r="AM367">
            <v>15762.356686147799</v>
          </cell>
          <cell r="AN367">
            <v>0</v>
          </cell>
        </row>
        <row r="368">
          <cell r="A368" t="str">
            <v>Hide</v>
          </cell>
          <cell r="I368" t="str">
            <v>Private</v>
          </cell>
          <cell r="J368" t="str">
            <v>Financing</v>
          </cell>
          <cell r="K368">
            <v>1</v>
          </cell>
          <cell r="L368">
            <v>1</v>
          </cell>
          <cell r="M368">
            <v>0</v>
          </cell>
          <cell r="N368">
            <v>0</v>
          </cell>
          <cell r="O368">
            <v>0</v>
          </cell>
          <cell r="P368">
            <v>0</v>
          </cell>
          <cell r="Q368">
            <v>0</v>
          </cell>
          <cell r="R368">
            <v>0</v>
          </cell>
          <cell r="W368" t="str">
            <v>004:ECM</v>
          </cell>
          <cell r="X368">
            <v>0</v>
          </cell>
          <cell r="Y368">
            <v>0</v>
          </cell>
          <cell r="AM368">
            <v>6206.1788576116032</v>
          </cell>
          <cell r="AN368">
            <v>0</v>
          </cell>
        </row>
        <row r="369">
          <cell r="A369" t="str">
            <v>Show</v>
          </cell>
          <cell r="I369" t="str">
            <v>Private</v>
          </cell>
          <cell r="J369" t="str">
            <v>Financing</v>
          </cell>
          <cell r="K369">
            <v>1</v>
          </cell>
          <cell r="L369">
            <v>1</v>
          </cell>
          <cell r="M369">
            <v>0</v>
          </cell>
          <cell r="N369">
            <v>0</v>
          </cell>
          <cell r="O369">
            <v>0</v>
          </cell>
          <cell r="P369">
            <v>0</v>
          </cell>
          <cell r="Q369">
            <v>0</v>
          </cell>
          <cell r="R369">
            <v>0</v>
          </cell>
          <cell r="W369" t="str">
            <v>001:Enron-NA</v>
          </cell>
          <cell r="X369">
            <v>0</v>
          </cell>
          <cell r="Y369">
            <v>0</v>
          </cell>
          <cell r="AM369">
            <v>0</v>
          </cell>
          <cell r="AN369">
            <v>0</v>
          </cell>
        </row>
        <row r="370">
          <cell r="A370" t="str">
            <v>Hide</v>
          </cell>
          <cell r="I370" t="str">
            <v>Public</v>
          </cell>
          <cell r="J370" t="str">
            <v>Common Equity</v>
          </cell>
          <cell r="K370">
            <v>2519800</v>
          </cell>
          <cell r="L370">
            <v>2519800</v>
          </cell>
          <cell r="M370">
            <v>0</v>
          </cell>
          <cell r="N370">
            <v>0</v>
          </cell>
          <cell r="O370">
            <v>1</v>
          </cell>
          <cell r="P370">
            <v>0</v>
          </cell>
          <cell r="Q370">
            <v>0</v>
          </cell>
          <cell r="R370">
            <v>0</v>
          </cell>
          <cell r="W370" t="str">
            <v>009:Enron-NA Intl</v>
          </cell>
          <cell r="X370">
            <v>0</v>
          </cell>
          <cell r="Y370">
            <v>0</v>
          </cell>
          <cell r="AM370">
            <v>0</v>
          </cell>
          <cell r="AN370">
            <v>0</v>
          </cell>
        </row>
        <row r="371">
          <cell r="A371" t="str">
            <v>Hide</v>
          </cell>
          <cell r="I371" t="str">
            <v>Public</v>
          </cell>
          <cell r="J371" t="str">
            <v>Common Equity</v>
          </cell>
          <cell r="K371">
            <v>1064431516</v>
          </cell>
          <cell r="L371">
            <v>1064431516</v>
          </cell>
          <cell r="M371">
            <v>0</v>
          </cell>
          <cell r="N371">
            <v>0</v>
          </cell>
          <cell r="O371">
            <v>1</v>
          </cell>
          <cell r="P371">
            <v>0.14088083427247938</v>
          </cell>
          <cell r="Q371">
            <v>0.14088083427247938</v>
          </cell>
          <cell r="R371">
            <v>0</v>
          </cell>
          <cell r="W371" t="str">
            <v>006:Enron-CALME</v>
          </cell>
          <cell r="X371">
            <v>0</v>
          </cell>
          <cell r="Y371">
            <v>0</v>
          </cell>
          <cell r="AM371">
            <v>0</v>
          </cell>
          <cell r="AN371">
            <v>149958000</v>
          </cell>
        </row>
        <row r="372">
          <cell r="A372" t="str">
            <v>Hide</v>
          </cell>
          <cell r="I372" t="str">
            <v>Public</v>
          </cell>
          <cell r="J372" t="str">
            <v>Common Equity</v>
          </cell>
          <cell r="K372">
            <v>0</v>
          </cell>
          <cell r="L372">
            <v>0</v>
          </cell>
          <cell r="M372">
            <v>0</v>
          </cell>
          <cell r="N372">
            <v>0</v>
          </cell>
          <cell r="O372">
            <v>1</v>
          </cell>
          <cell r="P372">
            <v>0.94301495352283438</v>
          </cell>
          <cell r="Q372">
            <v>0.94301495352283438</v>
          </cell>
          <cell r="R372">
            <v>0</v>
          </cell>
          <cell r="W372" t="str">
            <v>004:ECM</v>
          </cell>
          <cell r="X372">
            <v>0</v>
          </cell>
          <cell r="Y372">
            <v>0</v>
          </cell>
          <cell r="AM372">
            <v>-403837.06579125114</v>
          </cell>
          <cell r="AN372">
            <v>2773493.0518151443</v>
          </cell>
        </row>
        <row r="373">
          <cell r="A373" t="str">
            <v>Hide</v>
          </cell>
          <cell r="I373" t="str">
            <v>Public</v>
          </cell>
          <cell r="J373" t="str">
            <v>Common Equity</v>
          </cell>
          <cell r="K373">
            <v>2528400</v>
          </cell>
          <cell r="L373">
            <v>2528400</v>
          </cell>
          <cell r="M373">
            <v>0</v>
          </cell>
          <cell r="N373">
            <v>0</v>
          </cell>
          <cell r="O373">
            <v>1</v>
          </cell>
          <cell r="P373">
            <v>1.0690121786197564</v>
          </cell>
          <cell r="Q373">
            <v>1.0460251046025104</v>
          </cell>
          <cell r="R373">
            <v>2.2987074017245979E-2</v>
          </cell>
          <cell r="W373" t="str">
            <v>015:Enron Raptor I</v>
          </cell>
          <cell r="X373">
            <v>0</v>
          </cell>
          <cell r="Y373">
            <v>0</v>
          </cell>
          <cell r="AM373">
            <v>0</v>
          </cell>
          <cell r="AN373">
            <v>0</v>
          </cell>
        </row>
        <row r="374">
          <cell r="A374" t="str">
            <v>Hide</v>
          </cell>
          <cell r="I374" t="str">
            <v>Public</v>
          </cell>
          <cell r="J374" t="str">
            <v>Common Equity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  <cell r="O374">
            <v>1</v>
          </cell>
          <cell r="P374">
            <v>1.6839552741479187</v>
          </cell>
          <cell r="Q374">
            <v>1.6839552741479187</v>
          </cell>
          <cell r="R374">
            <v>0</v>
          </cell>
          <cell r="W374" t="str">
            <v>004:ECM</v>
          </cell>
          <cell r="X374">
            <v>0</v>
          </cell>
          <cell r="Y374">
            <v>0</v>
          </cell>
          <cell r="AM374">
            <v>17657.797534207115</v>
          </cell>
          <cell r="AN374">
            <v>1011872.498114833</v>
          </cell>
        </row>
        <row r="375">
          <cell r="A375" t="str">
            <v>Hide</v>
          </cell>
          <cell r="I375" t="str">
            <v>Public</v>
          </cell>
          <cell r="J375" t="str">
            <v>Common Equity</v>
          </cell>
          <cell r="K375">
            <v>442470</v>
          </cell>
          <cell r="L375">
            <v>442470</v>
          </cell>
          <cell r="M375">
            <v>0</v>
          </cell>
          <cell r="N375">
            <v>0</v>
          </cell>
          <cell r="O375">
            <v>1</v>
          </cell>
          <cell r="P375">
            <v>1.6238159675236805</v>
          </cell>
          <cell r="Q375">
            <v>1.8221082467269538</v>
          </cell>
          <cell r="R375">
            <v>-0.1982922792032733</v>
          </cell>
          <cell r="W375" t="str">
            <v>015:Enron Raptor I</v>
          </cell>
          <cell r="X375">
            <v>0</v>
          </cell>
          <cell r="Y375">
            <v>0</v>
          </cell>
          <cell r="AM375">
            <v>0</v>
          </cell>
          <cell r="AN375">
            <v>0</v>
          </cell>
        </row>
        <row r="376">
          <cell r="A376" t="str">
            <v>Hide</v>
          </cell>
          <cell r="I376" t="str">
            <v>Public</v>
          </cell>
          <cell r="J376" t="str">
            <v>Common Equity</v>
          </cell>
          <cell r="K376">
            <v>1995232.0000000002</v>
          </cell>
          <cell r="L376">
            <v>1995232</v>
          </cell>
          <cell r="M376">
            <v>0</v>
          </cell>
          <cell r="N376">
            <v>0</v>
          </cell>
          <cell r="O376">
            <v>1</v>
          </cell>
          <cell r="P376">
            <v>33.1875</v>
          </cell>
          <cell r="Q376">
            <v>34.5</v>
          </cell>
          <cell r="R376">
            <v>-1.3125</v>
          </cell>
          <cell r="W376" t="str">
            <v>004:ECM</v>
          </cell>
          <cell r="X376">
            <v>0</v>
          </cell>
          <cell r="Y376">
            <v>0</v>
          </cell>
          <cell r="AM376">
            <v>5923345</v>
          </cell>
          <cell r="AN376">
            <v>75818816.000000015</v>
          </cell>
        </row>
        <row r="377">
          <cell r="A377" t="str">
            <v>Hide</v>
          </cell>
          <cell r="I377" t="str">
            <v>Public</v>
          </cell>
          <cell r="J377" t="str">
            <v>Common Equity</v>
          </cell>
          <cell r="K377">
            <v>0</v>
          </cell>
          <cell r="L377">
            <v>0</v>
          </cell>
          <cell r="M377">
            <v>0</v>
          </cell>
          <cell r="N377">
            <v>0</v>
          </cell>
          <cell r="O377">
            <v>1</v>
          </cell>
          <cell r="P377">
            <v>6.9000000000000006E-2</v>
          </cell>
          <cell r="Q377">
            <v>6.9000000000000006E-2</v>
          </cell>
          <cell r="R377">
            <v>0</v>
          </cell>
          <cell r="W377" t="str">
            <v>004:ECM</v>
          </cell>
          <cell r="X377">
            <v>0</v>
          </cell>
          <cell r="Y377">
            <v>0</v>
          </cell>
          <cell r="AM377">
            <v>-171246.50566800009</v>
          </cell>
          <cell r="AN377">
            <v>441926.46623999998</v>
          </cell>
        </row>
        <row r="378">
          <cell r="A378" t="str">
            <v>Hide</v>
          </cell>
          <cell r="I378" t="str">
            <v>Public</v>
          </cell>
          <cell r="J378" t="str">
            <v>Common Equity</v>
          </cell>
          <cell r="K378">
            <v>4419264.6623999998</v>
          </cell>
          <cell r="L378">
            <v>4419264.6623999998</v>
          </cell>
          <cell r="M378">
            <v>0</v>
          </cell>
          <cell r="N378">
            <v>0</v>
          </cell>
          <cell r="O378">
            <v>1</v>
          </cell>
          <cell r="P378">
            <v>6.9000000000000006E-2</v>
          </cell>
          <cell r="Q378">
            <v>6.9000000000000006E-2</v>
          </cell>
          <cell r="R378">
            <v>0</v>
          </cell>
          <cell r="W378" t="str">
            <v>015:Enron Raptor I</v>
          </cell>
          <cell r="X378">
            <v>0</v>
          </cell>
          <cell r="Y378">
            <v>0</v>
          </cell>
          <cell r="AM378">
            <v>0</v>
          </cell>
          <cell r="AN378">
            <v>0</v>
          </cell>
        </row>
        <row r="379">
          <cell r="A379" t="str">
            <v>Hide</v>
          </cell>
          <cell r="I379" t="str">
            <v>Public</v>
          </cell>
          <cell r="J379" t="str">
            <v>Common Equity</v>
          </cell>
          <cell r="K379">
            <v>67406.50993203785</v>
          </cell>
          <cell r="L379">
            <v>67406.50993203785</v>
          </cell>
          <cell r="M379">
            <v>0</v>
          </cell>
          <cell r="N379">
            <v>0</v>
          </cell>
          <cell r="O379">
            <v>1</v>
          </cell>
          <cell r="P379">
            <v>18.75</v>
          </cell>
          <cell r="Q379">
            <v>18.5625</v>
          </cell>
          <cell r="R379">
            <v>0.1875</v>
          </cell>
          <cell r="W379" t="str">
            <v>004:ECM</v>
          </cell>
          <cell r="X379">
            <v>0</v>
          </cell>
          <cell r="Y379">
            <v>0</v>
          </cell>
          <cell r="AM379">
            <v>602989.58084399952</v>
          </cell>
          <cell r="AN379">
            <v>5468730.9450351773</v>
          </cell>
        </row>
        <row r="380">
          <cell r="A380" t="str">
            <v>Hide</v>
          </cell>
          <cell r="I380" t="str">
            <v>Public</v>
          </cell>
          <cell r="J380" t="str">
            <v>Common Equity</v>
          </cell>
          <cell r="K380">
            <v>3686458</v>
          </cell>
          <cell r="L380">
            <v>3721458</v>
          </cell>
          <cell r="M380">
            <v>0</v>
          </cell>
          <cell r="N380">
            <v>0</v>
          </cell>
          <cell r="O380">
            <v>1</v>
          </cell>
          <cell r="P380">
            <v>10.25</v>
          </cell>
          <cell r="Q380">
            <v>10.25</v>
          </cell>
          <cell r="R380">
            <v>0</v>
          </cell>
          <cell r="W380" t="str">
            <v>012:Enron Corp.</v>
          </cell>
          <cell r="X380">
            <v>0</v>
          </cell>
          <cell r="Y380">
            <v>0</v>
          </cell>
          <cell r="AM380">
            <v>0</v>
          </cell>
          <cell r="AN380">
            <v>52269522.375</v>
          </cell>
        </row>
        <row r="381">
          <cell r="A381" t="str">
            <v>Hide</v>
          </cell>
          <cell r="I381" t="str">
            <v xml:space="preserve">Private </v>
          </cell>
          <cell r="J381" t="str">
            <v>Common Equity</v>
          </cell>
          <cell r="K381">
            <v>1986600</v>
          </cell>
          <cell r="L381">
            <v>1986600</v>
          </cell>
          <cell r="M381">
            <v>0</v>
          </cell>
          <cell r="N381">
            <v>0</v>
          </cell>
          <cell r="O381">
            <v>1</v>
          </cell>
          <cell r="P381">
            <v>5.3223500000000001</v>
          </cell>
          <cell r="Q381">
            <v>5.3223500000000001</v>
          </cell>
          <cell r="R381">
            <v>0</v>
          </cell>
          <cell r="W381" t="str">
            <v>004:ECM</v>
          </cell>
          <cell r="X381">
            <v>0</v>
          </cell>
          <cell r="Y381">
            <v>0</v>
          </cell>
          <cell r="AM381">
            <v>0</v>
          </cell>
          <cell r="AN381">
            <v>10573380.51</v>
          </cell>
        </row>
        <row r="382">
          <cell r="A382" t="str">
            <v>Hide</v>
          </cell>
          <cell r="I382" t="str">
            <v xml:space="preserve">Private </v>
          </cell>
          <cell r="J382" t="str">
            <v>Common Equity</v>
          </cell>
          <cell r="K382">
            <v>60199.7592</v>
          </cell>
          <cell r="L382">
            <v>60199.7592</v>
          </cell>
          <cell r="M382">
            <v>0</v>
          </cell>
          <cell r="N382">
            <v>0</v>
          </cell>
          <cell r="O382">
            <v>1</v>
          </cell>
          <cell r="P382">
            <v>0</v>
          </cell>
          <cell r="Q382">
            <v>0</v>
          </cell>
          <cell r="R382">
            <v>0</v>
          </cell>
          <cell r="W382" t="str">
            <v>004:ECM</v>
          </cell>
          <cell r="X382">
            <v>0</v>
          </cell>
          <cell r="Y382">
            <v>0</v>
          </cell>
          <cell r="AM382">
            <v>0</v>
          </cell>
          <cell r="AN382">
            <v>0</v>
          </cell>
        </row>
        <row r="383">
          <cell r="A383" t="str">
            <v>Hide</v>
          </cell>
          <cell r="I383" t="str">
            <v xml:space="preserve">Private </v>
          </cell>
          <cell r="J383" t="str">
            <v>Common Equity</v>
          </cell>
          <cell r="K383">
            <v>343140</v>
          </cell>
          <cell r="L383">
            <v>343140</v>
          </cell>
          <cell r="M383">
            <v>0</v>
          </cell>
          <cell r="N383">
            <v>0</v>
          </cell>
          <cell r="O383">
            <v>1</v>
          </cell>
          <cell r="P383">
            <v>280.62637543859654</v>
          </cell>
          <cell r="Q383">
            <v>280.62637543859654</v>
          </cell>
          <cell r="R383">
            <v>0</v>
          </cell>
          <cell r="W383" t="str">
            <v>004:ECM</v>
          </cell>
          <cell r="X383">
            <v>0</v>
          </cell>
          <cell r="Y383">
            <v>0</v>
          </cell>
          <cell r="AM383">
            <v>0</v>
          </cell>
          <cell r="AN383">
            <v>96294134.46800001</v>
          </cell>
        </row>
        <row r="384">
          <cell r="A384" t="str">
            <v>Hide</v>
          </cell>
          <cell r="I384" t="str">
            <v xml:space="preserve">Private </v>
          </cell>
          <cell r="J384" t="str">
            <v>Common Equity</v>
          </cell>
          <cell r="K384">
            <v>0</v>
          </cell>
          <cell r="L384">
            <v>0</v>
          </cell>
          <cell r="M384">
            <v>0</v>
          </cell>
          <cell r="N384">
            <v>0</v>
          </cell>
          <cell r="O384">
            <v>1</v>
          </cell>
          <cell r="P384">
            <v>8.3125</v>
          </cell>
          <cell r="Q384">
            <v>8.375</v>
          </cell>
          <cell r="R384">
            <v>-6.25E-2</v>
          </cell>
          <cell r="W384" t="str">
            <v>004:ECM</v>
          </cell>
          <cell r="X384">
            <v>0</v>
          </cell>
          <cell r="Y384">
            <v>0</v>
          </cell>
          <cell r="AM384">
            <v>-1089347.1434999998</v>
          </cell>
          <cell r="AN384">
            <v>3449599.2877500001</v>
          </cell>
        </row>
        <row r="385">
          <cell r="A385" t="str">
            <v>Hide</v>
          </cell>
          <cell r="I385" t="str">
            <v xml:space="preserve">Private </v>
          </cell>
          <cell r="J385" t="str">
            <v>Common Equity</v>
          </cell>
          <cell r="K385">
            <v>484154.28600000002</v>
          </cell>
          <cell r="L385">
            <v>484154.28600000002</v>
          </cell>
          <cell r="M385">
            <v>0</v>
          </cell>
          <cell r="N385">
            <v>0</v>
          </cell>
          <cell r="O385">
            <v>1</v>
          </cell>
          <cell r="P385">
            <v>8.3125</v>
          </cell>
          <cell r="Q385">
            <v>8.375</v>
          </cell>
          <cell r="R385">
            <v>-6.25E-2</v>
          </cell>
          <cell r="W385" t="str">
            <v>015:Enron Raptor I</v>
          </cell>
          <cell r="X385">
            <v>0</v>
          </cell>
          <cell r="Y385">
            <v>0</v>
          </cell>
          <cell r="AM385">
            <v>0</v>
          </cell>
          <cell r="AN385">
            <v>0</v>
          </cell>
        </row>
        <row r="386">
          <cell r="A386" t="str">
            <v>Show</v>
          </cell>
          <cell r="I386" t="str">
            <v xml:space="preserve">Private </v>
          </cell>
          <cell r="J386" t="str">
            <v>Common Equity</v>
          </cell>
          <cell r="K386">
            <v>1</v>
          </cell>
          <cell r="L386">
            <v>1</v>
          </cell>
          <cell r="M386">
            <v>0</v>
          </cell>
          <cell r="N386">
            <v>0</v>
          </cell>
          <cell r="O386">
            <v>0</v>
          </cell>
          <cell r="P386">
            <v>2141609.85</v>
          </cell>
          <cell r="Q386">
            <v>2141609.85</v>
          </cell>
          <cell r="R386">
            <v>0</v>
          </cell>
          <cell r="W386" t="str">
            <v>001:Enron-NA</v>
          </cell>
          <cell r="X386">
            <v>0</v>
          </cell>
          <cell r="Y386">
            <v>0</v>
          </cell>
          <cell r="AM386">
            <v>0</v>
          </cell>
          <cell r="AN386">
            <v>3530871.16</v>
          </cell>
        </row>
        <row r="387">
          <cell r="A387" t="str">
            <v>DoNotShow</v>
          </cell>
          <cell r="I387" t="str">
            <v xml:space="preserve">Private </v>
          </cell>
          <cell r="J387" t="str">
            <v>Common Equity</v>
          </cell>
          <cell r="K387">
            <v>1</v>
          </cell>
          <cell r="L387">
            <v>1</v>
          </cell>
          <cell r="M387">
            <v>0</v>
          </cell>
          <cell r="N387">
            <v>0</v>
          </cell>
          <cell r="O387">
            <v>0</v>
          </cell>
          <cell r="P387">
            <v>0</v>
          </cell>
          <cell r="Q387">
            <v>0</v>
          </cell>
          <cell r="R387">
            <v>0</v>
          </cell>
          <cell r="W387" t="str">
            <v>016:Enron Raptor II</v>
          </cell>
          <cell r="X387">
            <v>0</v>
          </cell>
          <cell r="Y387">
            <v>0</v>
          </cell>
          <cell r="AM387">
            <v>0</v>
          </cell>
          <cell r="AN387">
            <v>0</v>
          </cell>
        </row>
        <row r="388">
          <cell r="A388" t="str">
            <v>Show</v>
          </cell>
          <cell r="I388" t="str">
            <v xml:space="preserve">Private </v>
          </cell>
          <cell r="J388" t="str">
            <v>Common Equity</v>
          </cell>
          <cell r="K388">
            <v>1</v>
          </cell>
          <cell r="L388">
            <v>1</v>
          </cell>
          <cell r="M388">
            <v>0</v>
          </cell>
          <cell r="N388">
            <v>0</v>
          </cell>
          <cell r="O388">
            <v>0</v>
          </cell>
          <cell r="P388">
            <v>2889496.81</v>
          </cell>
          <cell r="Q388">
            <v>2889496.81</v>
          </cell>
          <cell r="R388">
            <v>0</v>
          </cell>
          <cell r="W388" t="str">
            <v>001:Enron-NA</v>
          </cell>
          <cell r="X388">
            <v>0</v>
          </cell>
          <cell r="Y388">
            <v>0</v>
          </cell>
          <cell r="AM388">
            <v>0</v>
          </cell>
          <cell r="AN388">
            <v>2498641.8199999998</v>
          </cell>
          <cell r="AS388">
            <v>0</v>
          </cell>
          <cell r="AT388">
            <v>2889496.81</v>
          </cell>
        </row>
        <row r="389">
          <cell r="A389" t="str">
            <v>DoNotShow</v>
          </cell>
          <cell r="I389" t="str">
            <v xml:space="preserve">Private </v>
          </cell>
          <cell r="J389" t="str">
            <v>Common Equity</v>
          </cell>
          <cell r="K389">
            <v>1</v>
          </cell>
          <cell r="L389">
            <v>1</v>
          </cell>
          <cell r="M389">
            <v>0</v>
          </cell>
          <cell r="N389">
            <v>0</v>
          </cell>
          <cell r="O389">
            <v>0</v>
          </cell>
          <cell r="P389">
            <v>0</v>
          </cell>
          <cell r="Q389">
            <v>0</v>
          </cell>
          <cell r="R389">
            <v>0</v>
          </cell>
          <cell r="W389" t="str">
            <v>015:Enron Raptor I</v>
          </cell>
          <cell r="X389">
            <v>0</v>
          </cell>
          <cell r="Y389">
            <v>0</v>
          </cell>
          <cell r="AM389">
            <v>0</v>
          </cell>
          <cell r="AN389">
            <v>0</v>
          </cell>
          <cell r="AS389">
            <v>0</v>
          </cell>
          <cell r="AT389">
            <v>0</v>
          </cell>
        </row>
        <row r="390">
          <cell r="A390" t="str">
            <v>Hide</v>
          </cell>
          <cell r="I390" t="str">
            <v>Warrants</v>
          </cell>
          <cell r="J390" t="str">
            <v>Warrants</v>
          </cell>
          <cell r="K390">
            <v>602000</v>
          </cell>
          <cell r="L390">
            <v>602000</v>
          </cell>
          <cell r="M390">
            <v>1.7073941535638029E-8</v>
          </cell>
          <cell r="N390">
            <v>0</v>
          </cell>
          <cell r="O390">
            <v>8.3490202925220514E-9</v>
          </cell>
          <cell r="P390">
            <v>1.3555025326701858E-9</v>
          </cell>
          <cell r="Q390">
            <v>1.7151737524410097E-9</v>
          </cell>
          <cell r="R390">
            <v>-3.5967121977082394E-10</v>
          </cell>
          <cell r="W390" t="str">
            <v>004:ECM</v>
          </cell>
          <cell r="X390">
            <v>0</v>
          </cell>
          <cell r="Y390">
            <v>0</v>
          </cell>
          <cell r="AM390">
            <v>-474.56324908531263</v>
          </cell>
          <cell r="AN390">
            <v>1.3904090951154462</v>
          </cell>
          <cell r="AS390">
            <v>4.6177387610402902E-2</v>
          </cell>
          <cell r="AT390">
            <v>9.1875</v>
          </cell>
        </row>
        <row r="391">
          <cell r="A391" t="str">
            <v>Hide</v>
          </cell>
          <cell r="I391" t="str">
            <v>Warrants</v>
          </cell>
          <cell r="J391" t="str">
            <v>Warrants</v>
          </cell>
          <cell r="K391">
            <v>0</v>
          </cell>
          <cell r="L391">
            <v>0</v>
          </cell>
          <cell r="M391">
            <v>3.3074400024313277E-2</v>
          </cell>
          <cell r="N391">
            <v>0</v>
          </cell>
          <cell r="O391">
            <v>0.41601048560724335</v>
          </cell>
          <cell r="P391">
            <v>2.4516160116128787</v>
          </cell>
          <cell r="Q391">
            <v>2.3004880772537417</v>
          </cell>
          <cell r="R391">
            <v>0.15112793435913696</v>
          </cell>
          <cell r="W391" t="str">
            <v>004:ECM</v>
          </cell>
          <cell r="X391">
            <v>0</v>
          </cell>
          <cell r="Y391">
            <v>0</v>
          </cell>
          <cell r="AM391">
            <v>0</v>
          </cell>
          <cell r="AN391">
            <v>31831.971456832438</v>
          </cell>
          <cell r="AS391">
            <v>0</v>
          </cell>
          <cell r="AT391">
            <v>16</v>
          </cell>
        </row>
        <row r="392">
          <cell r="A392" t="str">
            <v>Hide</v>
          </cell>
          <cell r="I392" t="str">
            <v>Warrants</v>
          </cell>
          <cell r="J392" t="str">
            <v>Warrants</v>
          </cell>
          <cell r="K392">
            <v>46956</v>
          </cell>
          <cell r="L392">
            <v>46956</v>
          </cell>
          <cell r="M392">
            <v>3.3074400024313277E-2</v>
          </cell>
          <cell r="N392">
            <v>0</v>
          </cell>
          <cell r="O392">
            <v>0.41601048560724335</v>
          </cell>
          <cell r="P392">
            <v>2.4516160116128787</v>
          </cell>
          <cell r="Q392">
            <v>2.3004880772537417</v>
          </cell>
          <cell r="R392">
            <v>0.15112793435913696</v>
          </cell>
          <cell r="W392" t="str">
            <v>015:Enron Raptor I</v>
          </cell>
          <cell r="X392">
            <v>0</v>
          </cell>
          <cell r="Y392">
            <v>0</v>
          </cell>
          <cell r="AM392">
            <v>0</v>
          </cell>
          <cell r="AN392">
            <v>0</v>
          </cell>
          <cell r="AS392">
            <v>312547.01379477949</v>
          </cell>
          <cell r="AT392">
            <v>16</v>
          </cell>
        </row>
        <row r="393">
          <cell r="A393" t="str">
            <v>Hide</v>
          </cell>
          <cell r="I393" t="str">
            <v>Warrants</v>
          </cell>
          <cell r="J393" t="str">
            <v>Warrants</v>
          </cell>
          <cell r="K393">
            <v>1</v>
          </cell>
          <cell r="L393">
            <v>1</v>
          </cell>
          <cell r="M393">
            <v>0</v>
          </cell>
          <cell r="N393">
            <v>0</v>
          </cell>
          <cell r="O393">
            <v>1</v>
          </cell>
          <cell r="P393">
            <v>0</v>
          </cell>
          <cell r="Q393">
            <v>0</v>
          </cell>
          <cell r="R393">
            <v>0</v>
          </cell>
          <cell r="W393" t="str">
            <v>004:ECM</v>
          </cell>
          <cell r="X393">
            <v>0</v>
          </cell>
          <cell r="Y393">
            <v>0</v>
          </cell>
          <cell r="AM393">
            <v>0</v>
          </cell>
          <cell r="AN393">
            <v>0</v>
          </cell>
          <cell r="AS393">
            <v>0</v>
          </cell>
          <cell r="AT393">
            <v>0</v>
          </cell>
        </row>
        <row r="394">
          <cell r="A394" t="str">
            <v>Hide</v>
          </cell>
          <cell r="I394" t="str">
            <v>Convertible</v>
          </cell>
          <cell r="J394" t="str">
            <v>Convertible Preferred</v>
          </cell>
          <cell r="K394">
            <v>1</v>
          </cell>
          <cell r="L394">
            <v>1</v>
          </cell>
          <cell r="M394">
            <v>0</v>
          </cell>
          <cell r="N394">
            <v>0</v>
          </cell>
          <cell r="O394">
            <v>1</v>
          </cell>
          <cell r="P394">
            <v>0</v>
          </cell>
          <cell r="Q394">
            <v>0</v>
          </cell>
          <cell r="R394">
            <v>0</v>
          </cell>
          <cell r="W394" t="str">
            <v>004:ECM</v>
          </cell>
          <cell r="X394">
            <v>0</v>
          </cell>
          <cell r="Y394">
            <v>0</v>
          </cell>
          <cell r="AM394">
            <v>0</v>
          </cell>
          <cell r="AN394">
            <v>0</v>
          </cell>
          <cell r="AS394">
            <v>0</v>
          </cell>
          <cell r="AT394">
            <v>0</v>
          </cell>
        </row>
        <row r="395">
          <cell r="A395" t="str">
            <v>Hide</v>
          </cell>
          <cell r="I395" t="str">
            <v xml:space="preserve">Private </v>
          </cell>
          <cell r="J395" t="str">
            <v>Common Equity</v>
          </cell>
          <cell r="K395">
            <v>1</v>
          </cell>
          <cell r="L395">
            <v>1</v>
          </cell>
          <cell r="M395">
            <v>0</v>
          </cell>
          <cell r="N395">
            <v>0</v>
          </cell>
          <cell r="O395">
            <v>1</v>
          </cell>
          <cell r="P395">
            <v>0</v>
          </cell>
          <cell r="Q395">
            <v>0</v>
          </cell>
          <cell r="R395">
            <v>0</v>
          </cell>
          <cell r="W395" t="str">
            <v>010:Enron Europe</v>
          </cell>
          <cell r="X395">
            <v>0</v>
          </cell>
          <cell r="Y395">
            <v>0</v>
          </cell>
          <cell r="AM395">
            <v>0</v>
          </cell>
          <cell r="AN395">
            <v>0</v>
          </cell>
          <cell r="AS395">
            <v>0</v>
          </cell>
          <cell r="AT395">
            <v>0</v>
          </cell>
        </row>
        <row r="396">
          <cell r="A396" t="str">
            <v>Hide</v>
          </cell>
          <cell r="I396" t="str">
            <v xml:space="preserve">Private </v>
          </cell>
          <cell r="J396" t="str">
            <v>Common Equity</v>
          </cell>
          <cell r="K396">
            <v>1</v>
          </cell>
          <cell r="L396">
            <v>1</v>
          </cell>
          <cell r="M396">
            <v>0</v>
          </cell>
          <cell r="N396">
            <v>0</v>
          </cell>
          <cell r="O396">
            <v>1</v>
          </cell>
          <cell r="P396">
            <v>49034458.000000015</v>
          </cell>
          <cell r="Q396">
            <v>49034458.000000015</v>
          </cell>
          <cell r="R396">
            <v>0</v>
          </cell>
          <cell r="W396" t="str">
            <v>010:Enron Europe</v>
          </cell>
          <cell r="X396">
            <v>0</v>
          </cell>
          <cell r="Y396">
            <v>0</v>
          </cell>
          <cell r="AM396">
            <v>0</v>
          </cell>
          <cell r="AN396">
            <v>51320280.548450015</v>
          </cell>
          <cell r="AS396">
            <v>49034458.000000015</v>
          </cell>
          <cell r="AT396">
            <v>49034458.000000015</v>
          </cell>
        </row>
        <row r="397">
          <cell r="A397" t="str">
            <v>DoNotShow</v>
          </cell>
          <cell r="I397" t="str">
            <v>Public</v>
          </cell>
          <cell r="J397" t="str">
            <v>Bonds</v>
          </cell>
          <cell r="K397">
            <v>1</v>
          </cell>
          <cell r="L397">
            <v>1</v>
          </cell>
          <cell r="M397">
            <v>0</v>
          </cell>
          <cell r="N397">
            <v>0</v>
          </cell>
          <cell r="O397">
            <v>1</v>
          </cell>
          <cell r="P397">
            <v>0</v>
          </cell>
          <cell r="Q397">
            <v>0</v>
          </cell>
          <cell r="R397">
            <v>0</v>
          </cell>
          <cell r="W397" t="str">
            <v>005:Enron-Asia Pacific</v>
          </cell>
          <cell r="X397">
            <v>0</v>
          </cell>
          <cell r="Y397">
            <v>0</v>
          </cell>
          <cell r="AM397">
            <v>0</v>
          </cell>
          <cell r="AN397">
            <v>0</v>
          </cell>
          <cell r="AS397">
            <v>0</v>
          </cell>
          <cell r="AT397">
            <v>0</v>
          </cell>
        </row>
        <row r="398">
          <cell r="A398" t="str">
            <v>DoNotShow</v>
          </cell>
          <cell r="I398" t="str">
            <v>Public</v>
          </cell>
          <cell r="J398" t="str">
            <v>Bonds</v>
          </cell>
          <cell r="K398">
            <v>1</v>
          </cell>
          <cell r="L398">
            <v>1</v>
          </cell>
          <cell r="M398">
            <v>0</v>
          </cell>
          <cell r="N398">
            <v>0</v>
          </cell>
          <cell r="O398">
            <v>1</v>
          </cell>
          <cell r="P398">
            <v>0</v>
          </cell>
          <cell r="Q398">
            <v>0</v>
          </cell>
          <cell r="R398">
            <v>0</v>
          </cell>
          <cell r="W398" t="str">
            <v>005:Enron-Asia Pacific</v>
          </cell>
          <cell r="X398">
            <v>0</v>
          </cell>
          <cell r="Y398">
            <v>0</v>
          </cell>
          <cell r="AM398">
            <v>0</v>
          </cell>
          <cell r="AN398">
            <v>0</v>
          </cell>
          <cell r="AS398">
            <v>0</v>
          </cell>
          <cell r="AT398">
            <v>0</v>
          </cell>
        </row>
        <row r="399">
          <cell r="A399" t="str">
            <v>Hide</v>
          </cell>
          <cell r="I399" t="str">
            <v>Public</v>
          </cell>
          <cell r="J399" t="str">
            <v>Bonds</v>
          </cell>
          <cell r="K399">
            <v>1</v>
          </cell>
          <cell r="L399">
            <v>1</v>
          </cell>
          <cell r="M399">
            <v>0</v>
          </cell>
          <cell r="N399">
            <v>0</v>
          </cell>
          <cell r="O399">
            <v>1</v>
          </cell>
          <cell r="P399">
            <v>4941000</v>
          </cell>
          <cell r="Q399">
            <v>4941000</v>
          </cell>
          <cell r="R399">
            <v>0</v>
          </cell>
          <cell r="W399" t="str">
            <v>005:Enron-Asia Pacific</v>
          </cell>
          <cell r="X399">
            <v>0</v>
          </cell>
          <cell r="Y399">
            <v>0</v>
          </cell>
          <cell r="AM399">
            <v>0</v>
          </cell>
          <cell r="AN399">
            <v>4941000</v>
          </cell>
          <cell r="AS399">
            <v>4941000</v>
          </cell>
          <cell r="AT399">
            <v>4941000</v>
          </cell>
        </row>
        <row r="400">
          <cell r="A400" t="str">
            <v>Hide</v>
          </cell>
          <cell r="I400" t="str">
            <v xml:space="preserve">Private </v>
          </cell>
          <cell r="J400" t="str">
            <v>Common Equity</v>
          </cell>
          <cell r="K400">
            <v>1</v>
          </cell>
          <cell r="L400">
            <v>1</v>
          </cell>
          <cell r="M400">
            <v>0</v>
          </cell>
          <cell r="N400">
            <v>0</v>
          </cell>
          <cell r="O400">
            <v>1</v>
          </cell>
          <cell r="P400">
            <v>26805000</v>
          </cell>
          <cell r="Q400">
            <v>26805000</v>
          </cell>
          <cell r="R400">
            <v>0</v>
          </cell>
          <cell r="W400" t="str">
            <v>005:Enron-Asia Pacific</v>
          </cell>
          <cell r="X400">
            <v>0</v>
          </cell>
          <cell r="Y400">
            <v>0</v>
          </cell>
          <cell r="AM400">
            <v>0</v>
          </cell>
          <cell r="AN400">
            <v>26805000</v>
          </cell>
          <cell r="AS400">
            <v>26805000</v>
          </cell>
          <cell r="AT400">
            <v>26805000</v>
          </cell>
        </row>
        <row r="401">
          <cell r="A401" t="str">
            <v>Hide</v>
          </cell>
          <cell r="I401" t="str">
            <v xml:space="preserve">Private </v>
          </cell>
          <cell r="J401" t="str">
            <v>Common Equity</v>
          </cell>
          <cell r="K401">
            <v>1</v>
          </cell>
          <cell r="L401">
            <v>1</v>
          </cell>
          <cell r="M401">
            <v>0</v>
          </cell>
          <cell r="N401">
            <v>0</v>
          </cell>
          <cell r="O401">
            <v>1</v>
          </cell>
          <cell r="P401">
            <v>70370000</v>
          </cell>
          <cell r="Q401">
            <v>70370000</v>
          </cell>
          <cell r="R401">
            <v>0</v>
          </cell>
          <cell r="W401" t="str">
            <v>005:Enron-Asia Pacific</v>
          </cell>
          <cell r="X401">
            <v>0</v>
          </cell>
          <cell r="Y401">
            <v>0</v>
          </cell>
          <cell r="AM401">
            <v>0</v>
          </cell>
          <cell r="AN401">
            <v>70370000</v>
          </cell>
          <cell r="AS401">
            <v>70370000</v>
          </cell>
          <cell r="AT401">
            <v>70370000</v>
          </cell>
        </row>
        <row r="402">
          <cell r="A402" t="str">
            <v>Hide</v>
          </cell>
          <cell r="I402" t="str">
            <v xml:space="preserve">Private </v>
          </cell>
          <cell r="J402" t="str">
            <v>Common Equity</v>
          </cell>
          <cell r="K402">
            <v>1</v>
          </cell>
          <cell r="L402">
            <v>1</v>
          </cell>
          <cell r="M402">
            <v>0</v>
          </cell>
          <cell r="N402">
            <v>0</v>
          </cell>
          <cell r="O402">
            <v>1</v>
          </cell>
          <cell r="P402">
            <v>0</v>
          </cell>
          <cell r="Q402">
            <v>0</v>
          </cell>
          <cell r="R402">
            <v>0</v>
          </cell>
          <cell r="W402" t="str">
            <v>009:Enron-NA Intl</v>
          </cell>
          <cell r="X402">
            <v>0</v>
          </cell>
          <cell r="Y402">
            <v>0</v>
          </cell>
          <cell r="AM402">
            <v>0</v>
          </cell>
          <cell r="AN402">
            <v>0</v>
          </cell>
          <cell r="AS402">
            <v>0</v>
          </cell>
          <cell r="AT402">
            <v>0</v>
          </cell>
        </row>
        <row r="403">
          <cell r="A403" t="str">
            <v>Hide</v>
          </cell>
          <cell r="I403" t="str">
            <v>Public</v>
          </cell>
          <cell r="J403" t="str">
            <v>Common Equity</v>
          </cell>
          <cell r="K403">
            <v>0</v>
          </cell>
          <cell r="L403">
            <v>0</v>
          </cell>
          <cell r="M403">
            <v>0</v>
          </cell>
          <cell r="N403">
            <v>0</v>
          </cell>
          <cell r="O403">
            <v>1</v>
          </cell>
          <cell r="P403">
            <v>9.8125</v>
          </cell>
          <cell r="Q403">
            <v>9.75</v>
          </cell>
          <cell r="R403">
            <v>6.25E-2</v>
          </cell>
          <cell r="W403" t="str">
            <v>008:Enron-India</v>
          </cell>
          <cell r="X403">
            <v>0</v>
          </cell>
          <cell r="Y403">
            <v>0</v>
          </cell>
          <cell r="AM403">
            <v>0</v>
          </cell>
          <cell r="AN403">
            <v>0</v>
          </cell>
          <cell r="AS403">
            <v>0</v>
          </cell>
          <cell r="AT403">
            <v>9.8125</v>
          </cell>
        </row>
        <row r="404">
          <cell r="A404" t="str">
            <v>Hide</v>
          </cell>
          <cell r="I404" t="str">
            <v xml:space="preserve">Private </v>
          </cell>
          <cell r="J404" t="str">
            <v>Common Equity</v>
          </cell>
          <cell r="K404">
            <v>1</v>
          </cell>
          <cell r="L404">
            <v>1</v>
          </cell>
          <cell r="M404">
            <v>0</v>
          </cell>
          <cell r="N404">
            <v>0</v>
          </cell>
          <cell r="O404">
            <v>1</v>
          </cell>
          <cell r="P404">
            <v>33106000</v>
          </cell>
          <cell r="Q404">
            <v>33106000</v>
          </cell>
          <cell r="R404">
            <v>0</v>
          </cell>
          <cell r="W404" t="str">
            <v>006:Enron-CALME</v>
          </cell>
          <cell r="X404">
            <v>0</v>
          </cell>
          <cell r="Y404">
            <v>0</v>
          </cell>
          <cell r="AM404">
            <v>0</v>
          </cell>
          <cell r="AN404">
            <v>33106000</v>
          </cell>
          <cell r="AS404">
            <v>33106000</v>
          </cell>
          <cell r="AT404">
            <v>33106000</v>
          </cell>
        </row>
        <row r="405">
          <cell r="A405" t="str">
            <v>Hide</v>
          </cell>
          <cell r="I405" t="str">
            <v xml:space="preserve">Private </v>
          </cell>
          <cell r="J405" t="str">
            <v>Common Equity</v>
          </cell>
          <cell r="K405">
            <v>1</v>
          </cell>
          <cell r="L405">
            <v>1</v>
          </cell>
          <cell r="M405">
            <v>0</v>
          </cell>
          <cell r="N405">
            <v>0</v>
          </cell>
          <cell r="O405">
            <v>1</v>
          </cell>
          <cell r="P405">
            <v>0</v>
          </cell>
          <cell r="Q405">
            <v>0</v>
          </cell>
          <cell r="R405">
            <v>0</v>
          </cell>
          <cell r="W405" t="str">
            <v>006:Enron-CALME</v>
          </cell>
          <cell r="X405">
            <v>0</v>
          </cell>
          <cell r="Y405">
            <v>0</v>
          </cell>
          <cell r="AM405">
            <v>0</v>
          </cell>
          <cell r="AN405">
            <v>0</v>
          </cell>
          <cell r="AS405">
            <v>0</v>
          </cell>
          <cell r="AT405">
            <v>0</v>
          </cell>
        </row>
        <row r="406">
          <cell r="A406" t="str">
            <v>Hide</v>
          </cell>
          <cell r="I406" t="str">
            <v xml:space="preserve">Private </v>
          </cell>
          <cell r="J406" t="str">
            <v>Common Equity</v>
          </cell>
          <cell r="K406">
            <v>1</v>
          </cell>
          <cell r="L406">
            <v>1</v>
          </cell>
          <cell r="M406">
            <v>0</v>
          </cell>
          <cell r="N406">
            <v>0</v>
          </cell>
          <cell r="O406">
            <v>1</v>
          </cell>
          <cell r="P406">
            <v>33699000</v>
          </cell>
          <cell r="Q406">
            <v>33699000</v>
          </cell>
          <cell r="R406">
            <v>0</v>
          </cell>
          <cell r="W406" t="str">
            <v>006:Enron-CALME</v>
          </cell>
          <cell r="X406">
            <v>0</v>
          </cell>
          <cell r="Y406">
            <v>0</v>
          </cell>
          <cell r="AM406">
            <v>0</v>
          </cell>
          <cell r="AN406">
            <v>33699000</v>
          </cell>
          <cell r="AS406">
            <v>33699000</v>
          </cell>
          <cell r="AT406">
            <v>33699000</v>
          </cell>
        </row>
        <row r="407">
          <cell r="A407" t="str">
            <v>Hide</v>
          </cell>
          <cell r="I407" t="str">
            <v xml:space="preserve">Private </v>
          </cell>
          <cell r="J407" t="str">
            <v>Common Equity</v>
          </cell>
          <cell r="K407">
            <v>1</v>
          </cell>
          <cell r="L407">
            <v>1</v>
          </cell>
          <cell r="M407">
            <v>0</v>
          </cell>
          <cell r="N407">
            <v>0</v>
          </cell>
          <cell r="O407">
            <v>1</v>
          </cell>
          <cell r="P407">
            <v>7601000</v>
          </cell>
          <cell r="Q407">
            <v>7601000</v>
          </cell>
          <cell r="R407">
            <v>0</v>
          </cell>
          <cell r="W407" t="str">
            <v>005:Enron-Asia Pacific</v>
          </cell>
          <cell r="X407">
            <v>0</v>
          </cell>
          <cell r="Y407">
            <v>0</v>
          </cell>
          <cell r="AM407">
            <v>0</v>
          </cell>
          <cell r="AN407">
            <v>7601000</v>
          </cell>
          <cell r="AS407">
            <v>7601000</v>
          </cell>
          <cell r="AT407">
            <v>7601000</v>
          </cell>
        </row>
        <row r="408">
          <cell r="A408" t="str">
            <v>Hide</v>
          </cell>
          <cell r="I408" t="str">
            <v xml:space="preserve">Private </v>
          </cell>
          <cell r="J408" t="str">
            <v>Common Equity</v>
          </cell>
          <cell r="K408">
            <v>1</v>
          </cell>
          <cell r="L408">
            <v>1</v>
          </cell>
          <cell r="M408">
            <v>0</v>
          </cell>
          <cell r="N408">
            <v>0</v>
          </cell>
          <cell r="O408">
            <v>1</v>
          </cell>
          <cell r="P408">
            <v>1200000</v>
          </cell>
          <cell r="Q408">
            <v>1200000</v>
          </cell>
          <cell r="R408">
            <v>0</v>
          </cell>
          <cell r="W408" t="str">
            <v>009:Enron-NA Intl</v>
          </cell>
          <cell r="X408">
            <v>0</v>
          </cell>
          <cell r="Y408">
            <v>0</v>
          </cell>
          <cell r="AM408">
            <v>0</v>
          </cell>
          <cell r="AN408">
            <v>1200000</v>
          </cell>
          <cell r="AS408">
            <v>1200000</v>
          </cell>
          <cell r="AT408">
            <v>1200000</v>
          </cell>
        </row>
        <row r="409">
          <cell r="A409" t="str">
            <v>Hide</v>
          </cell>
          <cell r="I409" t="str">
            <v xml:space="preserve">Private </v>
          </cell>
          <cell r="J409" t="str">
            <v>Common Equity</v>
          </cell>
          <cell r="K409">
            <v>1</v>
          </cell>
          <cell r="L409">
            <v>1</v>
          </cell>
          <cell r="M409">
            <v>0</v>
          </cell>
          <cell r="N409">
            <v>0</v>
          </cell>
          <cell r="O409">
            <v>1</v>
          </cell>
          <cell r="P409">
            <v>39365000</v>
          </cell>
          <cell r="Q409">
            <v>39365000</v>
          </cell>
          <cell r="R409">
            <v>0</v>
          </cell>
          <cell r="W409" t="str">
            <v>006:Enron-CALME</v>
          </cell>
          <cell r="X409">
            <v>0</v>
          </cell>
          <cell r="Y409">
            <v>0</v>
          </cell>
          <cell r="AM409">
            <v>0</v>
          </cell>
          <cell r="AN409">
            <v>39365000</v>
          </cell>
          <cell r="AS409">
            <v>39365000</v>
          </cell>
          <cell r="AT409">
            <v>39365000</v>
          </cell>
        </row>
        <row r="410">
          <cell r="A410" t="str">
            <v>Hide</v>
          </cell>
          <cell r="I410" t="str">
            <v xml:space="preserve">Private </v>
          </cell>
          <cell r="J410" t="str">
            <v>Common Equity</v>
          </cell>
          <cell r="K410">
            <v>1</v>
          </cell>
          <cell r="L410">
            <v>1</v>
          </cell>
          <cell r="M410">
            <v>0</v>
          </cell>
          <cell r="N410">
            <v>0</v>
          </cell>
          <cell r="O410">
            <v>1</v>
          </cell>
          <cell r="P410">
            <v>11038000</v>
          </cell>
          <cell r="Q410">
            <v>11038000</v>
          </cell>
          <cell r="R410">
            <v>0</v>
          </cell>
          <cell r="W410" t="str">
            <v>006:Enron-CALME</v>
          </cell>
          <cell r="X410">
            <v>0</v>
          </cell>
          <cell r="Y410">
            <v>0</v>
          </cell>
          <cell r="AM410">
            <v>0</v>
          </cell>
          <cell r="AN410">
            <v>11038000</v>
          </cell>
          <cell r="AS410">
            <v>11038000</v>
          </cell>
          <cell r="AT410">
            <v>11038000</v>
          </cell>
        </row>
        <row r="411">
          <cell r="A411" t="str">
            <v>DoNotShow</v>
          </cell>
          <cell r="I411" t="str">
            <v xml:space="preserve">Private </v>
          </cell>
          <cell r="J411" t="str">
            <v>Common Equity</v>
          </cell>
          <cell r="K411">
            <v>1</v>
          </cell>
          <cell r="L411">
            <v>1</v>
          </cell>
          <cell r="M411">
            <v>0</v>
          </cell>
          <cell r="N411">
            <v>0</v>
          </cell>
          <cell r="O411">
            <v>1</v>
          </cell>
          <cell r="P411">
            <v>0</v>
          </cell>
          <cell r="Q411">
            <v>0</v>
          </cell>
          <cell r="R411">
            <v>0</v>
          </cell>
          <cell r="W411" t="str">
            <v>007:Enron-South America</v>
          </cell>
          <cell r="X411">
            <v>0</v>
          </cell>
          <cell r="Y411">
            <v>0</v>
          </cell>
          <cell r="AM411">
            <v>0</v>
          </cell>
          <cell r="AN411">
            <v>0</v>
          </cell>
          <cell r="AS411">
            <v>0</v>
          </cell>
          <cell r="AT411">
            <v>0</v>
          </cell>
        </row>
        <row r="412">
          <cell r="A412" t="str">
            <v>Hide</v>
          </cell>
          <cell r="I412" t="str">
            <v xml:space="preserve">Private </v>
          </cell>
          <cell r="J412" t="str">
            <v>Common Equity</v>
          </cell>
          <cell r="K412">
            <v>1</v>
          </cell>
          <cell r="L412">
            <v>1</v>
          </cell>
          <cell r="M412">
            <v>0</v>
          </cell>
          <cell r="N412">
            <v>0</v>
          </cell>
          <cell r="O412">
            <v>1</v>
          </cell>
          <cell r="P412">
            <v>3865000</v>
          </cell>
          <cell r="Q412">
            <v>3865000</v>
          </cell>
          <cell r="R412">
            <v>0</v>
          </cell>
          <cell r="W412" t="str">
            <v>006:Enron-CALME</v>
          </cell>
          <cell r="X412">
            <v>0</v>
          </cell>
          <cell r="Y412">
            <v>0</v>
          </cell>
          <cell r="AM412">
            <v>0</v>
          </cell>
          <cell r="AN412">
            <v>3865000</v>
          </cell>
          <cell r="AS412">
            <v>3865000</v>
          </cell>
          <cell r="AT412">
            <v>3865000</v>
          </cell>
        </row>
        <row r="413">
          <cell r="A413" t="str">
            <v>Hide</v>
          </cell>
          <cell r="I413" t="str">
            <v xml:space="preserve">Private </v>
          </cell>
          <cell r="J413" t="str">
            <v>Common Equity</v>
          </cell>
          <cell r="K413">
            <v>1</v>
          </cell>
          <cell r="L413">
            <v>1</v>
          </cell>
          <cell r="M413">
            <v>0</v>
          </cell>
          <cell r="N413">
            <v>0</v>
          </cell>
          <cell r="O413">
            <v>1</v>
          </cell>
          <cell r="P413">
            <v>0</v>
          </cell>
          <cell r="Q413">
            <v>0</v>
          </cell>
          <cell r="R413">
            <v>0</v>
          </cell>
          <cell r="W413" t="str">
            <v>006:Enron-CALME</v>
          </cell>
          <cell r="X413">
            <v>0</v>
          </cell>
          <cell r="Y413">
            <v>0</v>
          </cell>
          <cell r="AM413">
            <v>0</v>
          </cell>
          <cell r="AN413">
            <v>0</v>
          </cell>
          <cell r="AS413">
            <v>0</v>
          </cell>
          <cell r="AT413">
            <v>0</v>
          </cell>
        </row>
        <row r="414">
          <cell r="A414" t="str">
            <v>Hide</v>
          </cell>
          <cell r="I414" t="str">
            <v xml:space="preserve">Private </v>
          </cell>
          <cell r="J414" t="str">
            <v>Common Equity</v>
          </cell>
          <cell r="K414">
            <v>1</v>
          </cell>
          <cell r="L414">
            <v>1</v>
          </cell>
          <cell r="M414">
            <v>0</v>
          </cell>
          <cell r="N414">
            <v>0</v>
          </cell>
          <cell r="O414">
            <v>1</v>
          </cell>
          <cell r="P414">
            <v>11730000</v>
          </cell>
          <cell r="Q414">
            <v>11730000</v>
          </cell>
          <cell r="R414">
            <v>0</v>
          </cell>
          <cell r="W414" t="str">
            <v>006:Enron-CALME</v>
          </cell>
          <cell r="X414">
            <v>0</v>
          </cell>
          <cell r="Y414">
            <v>0</v>
          </cell>
          <cell r="AM414">
            <v>0</v>
          </cell>
          <cell r="AN414">
            <v>11730000</v>
          </cell>
          <cell r="AS414">
            <v>11730000</v>
          </cell>
          <cell r="AT414">
            <v>11730000</v>
          </cell>
        </row>
        <row r="415">
          <cell r="A415" t="str">
            <v>Hide</v>
          </cell>
          <cell r="I415" t="str">
            <v xml:space="preserve">Private </v>
          </cell>
          <cell r="J415" t="str">
            <v>Common Equity</v>
          </cell>
          <cell r="K415">
            <v>1</v>
          </cell>
          <cell r="L415">
            <v>1</v>
          </cell>
          <cell r="M415">
            <v>0</v>
          </cell>
          <cell r="N415">
            <v>0</v>
          </cell>
          <cell r="O415">
            <v>1</v>
          </cell>
          <cell r="P415">
            <v>6386000</v>
          </cell>
          <cell r="Q415">
            <v>6386000</v>
          </cell>
          <cell r="R415">
            <v>0</v>
          </cell>
          <cell r="W415" t="str">
            <v>006:Enron-CALME</v>
          </cell>
          <cell r="X415">
            <v>0</v>
          </cell>
          <cell r="Y415">
            <v>0</v>
          </cell>
          <cell r="AM415">
            <v>0</v>
          </cell>
          <cell r="AN415">
            <v>6386000</v>
          </cell>
          <cell r="AS415">
            <v>6386000</v>
          </cell>
          <cell r="AT415">
            <v>6386000</v>
          </cell>
        </row>
        <row r="416">
          <cell r="A416" t="str">
            <v>DoNotShow</v>
          </cell>
          <cell r="I416" t="str">
            <v xml:space="preserve">Private </v>
          </cell>
          <cell r="J416" t="str">
            <v>Common Equity</v>
          </cell>
          <cell r="K416">
            <v>1</v>
          </cell>
          <cell r="L416">
            <v>1</v>
          </cell>
          <cell r="M416">
            <v>0</v>
          </cell>
          <cell r="N416">
            <v>0</v>
          </cell>
          <cell r="O416">
            <v>1</v>
          </cell>
          <cell r="P416">
            <v>0</v>
          </cell>
          <cell r="Q416">
            <v>0</v>
          </cell>
          <cell r="R416">
            <v>0</v>
          </cell>
          <cell r="W416" t="str">
            <v>010:Enron Europe</v>
          </cell>
          <cell r="X416">
            <v>0</v>
          </cell>
          <cell r="Y416">
            <v>0</v>
          </cell>
          <cell r="AM416">
            <v>0</v>
          </cell>
          <cell r="AN416">
            <v>0</v>
          </cell>
          <cell r="AS416">
            <v>0</v>
          </cell>
          <cell r="AT416">
            <v>0</v>
          </cell>
        </row>
        <row r="417">
          <cell r="A417" t="str">
            <v>Hide</v>
          </cell>
          <cell r="I417" t="str">
            <v xml:space="preserve">Private </v>
          </cell>
          <cell r="J417" t="str">
            <v>Common Equity</v>
          </cell>
          <cell r="K417">
            <v>1</v>
          </cell>
          <cell r="L417">
            <v>1</v>
          </cell>
          <cell r="M417">
            <v>0</v>
          </cell>
          <cell r="N417">
            <v>0</v>
          </cell>
          <cell r="O417">
            <v>1</v>
          </cell>
          <cell r="P417">
            <v>6847479.9999999963</v>
          </cell>
          <cell r="Q417">
            <v>6847479.9999999963</v>
          </cell>
          <cell r="R417">
            <v>0</v>
          </cell>
          <cell r="W417" t="str">
            <v>010:Enron Europe</v>
          </cell>
          <cell r="X417">
            <v>0</v>
          </cell>
          <cell r="Y417">
            <v>0</v>
          </cell>
          <cell r="AM417">
            <v>0</v>
          </cell>
          <cell r="AN417">
            <v>6948116</v>
          </cell>
          <cell r="AS417">
            <v>6847479.9999999963</v>
          </cell>
          <cell r="AT417">
            <v>6847479.9999999963</v>
          </cell>
        </row>
        <row r="418">
          <cell r="A418" t="str">
            <v>Hide</v>
          </cell>
          <cell r="I418" t="str">
            <v xml:space="preserve">Private </v>
          </cell>
          <cell r="J418" t="str">
            <v>Common Equity</v>
          </cell>
          <cell r="K418">
            <v>1</v>
          </cell>
          <cell r="L418">
            <v>1</v>
          </cell>
          <cell r="M418">
            <v>0</v>
          </cell>
          <cell r="N418">
            <v>0</v>
          </cell>
          <cell r="O418">
            <v>1</v>
          </cell>
          <cell r="P418">
            <v>657209</v>
          </cell>
          <cell r="Q418">
            <v>657209</v>
          </cell>
          <cell r="R418">
            <v>0</v>
          </cell>
          <cell r="W418" t="str">
            <v>010:Enron Europe</v>
          </cell>
          <cell r="X418">
            <v>0</v>
          </cell>
          <cell r="Y418">
            <v>0</v>
          </cell>
          <cell r="AM418">
            <v>0</v>
          </cell>
          <cell r="AN418">
            <v>666868</v>
          </cell>
          <cell r="AS418">
            <v>657209</v>
          </cell>
          <cell r="AT418">
            <v>657209</v>
          </cell>
        </row>
        <row r="419">
          <cell r="A419" t="str">
            <v>Hide</v>
          </cell>
          <cell r="I419" t="str">
            <v xml:space="preserve">Private </v>
          </cell>
          <cell r="J419" t="str">
            <v>Common Equity</v>
          </cell>
          <cell r="K419">
            <v>1</v>
          </cell>
          <cell r="L419">
            <v>1</v>
          </cell>
          <cell r="M419">
            <v>0</v>
          </cell>
          <cell r="N419">
            <v>0</v>
          </cell>
          <cell r="O419">
            <v>1</v>
          </cell>
          <cell r="P419">
            <v>3757234</v>
          </cell>
          <cell r="Q419">
            <v>3757234</v>
          </cell>
          <cell r="R419">
            <v>0</v>
          </cell>
          <cell r="W419" t="str">
            <v>010:Enron Europe</v>
          </cell>
          <cell r="X419">
            <v>0</v>
          </cell>
          <cell r="Y419">
            <v>0</v>
          </cell>
          <cell r="AM419">
            <v>0</v>
          </cell>
          <cell r="AN419">
            <v>3812453</v>
          </cell>
          <cell r="AS419">
            <v>3757234</v>
          </cell>
          <cell r="AT419">
            <v>3757234</v>
          </cell>
        </row>
        <row r="420">
          <cell r="A420" t="str">
            <v>Hide</v>
          </cell>
          <cell r="I420" t="str">
            <v xml:space="preserve">Private </v>
          </cell>
          <cell r="J420" t="str">
            <v>Common Equity</v>
          </cell>
          <cell r="K420">
            <v>1</v>
          </cell>
          <cell r="L420">
            <v>1</v>
          </cell>
          <cell r="M420">
            <v>0</v>
          </cell>
          <cell r="N420">
            <v>0</v>
          </cell>
          <cell r="O420">
            <v>1</v>
          </cell>
          <cell r="P420">
            <v>0</v>
          </cell>
          <cell r="Q420">
            <v>0</v>
          </cell>
          <cell r="R420">
            <v>0</v>
          </cell>
          <cell r="W420" t="str">
            <v>010:Enron Europe</v>
          </cell>
          <cell r="X420">
            <v>0</v>
          </cell>
          <cell r="Y420">
            <v>0</v>
          </cell>
          <cell r="AM420">
            <v>0</v>
          </cell>
          <cell r="AN420">
            <v>0</v>
          </cell>
          <cell r="AS420">
            <v>0</v>
          </cell>
          <cell r="AT420">
            <v>0</v>
          </cell>
        </row>
        <row r="421">
          <cell r="A421" t="str">
            <v>Hide</v>
          </cell>
          <cell r="I421" t="str">
            <v xml:space="preserve">Private </v>
          </cell>
          <cell r="J421" t="str">
            <v>Common Equity</v>
          </cell>
          <cell r="K421">
            <v>1</v>
          </cell>
          <cell r="L421">
            <v>1</v>
          </cell>
          <cell r="M421">
            <v>0</v>
          </cell>
          <cell r="N421">
            <v>0</v>
          </cell>
          <cell r="O421">
            <v>1</v>
          </cell>
          <cell r="P421">
            <v>2449000</v>
          </cell>
          <cell r="Q421">
            <v>2449000</v>
          </cell>
          <cell r="R421">
            <v>0</v>
          </cell>
          <cell r="W421" t="str">
            <v>006:Enron-CALME</v>
          </cell>
          <cell r="X421">
            <v>0</v>
          </cell>
          <cell r="Y421">
            <v>0</v>
          </cell>
          <cell r="AM421">
            <v>0</v>
          </cell>
          <cell r="AN421">
            <v>2449000</v>
          </cell>
          <cell r="AS421">
            <v>2449000</v>
          </cell>
          <cell r="AT421">
            <v>2449000</v>
          </cell>
        </row>
        <row r="422">
          <cell r="A422" t="str">
            <v>Hide</v>
          </cell>
          <cell r="I422" t="str">
            <v xml:space="preserve">Private </v>
          </cell>
          <cell r="J422" t="str">
            <v>Common Equity</v>
          </cell>
          <cell r="K422">
            <v>1</v>
          </cell>
          <cell r="L422">
            <v>1</v>
          </cell>
          <cell r="M422">
            <v>0</v>
          </cell>
          <cell r="N422">
            <v>0</v>
          </cell>
          <cell r="O422">
            <v>1</v>
          </cell>
          <cell r="P422">
            <v>1847000</v>
          </cell>
          <cell r="Q422">
            <v>1847000</v>
          </cell>
          <cell r="R422">
            <v>0</v>
          </cell>
          <cell r="W422" t="str">
            <v>006:Enron-CALME</v>
          </cell>
          <cell r="X422">
            <v>0</v>
          </cell>
          <cell r="Y422">
            <v>0</v>
          </cell>
          <cell r="AM422">
            <v>0</v>
          </cell>
          <cell r="AN422">
            <v>1847000</v>
          </cell>
          <cell r="AS422">
            <v>1847000</v>
          </cell>
          <cell r="AT422">
            <v>1847000</v>
          </cell>
        </row>
        <row r="423">
          <cell r="A423" t="str">
            <v>Hide</v>
          </cell>
          <cell r="I423" t="str">
            <v>Public</v>
          </cell>
          <cell r="J423" t="str">
            <v>Common Equity</v>
          </cell>
          <cell r="K423">
            <v>41135500</v>
          </cell>
          <cell r="L423">
            <v>41135500</v>
          </cell>
          <cell r="M423">
            <v>0</v>
          </cell>
          <cell r="N423">
            <v>1</v>
          </cell>
          <cell r="O423">
            <v>1</v>
          </cell>
          <cell r="P423">
            <v>0.42424603292744628</v>
          </cell>
          <cell r="Q423">
            <v>0.42424603292744628</v>
          </cell>
          <cell r="R423">
            <v>0</v>
          </cell>
          <cell r="W423" t="str">
            <v>010:Enron Europe</v>
          </cell>
          <cell r="X423">
            <v>17451572.687486965</v>
          </cell>
          <cell r="Y423">
            <v>0</v>
          </cell>
          <cell r="AM423">
            <v>6075489.4857432162</v>
          </cell>
          <cell r="AN423">
            <v>15844048.787855903</v>
          </cell>
          <cell r="AS423">
            <v>17451572.687486965</v>
          </cell>
          <cell r="AT423">
            <v>0.42424603292744628</v>
          </cell>
        </row>
        <row r="424">
          <cell r="A424" t="str">
            <v>Hide</v>
          </cell>
          <cell r="I424" t="str">
            <v>Public</v>
          </cell>
          <cell r="J424" t="str">
            <v>Common Equity</v>
          </cell>
          <cell r="K424">
            <v>41135500</v>
          </cell>
          <cell r="L424">
            <v>41135500</v>
          </cell>
          <cell r="M424">
            <v>0</v>
          </cell>
          <cell r="N424">
            <v>1</v>
          </cell>
          <cell r="O424">
            <v>1</v>
          </cell>
          <cell r="P424">
            <v>0.37871929506910496</v>
          </cell>
          <cell r="Q424">
            <v>0.3847546623212022</v>
          </cell>
          <cell r="R424">
            <v>-6.0353672520972457E-3</v>
          </cell>
          <cell r="W424" t="str">
            <v>010:Enron Europe</v>
          </cell>
          <cell r="X424">
            <v>15578807.562315166</v>
          </cell>
          <cell r="Y424">
            <v>0</v>
          </cell>
          <cell r="AM424">
            <v>6075489.4857432162</v>
          </cell>
          <cell r="AN424">
            <v>15844048.787855903</v>
          </cell>
          <cell r="AS424">
            <v>15578807.562315166</v>
          </cell>
          <cell r="AT424">
            <v>0.37871929506910496</v>
          </cell>
        </row>
        <row r="425">
          <cell r="A425" t="str">
            <v>Hide</v>
          </cell>
          <cell r="I425" t="str">
            <v xml:space="preserve">Private </v>
          </cell>
          <cell r="J425" t="str">
            <v>Common Equity</v>
          </cell>
          <cell r="K425">
            <v>1</v>
          </cell>
          <cell r="L425">
            <v>1</v>
          </cell>
          <cell r="M425">
            <v>0</v>
          </cell>
          <cell r="N425">
            <v>0</v>
          </cell>
          <cell r="O425">
            <v>1</v>
          </cell>
          <cell r="P425">
            <v>2484000</v>
          </cell>
          <cell r="Q425">
            <v>2484000</v>
          </cell>
          <cell r="R425">
            <v>0</v>
          </cell>
          <cell r="W425" t="str">
            <v>006:Enron-CALME</v>
          </cell>
          <cell r="X425">
            <v>0</v>
          </cell>
          <cell r="Y425">
            <v>0</v>
          </cell>
          <cell r="AM425">
            <v>0</v>
          </cell>
          <cell r="AN425">
            <v>2449000</v>
          </cell>
          <cell r="AS425">
            <v>2484000</v>
          </cell>
          <cell r="AT425">
            <v>2484000</v>
          </cell>
        </row>
        <row r="426">
          <cell r="A426" t="str">
            <v>Hide</v>
          </cell>
          <cell r="I426" t="str">
            <v xml:space="preserve">Private </v>
          </cell>
          <cell r="J426" t="str">
            <v>Common Equity</v>
          </cell>
          <cell r="K426">
            <v>1</v>
          </cell>
          <cell r="L426">
            <v>1</v>
          </cell>
          <cell r="M426">
            <v>0</v>
          </cell>
          <cell r="N426">
            <v>0</v>
          </cell>
          <cell r="O426">
            <v>1</v>
          </cell>
          <cell r="P426">
            <v>1847000</v>
          </cell>
          <cell r="Q426">
            <v>1847000</v>
          </cell>
          <cell r="R426">
            <v>0</v>
          </cell>
          <cell r="W426" t="str">
            <v>006:Enron-CALME</v>
          </cell>
          <cell r="X426">
            <v>0</v>
          </cell>
          <cell r="Y426">
            <v>0</v>
          </cell>
          <cell r="AM426">
            <v>0</v>
          </cell>
          <cell r="AN426">
            <v>1847000</v>
          </cell>
          <cell r="AS426">
            <v>1847000</v>
          </cell>
          <cell r="AT426">
            <v>1847000</v>
          </cell>
        </row>
        <row r="427">
          <cell r="A427" t="str">
            <v>Hide</v>
          </cell>
          <cell r="I427" t="str">
            <v>Public</v>
          </cell>
          <cell r="J427" t="str">
            <v>Common Equity</v>
          </cell>
          <cell r="K427">
            <v>41135500</v>
          </cell>
          <cell r="L427">
            <v>41135500</v>
          </cell>
          <cell r="M427">
            <v>0</v>
          </cell>
          <cell r="N427">
            <v>1</v>
          </cell>
          <cell r="O427">
            <v>1</v>
          </cell>
          <cell r="P427">
            <v>0.41680312006907</v>
          </cell>
          <cell r="Q427">
            <v>0.4205245764982582</v>
          </cell>
          <cell r="R427">
            <v>-3.7214564291881969E-3</v>
          </cell>
          <cell r="W427" t="str">
            <v>010:Enron Europe</v>
          </cell>
          <cell r="X427">
            <v>17145404.745601229</v>
          </cell>
          <cell r="Y427">
            <v>0</v>
          </cell>
          <cell r="AM427">
            <v>6075489.4857432162</v>
          </cell>
          <cell r="AN427">
            <v>15844048.787855903</v>
          </cell>
          <cell r="AS427">
            <v>17145404.745601229</v>
          </cell>
          <cell r="AT427">
            <v>0.41680312006907</v>
          </cell>
        </row>
        <row r="428">
          <cell r="A428" t="str">
            <v>Hide</v>
          </cell>
          <cell r="I428" t="str">
            <v>Public</v>
          </cell>
          <cell r="J428" t="str">
            <v>Common Equity</v>
          </cell>
          <cell r="K428">
            <v>41135500</v>
          </cell>
          <cell r="L428">
            <v>41135500</v>
          </cell>
          <cell r="M428">
            <v>0</v>
          </cell>
          <cell r="N428">
            <v>1</v>
          </cell>
          <cell r="O428">
            <v>1</v>
          </cell>
          <cell r="P428">
            <v>0.40936020721069377</v>
          </cell>
          <cell r="Q428">
            <v>0.4205245764982582</v>
          </cell>
          <cell r="R428">
            <v>-1.1164369287564424E-2</v>
          </cell>
          <cell r="W428" t="str">
            <v>010:Enron Europe</v>
          </cell>
          <cell r="X428">
            <v>16839236.803715494</v>
          </cell>
          <cell r="Y428">
            <v>0</v>
          </cell>
          <cell r="AM428">
            <v>6075489.4857432162</v>
          </cell>
          <cell r="AN428">
            <v>15844048.787855903</v>
          </cell>
          <cell r="AS428">
            <v>16839236.803715494</v>
          </cell>
          <cell r="AT428">
            <v>0.40936020721069377</v>
          </cell>
        </row>
        <row r="429">
          <cell r="A429" t="str">
            <v>Hide</v>
          </cell>
          <cell r="I429" t="str">
            <v xml:space="preserve">Private </v>
          </cell>
          <cell r="J429" t="str">
            <v>Common Equity</v>
          </cell>
          <cell r="K429">
            <v>1</v>
          </cell>
          <cell r="L429">
            <v>1</v>
          </cell>
          <cell r="M429">
            <v>0</v>
          </cell>
          <cell r="N429">
            <v>0</v>
          </cell>
          <cell r="O429">
            <v>1</v>
          </cell>
          <cell r="P429">
            <v>1847000</v>
          </cell>
          <cell r="Q429">
            <v>1847000</v>
          </cell>
          <cell r="R429">
            <v>0</v>
          </cell>
          <cell r="W429" t="str">
            <v>006:Enron-CALME</v>
          </cell>
          <cell r="X429">
            <v>0</v>
          </cell>
          <cell r="Y429">
            <v>0</v>
          </cell>
          <cell r="AM429">
            <v>0</v>
          </cell>
          <cell r="AN429">
            <v>1847000</v>
          </cell>
          <cell r="AS429">
            <v>1847000</v>
          </cell>
          <cell r="AT429">
            <v>1847000</v>
          </cell>
        </row>
        <row r="430">
          <cell r="A430" t="str">
            <v>Hide</v>
          </cell>
          <cell r="I430" t="str">
            <v>Public</v>
          </cell>
          <cell r="J430" t="str">
            <v>Common Equity</v>
          </cell>
          <cell r="K430">
            <v>41135500</v>
          </cell>
          <cell r="L430">
            <v>41135500</v>
          </cell>
          <cell r="M430">
            <v>0</v>
          </cell>
          <cell r="N430">
            <v>1</v>
          </cell>
          <cell r="O430">
            <v>1</v>
          </cell>
          <cell r="P430">
            <v>0.40936020721069377</v>
          </cell>
          <cell r="Q430">
            <v>0.40936020721069377</v>
          </cell>
          <cell r="R430">
            <v>0</v>
          </cell>
          <cell r="W430" t="str">
            <v>010:Enron Europe</v>
          </cell>
          <cell r="X430">
            <v>16839236.803715494</v>
          </cell>
          <cell r="Y430">
            <v>0</v>
          </cell>
          <cell r="AM430">
            <v>6075489.4857432162</v>
          </cell>
          <cell r="AN430">
            <v>15844048.787855903</v>
          </cell>
          <cell r="AS430">
            <v>16839236.803715494</v>
          </cell>
          <cell r="AT430">
            <v>0.40936020721069377</v>
          </cell>
        </row>
      </sheetData>
      <sheetData sheetId="20" refreshError="1"/>
      <sheetData sheetId="21" refreshError="1">
        <row r="2">
          <cell r="B2" t="str">
            <v>Deal Maker</v>
          </cell>
          <cell r="C2" t="str">
            <v>Telephone Number</v>
          </cell>
        </row>
        <row r="3">
          <cell r="B3" t="str">
            <v>Ajello</v>
          </cell>
          <cell r="C3" t="str">
            <v>713-853-1949</v>
          </cell>
        </row>
        <row r="4">
          <cell r="B4" t="str">
            <v>Beyer</v>
          </cell>
          <cell r="C4" t="str">
            <v>713-853-9825</v>
          </cell>
        </row>
        <row r="5">
          <cell r="B5" t="str">
            <v>Bierbach</v>
          </cell>
          <cell r="C5" t="str">
            <v>713-853-4725</v>
          </cell>
        </row>
        <row r="6">
          <cell r="B6" t="str">
            <v>Blesie</v>
          </cell>
          <cell r="C6" t="str">
            <v>713-345-7830</v>
          </cell>
        </row>
        <row r="7">
          <cell r="B7" t="str">
            <v>Bowen</v>
          </cell>
          <cell r="C7" t="str">
            <v>713-853-7433</v>
          </cell>
        </row>
        <row r="8">
          <cell r="B8" t="str">
            <v>Butts</v>
          </cell>
          <cell r="C8" t="str">
            <v>713-853-6594</v>
          </cell>
        </row>
        <row r="9">
          <cell r="B9" t="str">
            <v>Byargeon</v>
          </cell>
          <cell r="C9" t="str">
            <v>713-853-0650</v>
          </cell>
        </row>
        <row r="10">
          <cell r="B10" t="str">
            <v>Devries</v>
          </cell>
          <cell r="C10" t="str">
            <v>503-463-6102</v>
          </cell>
        </row>
        <row r="11">
          <cell r="B11" t="str">
            <v>Dunn</v>
          </cell>
          <cell r="C11" t="str">
            <v>713-853-7752</v>
          </cell>
        </row>
        <row r="12">
          <cell r="B12" t="str">
            <v>Duran</v>
          </cell>
          <cell r="C12" t="str">
            <v>713-853-7364</v>
          </cell>
        </row>
        <row r="13">
          <cell r="B13" t="str">
            <v>Eubank</v>
          </cell>
          <cell r="C13" t="str">
            <v>713-853-6579</v>
          </cell>
        </row>
        <row r="14">
          <cell r="B14" t="str">
            <v>Garland</v>
          </cell>
          <cell r="C14" t="str">
            <v>713-853-7301</v>
          </cell>
        </row>
        <row r="15">
          <cell r="B15" t="str">
            <v>Greer</v>
          </cell>
          <cell r="C15" t="str">
            <v>713-853-9140</v>
          </cell>
        </row>
        <row r="16">
          <cell r="B16" t="str">
            <v>Horn</v>
          </cell>
          <cell r="C16" t="str">
            <v>713-853-4250</v>
          </cell>
        </row>
        <row r="17">
          <cell r="B17" t="str">
            <v>Kerrigan</v>
          </cell>
          <cell r="C17" t="str">
            <v>713-853-9849</v>
          </cell>
        </row>
        <row r="18">
          <cell r="B18" t="str">
            <v>Kitagawa</v>
          </cell>
          <cell r="C18" t="str">
            <v>403-974-6723</v>
          </cell>
        </row>
        <row r="19">
          <cell r="B19" t="str">
            <v>Kopper</v>
          </cell>
          <cell r="C19" t="str">
            <v>713-853-7279</v>
          </cell>
        </row>
        <row r="20">
          <cell r="B20" t="str">
            <v>Kuykendall</v>
          </cell>
          <cell r="C20" t="str">
            <v>713-853-3995</v>
          </cell>
        </row>
        <row r="21">
          <cell r="B21" t="str">
            <v>Lydecker</v>
          </cell>
          <cell r="C21" t="str">
            <v>713-853-3504</v>
          </cell>
        </row>
        <row r="22">
          <cell r="B22" t="str">
            <v>Maffet</v>
          </cell>
          <cell r="C22" t="str">
            <v>713-853-3212</v>
          </cell>
        </row>
        <row r="23">
          <cell r="B23" t="str">
            <v>Melendrez</v>
          </cell>
          <cell r="C23" t="str">
            <v>713-345-8670</v>
          </cell>
        </row>
        <row r="24">
          <cell r="B24" t="str">
            <v>Neyman</v>
          </cell>
          <cell r="C24" t="str">
            <v>713-853-6940</v>
          </cell>
        </row>
        <row r="25">
          <cell r="B25" t="str">
            <v>Ondarza</v>
          </cell>
          <cell r="C25" t="str">
            <v>713-853-6058</v>
          </cell>
        </row>
        <row r="26">
          <cell r="B26" t="str">
            <v>Overdyke</v>
          </cell>
          <cell r="C26" t="str">
            <v>713-853-9171</v>
          </cell>
        </row>
        <row r="27">
          <cell r="B27" t="str">
            <v>Pruett/Josey</v>
          </cell>
          <cell r="C27" t="str">
            <v>713-345-7109/713-853-0321</v>
          </cell>
        </row>
        <row r="28">
          <cell r="B28" t="str">
            <v>Pruett/Thompson</v>
          </cell>
          <cell r="C28" t="str">
            <v>713-345-7109/713-853-3019</v>
          </cell>
        </row>
        <row r="29">
          <cell r="B29" t="str">
            <v>Robinson</v>
          </cell>
          <cell r="C29" t="str">
            <v>713-853-6657</v>
          </cell>
        </row>
        <row r="30">
          <cell r="B30" t="str">
            <v>Vetters</v>
          </cell>
          <cell r="C30" t="str">
            <v>713-853-9435</v>
          </cell>
        </row>
        <row r="31">
          <cell r="B31" t="str">
            <v>Ward</v>
          </cell>
          <cell r="C31" t="str">
            <v>713-345-8957</v>
          </cell>
        </row>
        <row r="32">
          <cell r="B32" t="str">
            <v>CTG</v>
          </cell>
          <cell r="C32" t="str">
            <v>Not Available</v>
          </cell>
        </row>
        <row r="33">
          <cell r="B33" t="str">
            <v>TBD</v>
          </cell>
          <cell r="C33" t="str">
            <v>Not Available</v>
          </cell>
        </row>
        <row r="34">
          <cell r="B34" t="str">
            <v>Unknown</v>
          </cell>
          <cell r="C34" t="str">
            <v>Not Available</v>
          </cell>
        </row>
        <row r="35">
          <cell r="B35" t="str">
            <v>Copper</v>
          </cell>
          <cell r="C35" t="str">
            <v>Not Available</v>
          </cell>
        </row>
        <row r="36">
          <cell r="B36" t="str">
            <v>Donahue</v>
          </cell>
          <cell r="C36" t="str">
            <v>713-853-5603</v>
          </cell>
        </row>
        <row r="37">
          <cell r="B37" t="str">
            <v>Beyer</v>
          </cell>
          <cell r="C37" t="str">
            <v>713-853-9825</v>
          </cell>
        </row>
        <row r="38">
          <cell r="B38" t="str">
            <v>Warner</v>
          </cell>
          <cell r="C38" t="str">
            <v>713-853-6493</v>
          </cell>
        </row>
        <row r="39">
          <cell r="B39" t="str">
            <v>Cox</v>
          </cell>
          <cell r="C39" t="str">
            <v>Not Available</v>
          </cell>
        </row>
        <row r="40">
          <cell r="B40" t="str">
            <v>Hopley</v>
          </cell>
          <cell r="C40" t="str">
            <v>713-853-3964</v>
          </cell>
        </row>
        <row r="41">
          <cell r="B41" t="str">
            <v>Kopper</v>
          </cell>
          <cell r="C41" t="str">
            <v>713-853-7279</v>
          </cell>
        </row>
        <row r="42">
          <cell r="B42" t="str">
            <v>Duran</v>
          </cell>
          <cell r="C42" t="str">
            <v>713-853-7364</v>
          </cell>
        </row>
        <row r="43">
          <cell r="B43" t="str">
            <v>Biggerstaff</v>
          </cell>
          <cell r="C43" t="str">
            <v>713-853-0422</v>
          </cell>
        </row>
        <row r="44">
          <cell r="B44" t="str">
            <v>Cleveland</v>
          </cell>
          <cell r="C44" t="str">
            <v>713-853-3154</v>
          </cell>
        </row>
        <row r="45">
          <cell r="B45" t="str">
            <v>Bierbach</v>
          </cell>
          <cell r="C45" t="str">
            <v>713-853-4725</v>
          </cell>
        </row>
        <row r="46">
          <cell r="B46" t="str">
            <v>Richter</v>
          </cell>
          <cell r="C46" t="str">
            <v>503-464-3831</v>
          </cell>
        </row>
        <row r="47">
          <cell r="B47" t="str">
            <v>Piper</v>
          </cell>
          <cell r="C47" t="str">
            <v>503-464-3805</v>
          </cell>
        </row>
        <row r="48">
          <cell r="B48" t="str">
            <v>Byargeon</v>
          </cell>
          <cell r="C48" t="str">
            <v>713-853-0650</v>
          </cell>
        </row>
        <row r="49">
          <cell r="B49" t="str">
            <v>Ondarza</v>
          </cell>
          <cell r="C49" t="str">
            <v>713-853-6058</v>
          </cell>
        </row>
        <row r="50">
          <cell r="B50" t="str">
            <v>Ajello</v>
          </cell>
          <cell r="C50" t="str">
            <v>713-853-1949</v>
          </cell>
        </row>
        <row r="51">
          <cell r="B51" t="str">
            <v>Yzaguirre</v>
          </cell>
          <cell r="C51" t="str">
            <v>713-853-3518</v>
          </cell>
        </row>
        <row r="52">
          <cell r="B52" t="str">
            <v>Redmond</v>
          </cell>
          <cell r="C52" t="str">
            <v>713-853-1839</v>
          </cell>
        </row>
        <row r="53">
          <cell r="B53" t="str">
            <v>Delaney</v>
          </cell>
          <cell r="C53" t="str">
            <v>602-840-3800</v>
          </cell>
        </row>
        <row r="54">
          <cell r="B54" t="str">
            <v>Bowen</v>
          </cell>
          <cell r="C54" t="str">
            <v>713-853-7433</v>
          </cell>
        </row>
        <row r="55">
          <cell r="B55" t="str">
            <v>Garland</v>
          </cell>
          <cell r="C55" t="str">
            <v>713-853-7301</v>
          </cell>
        </row>
        <row r="56">
          <cell r="B56" t="str">
            <v>Donovan</v>
          </cell>
          <cell r="C56" t="str">
            <v>503-464-3828</v>
          </cell>
        </row>
      </sheetData>
      <sheetData sheetId="22" refreshError="1">
        <row r="1">
          <cell r="B1" t="str">
            <v>As of:</v>
          </cell>
          <cell r="C1" t="str">
            <v>As of:</v>
          </cell>
          <cell r="I1" t="str">
            <v>Last</v>
          </cell>
        </row>
        <row r="2">
          <cell r="B2">
            <v>36776</v>
          </cell>
          <cell r="C2">
            <v>36775</v>
          </cell>
          <cell r="D2" t="str">
            <v>Daily Change</v>
          </cell>
          <cell r="E2" t="str">
            <v>QTD Change</v>
          </cell>
          <cell r="F2" t="str">
            <v>Daily % Change</v>
          </cell>
          <cell r="G2" t="str">
            <v>QTD %Change</v>
          </cell>
          <cell r="H2" t="str">
            <v>YTD%Change</v>
          </cell>
          <cell r="I2" t="str">
            <v>Quarter End</v>
          </cell>
        </row>
        <row r="3">
          <cell r="A3" t="str">
            <v>S&amp;P Value</v>
          </cell>
          <cell r="B3">
            <v>1502.51</v>
          </cell>
          <cell r="C3">
            <v>1492.25</v>
          </cell>
          <cell r="D3">
            <v>10.259999999999991</v>
          </cell>
          <cell r="E3">
            <v>47.910000000000082</v>
          </cell>
          <cell r="F3">
            <v>6.875523538281113E-3</v>
          </cell>
          <cell r="G3">
            <v>3.2936889866630056E-2</v>
          </cell>
          <cell r="H3">
            <v>2.2637400034030961E-2</v>
          </cell>
          <cell r="I3">
            <v>1454.6</v>
          </cell>
        </row>
        <row r="4">
          <cell r="A4" t="str">
            <v>S&amp;P EPS</v>
          </cell>
          <cell r="B4" t="e">
            <v>#N/A</v>
          </cell>
          <cell r="C4" t="e">
            <v>#N/A</v>
          </cell>
          <cell r="D4">
            <v>0</v>
          </cell>
          <cell r="I4" t="e">
            <v>#N/A</v>
          </cell>
        </row>
        <row r="5">
          <cell r="A5" t="str">
            <v>S&amp;P Multiple</v>
          </cell>
          <cell r="B5" t="e">
            <v>#N/A</v>
          </cell>
          <cell r="C5" t="e">
            <v>#N/A</v>
          </cell>
          <cell r="D5">
            <v>0</v>
          </cell>
          <cell r="I5" t="e">
            <v>#N/A</v>
          </cell>
        </row>
        <row r="6">
          <cell r="A6" t="str">
            <v>Russell 2000 Index</v>
          </cell>
          <cell r="B6">
            <v>462.2</v>
          </cell>
          <cell r="C6">
            <v>462.2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462.2</v>
          </cell>
        </row>
        <row r="7">
          <cell r="A7" t="str">
            <v>Mariner Index</v>
          </cell>
          <cell r="B7" t="e">
            <v>#N/A</v>
          </cell>
          <cell r="C7" t="e">
            <v>#N/A</v>
          </cell>
          <cell r="D7" t="e">
            <v>#N/A</v>
          </cell>
          <cell r="E7" t="e">
            <v>#N/A</v>
          </cell>
          <cell r="F7" t="e">
            <v>#N/A</v>
          </cell>
          <cell r="G7" t="e">
            <v>#N/A</v>
          </cell>
          <cell r="H7" t="e">
            <v>#N/A</v>
          </cell>
          <cell r="I7" t="e">
            <v>#N/A</v>
          </cell>
        </row>
        <row r="8">
          <cell r="A8" t="str">
            <v>CGAS Index</v>
          </cell>
          <cell r="B8" t="e">
            <v>#N/A</v>
          </cell>
          <cell r="C8" t="e">
            <v>#N/A</v>
          </cell>
          <cell r="D8" t="e">
            <v>#N/A</v>
          </cell>
          <cell r="E8" t="e">
            <v>#N/A</v>
          </cell>
          <cell r="F8" t="e">
            <v>#N/A</v>
          </cell>
          <cell r="G8" t="e">
            <v>#N/A</v>
          </cell>
          <cell r="H8" t="e">
            <v>#N/A</v>
          </cell>
          <cell r="I8" t="e">
            <v>#N/A</v>
          </cell>
        </row>
        <row r="9">
          <cell r="A9" t="str">
            <v>Paper Index</v>
          </cell>
          <cell r="B9">
            <v>100</v>
          </cell>
          <cell r="C9">
            <v>100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100</v>
          </cell>
        </row>
        <row r="10">
          <cell r="A10" t="str">
            <v>Enron E&amp;P Index</v>
          </cell>
          <cell r="B10" t="e">
            <v>#N/A</v>
          </cell>
          <cell r="C10" t="e">
            <v>#N/A</v>
          </cell>
          <cell r="D10" t="e">
            <v>#N/A</v>
          </cell>
          <cell r="E10" t="e">
            <v>#N/A</v>
          </cell>
          <cell r="F10" t="e">
            <v>#N/A</v>
          </cell>
          <cell r="G10" t="e">
            <v>#N/A</v>
          </cell>
          <cell r="H10" t="e">
            <v>#N/A</v>
          </cell>
          <cell r="I10" t="e">
            <v>#N/A</v>
          </cell>
        </row>
        <row r="11">
          <cell r="A11" t="str">
            <v>E&amp;P Index</v>
          </cell>
          <cell r="B11" t="e">
            <v>#N/A</v>
          </cell>
          <cell r="C11" t="e">
            <v>#N/A</v>
          </cell>
          <cell r="D11" t="e">
            <v>#N/A</v>
          </cell>
          <cell r="E11" t="e">
            <v>#N/A</v>
          </cell>
          <cell r="F11" t="e">
            <v>#N/A</v>
          </cell>
          <cell r="G11" t="e">
            <v>#N/A</v>
          </cell>
          <cell r="H11" t="e">
            <v>#N/A</v>
          </cell>
          <cell r="I11" t="e">
            <v>#N/A</v>
          </cell>
        </row>
        <row r="12">
          <cell r="A12" t="str">
            <v>S&amp;P 500 Futures</v>
          </cell>
          <cell r="B12">
            <v>1405.5</v>
          </cell>
          <cell r="C12">
            <v>1405.5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1405.5</v>
          </cell>
        </row>
        <row r="13">
          <cell r="A13" t="str">
            <v>Energy Index</v>
          </cell>
          <cell r="B13" t="e">
            <v>#N/A</v>
          </cell>
          <cell r="C13" t="e">
            <v>#N/A</v>
          </cell>
          <cell r="D13" t="e">
            <v>#N/A</v>
          </cell>
          <cell r="E13" t="e">
            <v>#N/A</v>
          </cell>
          <cell r="F13" t="e">
            <v>#N/A</v>
          </cell>
          <cell r="G13" t="e">
            <v>#N/A</v>
          </cell>
          <cell r="H13" t="e">
            <v>#N/A</v>
          </cell>
          <cell r="I13" t="e">
            <v>#N/A</v>
          </cell>
        </row>
        <row r="14">
          <cell r="A14" t="str">
            <v>C-LEX Index</v>
          </cell>
          <cell r="B14">
            <v>130.03741293111312</v>
          </cell>
          <cell r="C14">
            <v>130.03741293111312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130.03741293111312</v>
          </cell>
        </row>
        <row r="15">
          <cell r="A15" t="str">
            <v>Byers Index</v>
          </cell>
          <cell r="B15" t="e">
            <v>#N/A</v>
          </cell>
          <cell r="C15" t="e">
            <v>#N/A</v>
          </cell>
          <cell r="D15" t="e">
            <v>#N/A</v>
          </cell>
          <cell r="E15" t="e">
            <v>#N/A</v>
          </cell>
          <cell r="F15" t="e">
            <v>#N/A</v>
          </cell>
          <cell r="G15" t="e">
            <v>#N/A</v>
          </cell>
          <cell r="H15" t="e">
            <v>#N/A</v>
          </cell>
          <cell r="I15" t="e">
            <v>#N/A</v>
          </cell>
        </row>
        <row r="16">
          <cell r="A16" t="str">
            <v>Quanta Index</v>
          </cell>
          <cell r="B16" t="e">
            <v>#N/A</v>
          </cell>
          <cell r="C16" t="e">
            <v>#N/A</v>
          </cell>
          <cell r="D16" t="e">
            <v>#N/A</v>
          </cell>
          <cell r="E16" t="e">
            <v>#N/A</v>
          </cell>
          <cell r="F16" t="e">
            <v>#N/A</v>
          </cell>
          <cell r="G16" t="e">
            <v>#N/A</v>
          </cell>
          <cell r="H16" t="e">
            <v>#N/A</v>
          </cell>
          <cell r="I16" t="e">
            <v>#N/A</v>
          </cell>
        </row>
        <row r="17">
          <cell r="A17" t="str">
            <v>Qualitech Index</v>
          </cell>
          <cell r="B17">
            <v>96.54928577006892</v>
          </cell>
          <cell r="C17">
            <v>96.54928577006892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96.54928577006892</v>
          </cell>
        </row>
        <row r="18">
          <cell r="A18" t="str">
            <v>Heartland Index</v>
          </cell>
          <cell r="B18">
            <v>96.54928577006892</v>
          </cell>
          <cell r="C18">
            <v>96.54928577006892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96.54928577006892</v>
          </cell>
        </row>
        <row r="19">
          <cell r="A19" t="str">
            <v>Oilfield Services</v>
          </cell>
          <cell r="B19">
            <v>105.56268430680753</v>
          </cell>
          <cell r="C19">
            <v>105.56268430680753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0.16591823266749142</v>
          </cell>
          <cell r="I19">
            <v>105.56268430680753</v>
          </cell>
        </row>
        <row r="20">
          <cell r="A20" t="str">
            <v>Heavy Construction</v>
          </cell>
          <cell r="B20">
            <v>118.96</v>
          </cell>
          <cell r="C20">
            <v>118.96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118.96</v>
          </cell>
        </row>
        <row r="21">
          <cell r="A21" t="str">
            <v>Cyclical Index</v>
          </cell>
          <cell r="B21">
            <v>123.78345446841365</v>
          </cell>
          <cell r="C21">
            <v>123.78345446841365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123.78345446841365</v>
          </cell>
        </row>
        <row r="22">
          <cell r="A22" t="str">
            <v>Utility Services Index</v>
          </cell>
          <cell r="B22">
            <v>124.81884417455484</v>
          </cell>
          <cell r="C22">
            <v>124.81884417455484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124.81884417455484</v>
          </cell>
        </row>
        <row r="23">
          <cell r="A23" t="str">
            <v>Service Consolidators Index</v>
          </cell>
          <cell r="B23">
            <v>89.782660383026126</v>
          </cell>
          <cell r="C23">
            <v>89.782660383026126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89.782660383026126</v>
          </cell>
        </row>
        <row r="24">
          <cell r="A24" t="str">
            <v>OSX Index</v>
          </cell>
          <cell r="B24">
            <v>138.83000000000001</v>
          </cell>
          <cell r="C24">
            <v>141.13999999999999</v>
          </cell>
          <cell r="D24">
            <v>-2.3099999999999739</v>
          </cell>
          <cell r="E24">
            <v>18.540000000000006</v>
          </cell>
          <cell r="F24">
            <v>-1.6366728071418268E-2</v>
          </cell>
          <cell r="G24">
            <v>0.15412752514756012</v>
          </cell>
          <cell r="H24">
            <v>0.61505351326198254</v>
          </cell>
          <cell r="I24">
            <v>120.29</v>
          </cell>
        </row>
        <row r="25">
          <cell r="A25" t="str">
            <v>Toronto Oil &amp; Gas Index</v>
          </cell>
          <cell r="B25">
            <v>7478.31</v>
          </cell>
          <cell r="C25">
            <v>7478.31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0.27578547630136513</v>
          </cell>
          <cell r="I25">
            <v>7478.31</v>
          </cell>
        </row>
        <row r="26">
          <cell r="A26" t="str">
            <v>Canadian E&amp;P Index</v>
          </cell>
          <cell r="B26" t="e">
            <v>#NUM!</v>
          </cell>
          <cell r="C26" t="e">
            <v>#NUM!</v>
          </cell>
          <cell r="D26" t="e">
            <v>#NUM!</v>
          </cell>
          <cell r="E26" t="e">
            <v>#NUM!</v>
          </cell>
          <cell r="F26" t="e">
            <v>#NUM!</v>
          </cell>
          <cell r="G26" t="e">
            <v>#NUM!</v>
          </cell>
          <cell r="I26" t="e">
            <v>#NUM!</v>
          </cell>
        </row>
      </sheetData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gmt Summary"/>
      <sheetName val="GrossMargin"/>
      <sheetName val="Expenses"/>
      <sheetName val="CapChrg-AllocExp"/>
      <sheetName val="Headcount"/>
    </sheetNames>
    <sheetDataSet>
      <sheetData sheetId="0">
        <row r="9">
          <cell r="C9">
            <v>30000</v>
          </cell>
          <cell r="D9">
            <v>13976</v>
          </cell>
          <cell r="G9">
            <v>30331</v>
          </cell>
          <cell r="H9">
            <v>0</v>
          </cell>
          <cell r="I9">
            <v>0</v>
          </cell>
          <cell r="L9">
            <v>0</v>
          </cell>
          <cell r="M9">
            <v>5468.6737263880932</v>
          </cell>
          <cell r="N9">
            <v>3307.3262736119059</v>
          </cell>
        </row>
        <row r="10">
          <cell r="C10">
            <v>12747.2</v>
          </cell>
          <cell r="D10">
            <v>4727.3999999999996</v>
          </cell>
          <cell r="G10">
            <v>2359</v>
          </cell>
          <cell r="H10">
            <v>0</v>
          </cell>
          <cell r="I10">
            <v>0</v>
          </cell>
          <cell r="L10">
            <v>618.79999999999995</v>
          </cell>
          <cell r="M10">
            <v>4495.6000000000004</v>
          </cell>
          <cell r="N10">
            <v>1222.9000000000001</v>
          </cell>
        </row>
        <row r="11">
          <cell r="C11">
            <v>750</v>
          </cell>
          <cell r="D11">
            <v>341.3</v>
          </cell>
          <cell r="G11">
            <v>3674</v>
          </cell>
          <cell r="H11">
            <v>0</v>
          </cell>
          <cell r="I11">
            <v>0</v>
          </cell>
          <cell r="L11">
            <v>0</v>
          </cell>
          <cell r="M11">
            <v>77.2</v>
          </cell>
          <cell r="N11">
            <v>195.5</v>
          </cell>
        </row>
        <row r="12">
          <cell r="C12">
            <v>3214.8</v>
          </cell>
          <cell r="D12">
            <v>1721.5</v>
          </cell>
          <cell r="G12">
            <v>5666</v>
          </cell>
          <cell r="H12">
            <v>0</v>
          </cell>
          <cell r="I12">
            <v>0</v>
          </cell>
          <cell r="L12">
            <v>0</v>
          </cell>
          <cell r="M12">
            <v>1927.2</v>
          </cell>
          <cell r="N12">
            <v>682.1</v>
          </cell>
        </row>
        <row r="13">
          <cell r="C13">
            <v>7712.3</v>
          </cell>
          <cell r="D13">
            <v>1217.2</v>
          </cell>
          <cell r="G13">
            <v>0</v>
          </cell>
          <cell r="H13">
            <v>0</v>
          </cell>
          <cell r="I13">
            <v>0</v>
          </cell>
          <cell r="L13">
            <v>0</v>
          </cell>
          <cell r="M13">
            <v>1101</v>
          </cell>
          <cell r="N13">
            <v>447.8</v>
          </cell>
        </row>
        <row r="14">
          <cell r="C14">
            <v>8946.9</v>
          </cell>
          <cell r="D14">
            <v>3377.8</v>
          </cell>
          <cell r="G14">
            <v>32514.799999999999</v>
          </cell>
          <cell r="H14">
            <v>0</v>
          </cell>
          <cell r="I14">
            <v>0</v>
          </cell>
          <cell r="L14">
            <v>0</v>
          </cell>
          <cell r="M14">
            <v>1443.3000000000002</v>
          </cell>
          <cell r="N14">
            <v>1677</v>
          </cell>
        </row>
        <row r="16">
          <cell r="C16">
            <v>0</v>
          </cell>
          <cell r="D16">
            <v>0</v>
          </cell>
          <cell r="G16">
            <v>0</v>
          </cell>
          <cell r="H16">
            <v>0</v>
          </cell>
          <cell r="I16">
            <v>0</v>
          </cell>
          <cell r="L16">
            <v>0</v>
          </cell>
          <cell r="M16">
            <v>0</v>
          </cell>
          <cell r="N16">
            <v>0</v>
          </cell>
        </row>
        <row r="17">
          <cell r="C17">
            <v>0</v>
          </cell>
          <cell r="D17">
            <v>0</v>
          </cell>
          <cell r="G17">
            <v>0</v>
          </cell>
          <cell r="H17">
            <v>0</v>
          </cell>
          <cell r="I17">
            <v>0</v>
          </cell>
          <cell r="L17">
            <v>0</v>
          </cell>
          <cell r="M17">
            <v>0</v>
          </cell>
          <cell r="N17">
            <v>0</v>
          </cell>
        </row>
        <row r="21">
          <cell r="C21">
            <v>0</v>
          </cell>
          <cell r="D21">
            <v>0</v>
          </cell>
          <cell r="G21">
            <v>0</v>
          </cell>
          <cell r="H21">
            <v>0</v>
          </cell>
          <cell r="I21">
            <v>0</v>
          </cell>
          <cell r="L21">
            <v>0</v>
          </cell>
          <cell r="M21">
            <v>7532.626273611907</v>
          </cell>
          <cell r="N21">
            <v>-7532.626273611907</v>
          </cell>
        </row>
        <row r="22">
          <cell r="C22">
            <v>-587.65599999999995</v>
          </cell>
          <cell r="D22">
            <v>0</v>
          </cell>
          <cell r="G22">
            <v>-587.65599999999995</v>
          </cell>
          <cell r="H22">
            <v>0</v>
          </cell>
          <cell r="I22">
            <v>0</v>
          </cell>
          <cell r="L22">
            <v>0</v>
          </cell>
          <cell r="M22">
            <v>0</v>
          </cell>
          <cell r="N22">
            <v>0</v>
          </cell>
        </row>
        <row r="23">
          <cell r="C23">
            <v>0</v>
          </cell>
          <cell r="D23">
            <v>-653</v>
          </cell>
          <cell r="G23">
            <v>0</v>
          </cell>
          <cell r="H23">
            <v>0</v>
          </cell>
          <cell r="I23">
            <v>0</v>
          </cell>
          <cell r="L23">
            <v>-618.79999999999995</v>
          </cell>
          <cell r="M23">
            <v>0</v>
          </cell>
          <cell r="N23">
            <v>0</v>
          </cell>
        </row>
        <row r="27">
          <cell r="C27">
            <v>0</v>
          </cell>
          <cell r="D27">
            <v>-890</v>
          </cell>
          <cell r="G27">
            <v>0</v>
          </cell>
          <cell r="H27">
            <v>0</v>
          </cell>
          <cell r="I27">
            <v>0</v>
          </cell>
          <cell r="L27">
            <v>0</v>
          </cell>
          <cell r="M27">
            <v>-890</v>
          </cell>
          <cell r="N27">
            <v>0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eensheet"/>
      <sheetName val="Mgmt Summary"/>
      <sheetName val="Summary YTD"/>
      <sheetName val="Summary YTD-Qtr"/>
      <sheetName val="GrossMargin"/>
      <sheetName val="Expenses"/>
      <sheetName val="CapChrg-AllocExp"/>
      <sheetName val="Headcount"/>
    </sheetNames>
    <sheetDataSet>
      <sheetData sheetId="0"/>
      <sheetData sheetId="1">
        <row r="9">
          <cell r="C9">
            <v>20000</v>
          </cell>
          <cell r="D9">
            <v>14112</v>
          </cell>
          <cell r="G9">
            <v>13868</v>
          </cell>
          <cell r="H9">
            <v>0</v>
          </cell>
          <cell r="I9">
            <v>0</v>
          </cell>
          <cell r="L9">
            <v>0</v>
          </cell>
          <cell r="M9">
            <v>11058.456742010912</v>
          </cell>
          <cell r="N9">
            <v>6675.2866151774961</v>
          </cell>
        </row>
        <row r="10">
          <cell r="C10">
            <v>12747.2</v>
          </cell>
          <cell r="D10">
            <v>4793.3</v>
          </cell>
          <cell r="G10">
            <v>4009</v>
          </cell>
          <cell r="H10">
            <v>0</v>
          </cell>
          <cell r="I10">
            <v>0</v>
          </cell>
          <cell r="L10">
            <v>641.70000000000005</v>
          </cell>
          <cell r="M10">
            <v>2726.3</v>
          </cell>
          <cell r="N10">
            <v>2004.5</v>
          </cell>
        </row>
        <row r="11">
          <cell r="C11">
            <v>750</v>
          </cell>
          <cell r="D11">
            <v>338.1</v>
          </cell>
          <cell r="G11">
            <v>-6918</v>
          </cell>
          <cell r="H11">
            <v>0</v>
          </cell>
          <cell r="I11">
            <v>0</v>
          </cell>
          <cell r="L11">
            <v>0</v>
          </cell>
          <cell r="M11">
            <v>84.8</v>
          </cell>
          <cell r="N11">
            <v>221.1</v>
          </cell>
        </row>
        <row r="12">
          <cell r="C12">
            <v>3214.8</v>
          </cell>
          <cell r="D12">
            <v>1661.1</v>
          </cell>
          <cell r="G12">
            <v>3794</v>
          </cell>
          <cell r="H12">
            <v>0</v>
          </cell>
          <cell r="I12">
            <v>0</v>
          </cell>
          <cell r="L12">
            <v>0</v>
          </cell>
          <cell r="M12">
            <v>688.2</v>
          </cell>
          <cell r="N12">
            <v>709.2</v>
          </cell>
        </row>
        <row r="13">
          <cell r="C13">
            <v>7712.3</v>
          </cell>
          <cell r="D13">
            <v>1334.2</v>
          </cell>
          <cell r="G13">
            <v>1220</v>
          </cell>
          <cell r="H13">
            <v>0</v>
          </cell>
          <cell r="I13">
            <v>0</v>
          </cell>
          <cell r="L13">
            <v>0</v>
          </cell>
          <cell r="M13">
            <v>1295.3</v>
          </cell>
          <cell r="N13">
            <v>452.8</v>
          </cell>
        </row>
        <row r="14">
          <cell r="C14">
            <v>8946.9</v>
          </cell>
          <cell r="D14">
            <v>3414.4</v>
          </cell>
          <cell r="G14">
            <v>13599.9</v>
          </cell>
          <cell r="H14">
            <v>0</v>
          </cell>
          <cell r="I14">
            <v>0</v>
          </cell>
          <cell r="L14">
            <v>0</v>
          </cell>
          <cell r="M14">
            <v>1513.5</v>
          </cell>
          <cell r="N14">
            <v>1685</v>
          </cell>
        </row>
        <row r="16">
          <cell r="C16">
            <v>0</v>
          </cell>
          <cell r="D16">
            <v>0</v>
          </cell>
          <cell r="G16">
            <v>0</v>
          </cell>
          <cell r="H16">
            <v>0</v>
          </cell>
          <cell r="I16">
            <v>0</v>
          </cell>
          <cell r="L16">
            <v>0</v>
          </cell>
          <cell r="M16">
            <v>0</v>
          </cell>
          <cell r="N16">
            <v>0</v>
          </cell>
        </row>
        <row r="17">
          <cell r="C17">
            <v>0</v>
          </cell>
          <cell r="D17">
            <v>0</v>
          </cell>
          <cell r="G17">
            <v>0</v>
          </cell>
          <cell r="H17">
            <v>0</v>
          </cell>
          <cell r="I17">
            <v>0</v>
          </cell>
          <cell r="L17">
            <v>0</v>
          </cell>
          <cell r="M17">
            <v>0</v>
          </cell>
          <cell r="N17">
            <v>0</v>
          </cell>
        </row>
        <row r="21">
          <cell r="C21">
            <v>0</v>
          </cell>
          <cell r="D21">
            <v>0</v>
          </cell>
          <cell r="G21">
            <v>0</v>
          </cell>
          <cell r="H21">
            <v>0</v>
          </cell>
          <cell r="I21">
            <v>0</v>
          </cell>
          <cell r="L21">
            <v>0</v>
          </cell>
          <cell r="M21">
            <v>11747.886615177496</v>
          </cell>
          <cell r="N21">
            <v>-11747.886615177496</v>
          </cell>
        </row>
        <row r="22">
          <cell r="C22">
            <v>-620.17100000000005</v>
          </cell>
          <cell r="D22">
            <v>0</v>
          </cell>
          <cell r="G22">
            <v>-620.17100000000005</v>
          </cell>
          <cell r="H22">
            <v>0</v>
          </cell>
          <cell r="I22">
            <v>0</v>
          </cell>
          <cell r="L22">
            <v>0</v>
          </cell>
          <cell r="M22">
            <v>0</v>
          </cell>
          <cell r="N22">
            <v>0</v>
          </cell>
        </row>
        <row r="23">
          <cell r="C23">
            <v>0</v>
          </cell>
          <cell r="D23">
            <v>-717</v>
          </cell>
          <cell r="G23">
            <v>0</v>
          </cell>
          <cell r="H23">
            <v>0</v>
          </cell>
          <cell r="I23">
            <v>0</v>
          </cell>
          <cell r="L23">
            <v>-641.70000000000005</v>
          </cell>
          <cell r="M23">
            <v>0</v>
          </cell>
          <cell r="N23">
            <v>0</v>
          </cell>
        </row>
        <row r="27">
          <cell r="C27">
            <v>0</v>
          </cell>
          <cell r="D27">
            <v>-2522</v>
          </cell>
          <cell r="G27">
            <v>0</v>
          </cell>
          <cell r="H27">
            <v>0</v>
          </cell>
          <cell r="I27">
            <v>0</v>
          </cell>
          <cell r="L27">
            <v>0</v>
          </cell>
          <cell r="M27">
            <v>-2522</v>
          </cell>
          <cell r="N27">
            <v>0</v>
          </cell>
        </row>
      </sheetData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1">
    <pageSetUpPr fitToPage="1"/>
  </sheetPr>
  <dimension ref="A1:X58"/>
  <sheetViews>
    <sheetView zoomScaleNormal="100" workbookViewId="0">
      <selection activeCell="L33" sqref="L33"/>
    </sheetView>
  </sheetViews>
  <sheetFormatPr defaultRowHeight="12.75"/>
  <cols>
    <col min="1" max="1" width="25.42578125" style="14" customWidth="1"/>
    <col min="2" max="2" width="0.85546875" style="14" customWidth="1"/>
    <col min="3" max="3" width="7.7109375" style="14" customWidth="1"/>
    <col min="4" max="4" width="8.85546875" style="14" customWidth="1"/>
    <col min="5" max="5" width="7.7109375" style="14" customWidth="1"/>
    <col min="6" max="6" width="0.85546875" style="14" customWidth="1"/>
    <col min="7" max="7" width="8.140625" style="14" customWidth="1"/>
    <col min="8" max="8" width="7.7109375" style="14" hidden="1" customWidth="1"/>
    <col min="9" max="9" width="7.7109375" style="14" customWidth="1"/>
    <col min="10" max="10" width="8.28515625" style="14" customWidth="1"/>
    <col min="11" max="11" width="7.7109375" style="14" hidden="1" customWidth="1"/>
    <col min="12" max="14" width="7.7109375" style="14" customWidth="1"/>
    <col min="15" max="15" width="8.28515625" style="14" customWidth="1"/>
    <col min="16" max="16" width="0.85546875" style="14" customWidth="1"/>
    <col min="17" max="17" width="9.140625" style="14"/>
    <col min="18" max="18" width="7.7109375" style="14" hidden="1" customWidth="1"/>
    <col min="19" max="21" width="7.7109375" style="14" customWidth="1"/>
    <col min="22" max="22" width="9.140625" style="14"/>
    <col min="23" max="23" width="0.85546875" style="14" customWidth="1"/>
    <col min="24" max="16384" width="9.140625" style="14"/>
  </cols>
  <sheetData>
    <row r="1" spans="1:24" ht="15.75">
      <c r="A1" s="263" t="s">
        <v>76</v>
      </c>
      <c r="B1" s="263"/>
      <c r="C1" s="263"/>
      <c r="D1" s="263"/>
      <c r="E1" s="263"/>
      <c r="F1" s="263"/>
      <c r="G1" s="263"/>
      <c r="H1" s="263"/>
      <c r="I1" s="263"/>
      <c r="J1" s="263"/>
      <c r="K1" s="263"/>
      <c r="L1" s="263"/>
      <c r="M1" s="263"/>
      <c r="N1" s="263"/>
      <c r="O1" s="263"/>
      <c r="P1" s="263"/>
      <c r="Q1" s="263"/>
      <c r="R1" s="263"/>
      <c r="S1" s="263"/>
      <c r="T1" s="263"/>
      <c r="U1" s="263"/>
      <c r="V1" s="263"/>
      <c r="W1" s="60"/>
    </row>
    <row r="2" spans="1:24" ht="16.5">
      <c r="A2" s="264" t="s">
        <v>99</v>
      </c>
      <c r="B2" s="264"/>
      <c r="C2" s="264"/>
      <c r="D2" s="264"/>
      <c r="E2" s="264"/>
      <c r="F2" s="264"/>
      <c r="G2" s="264"/>
      <c r="H2" s="264"/>
      <c r="I2" s="264"/>
      <c r="J2" s="264"/>
      <c r="K2" s="264"/>
      <c r="L2" s="264"/>
      <c r="M2" s="264"/>
      <c r="N2" s="264"/>
      <c r="O2" s="264"/>
      <c r="P2" s="264"/>
      <c r="Q2" s="264"/>
      <c r="R2" s="264"/>
      <c r="S2" s="264"/>
      <c r="T2" s="264"/>
      <c r="U2" s="264"/>
      <c r="V2" s="264"/>
      <c r="W2" s="61"/>
    </row>
    <row r="3" spans="1:24" ht="13.5">
      <c r="A3" s="265"/>
      <c r="B3" s="265"/>
      <c r="C3" s="265"/>
      <c r="D3" s="265"/>
      <c r="E3" s="265"/>
      <c r="F3" s="265"/>
      <c r="G3" s="265"/>
      <c r="H3" s="265"/>
      <c r="I3" s="265"/>
      <c r="J3" s="265"/>
      <c r="K3" s="265"/>
      <c r="L3" s="265"/>
      <c r="M3" s="265"/>
      <c r="N3" s="265"/>
      <c r="O3" s="265"/>
      <c r="P3" s="265"/>
      <c r="Q3" s="265"/>
      <c r="R3" s="265"/>
      <c r="S3" s="265"/>
      <c r="T3" s="265"/>
      <c r="U3" s="265"/>
      <c r="V3" s="265"/>
      <c r="W3" s="62"/>
    </row>
    <row r="4" spans="1:24" ht="3" customHeight="1"/>
    <row r="5" spans="1:24" s="34" customFormat="1" ht="15" customHeight="1">
      <c r="A5" s="109"/>
      <c r="C5" s="260" t="s">
        <v>8</v>
      </c>
      <c r="D5" s="261"/>
      <c r="E5" s="262"/>
      <c r="G5" s="260" t="s">
        <v>41</v>
      </c>
      <c r="H5" s="261"/>
      <c r="I5" s="261"/>
      <c r="J5" s="261"/>
      <c r="K5" s="261"/>
      <c r="L5" s="261"/>
      <c r="M5" s="261"/>
      <c r="N5" s="261"/>
      <c r="O5" s="262"/>
      <c r="Q5" s="260" t="s">
        <v>36</v>
      </c>
      <c r="R5" s="261"/>
      <c r="S5" s="261"/>
      <c r="T5" s="261"/>
      <c r="U5" s="261"/>
      <c r="V5" s="262"/>
    </row>
    <row r="6" spans="1:24" s="34" customFormat="1" ht="15" customHeight="1">
      <c r="A6" s="110"/>
      <c r="C6" s="113"/>
      <c r="D6" s="111"/>
      <c r="E6" s="113"/>
      <c r="G6" s="112" t="s">
        <v>40</v>
      </c>
      <c r="H6" s="112" t="s">
        <v>4</v>
      </c>
      <c r="I6" s="112" t="s">
        <v>6</v>
      </c>
      <c r="J6" s="112" t="s">
        <v>7</v>
      </c>
      <c r="K6" s="112" t="s">
        <v>48</v>
      </c>
      <c r="L6" s="112" t="s">
        <v>15</v>
      </c>
      <c r="M6" s="112" t="s">
        <v>14</v>
      </c>
      <c r="N6" s="112" t="s">
        <v>17</v>
      </c>
      <c r="O6" s="112"/>
      <c r="Q6" s="113" t="s">
        <v>7</v>
      </c>
      <c r="R6" s="113" t="s">
        <v>48</v>
      </c>
      <c r="S6" s="112" t="s">
        <v>15</v>
      </c>
      <c r="T6" s="113" t="s">
        <v>14</v>
      </c>
      <c r="U6" s="113" t="s">
        <v>17</v>
      </c>
      <c r="V6" s="109"/>
    </row>
    <row r="7" spans="1:24" s="34" customFormat="1" ht="15" customHeight="1">
      <c r="A7" s="112" t="s">
        <v>9</v>
      </c>
      <c r="B7" s="110"/>
      <c r="C7" s="117" t="s">
        <v>13</v>
      </c>
      <c r="D7" s="118" t="s">
        <v>81</v>
      </c>
      <c r="E7" s="117" t="s">
        <v>58</v>
      </c>
      <c r="F7" s="116"/>
      <c r="G7" s="112" t="s">
        <v>13</v>
      </c>
      <c r="H7" s="112" t="s">
        <v>5</v>
      </c>
      <c r="I7" s="112" t="s">
        <v>13</v>
      </c>
      <c r="J7" s="112" t="s">
        <v>13</v>
      </c>
      <c r="K7" s="117" t="s">
        <v>34</v>
      </c>
      <c r="L7" s="112" t="s">
        <v>16</v>
      </c>
      <c r="M7" s="112" t="s">
        <v>34</v>
      </c>
      <c r="N7" s="112" t="s">
        <v>34</v>
      </c>
      <c r="O7" s="112" t="s">
        <v>7</v>
      </c>
      <c r="Q7" s="112" t="s">
        <v>13</v>
      </c>
      <c r="R7" s="112" t="s">
        <v>34</v>
      </c>
      <c r="S7" s="112" t="s">
        <v>16</v>
      </c>
      <c r="T7" s="112" t="s">
        <v>34</v>
      </c>
      <c r="U7" s="112" t="s">
        <v>34</v>
      </c>
      <c r="V7" s="112" t="s">
        <v>7</v>
      </c>
    </row>
    <row r="8" spans="1:24" ht="3" customHeight="1">
      <c r="A8" s="102"/>
      <c r="B8" s="97"/>
      <c r="C8" s="103"/>
      <c r="D8" s="104"/>
      <c r="E8" s="105"/>
      <c r="F8" s="97"/>
      <c r="G8" s="103"/>
      <c r="H8" s="104"/>
      <c r="I8" s="104"/>
      <c r="J8" s="102"/>
      <c r="K8" s="104"/>
      <c r="L8" s="103"/>
      <c r="M8" s="104"/>
      <c r="N8" s="104"/>
      <c r="O8" s="102"/>
      <c r="P8" s="32"/>
      <c r="Q8" s="103"/>
      <c r="R8" s="104"/>
      <c r="S8" s="104"/>
      <c r="T8" s="104"/>
      <c r="U8" s="104"/>
      <c r="V8" s="105"/>
      <c r="W8" s="32"/>
    </row>
    <row r="9" spans="1:24" ht="13.5" customHeight="1">
      <c r="A9" s="110" t="s">
        <v>90</v>
      </c>
      <c r="B9" s="35"/>
      <c r="C9" s="136">
        <f>+'[2]Mgmt Summary'!C9+'[3]Mgmt Summary'!C9+'Mgmt Summary'!C9</f>
        <v>70000</v>
      </c>
      <c r="D9" s="36">
        <f>+'[2]Mgmt Summary'!D9+'[3]Mgmt Summary'!D9+'Mgmt Summary'!D9</f>
        <v>42184</v>
      </c>
      <c r="E9" s="138">
        <f t="shared" ref="E9:E16" si="0">C9-D9</f>
        <v>27816</v>
      </c>
      <c r="F9" s="36"/>
      <c r="G9" s="136">
        <f>+'[2]Mgmt Summary'!G9+'[3]Mgmt Summary'!G9+'Mgmt Summary'!G9</f>
        <v>48158</v>
      </c>
      <c r="H9" s="36">
        <f>+'[2]Mgmt Summary'!H9+'[3]Mgmt Summary'!H9+'Mgmt Summary'!H9</f>
        <v>0</v>
      </c>
      <c r="I9" s="36">
        <f>+'[2]Mgmt Summary'!I9+'[3]Mgmt Summary'!I9+'Mgmt Summary'!I9</f>
        <v>0</v>
      </c>
      <c r="J9" s="139">
        <f t="shared" ref="J9:J16" si="1">SUM(G9:I9)</f>
        <v>48158</v>
      </c>
      <c r="K9" s="140"/>
      <c r="L9" s="142">
        <f>+'[2]Mgmt Summary'!L9+'[3]Mgmt Summary'!L9+'Mgmt Summary'!L9</f>
        <v>0</v>
      </c>
      <c r="M9" s="143">
        <f>+'[2]Mgmt Summary'!M9+'[3]Mgmt Summary'!M9+'Mgmt Summary'!M9</f>
        <v>26852.130468399006</v>
      </c>
      <c r="N9" s="143">
        <f>+'[2]Mgmt Summary'!N9+'[3]Mgmt Summary'!N9+'Mgmt Summary'!N9</f>
        <v>15578.612888789401</v>
      </c>
      <c r="O9" s="139">
        <f t="shared" ref="O9:O16" si="2">J9-K9-M9-N9-L9</f>
        <v>5727.2566428115933</v>
      </c>
      <c r="P9" s="37"/>
      <c r="Q9" s="136">
        <f t="shared" ref="Q9:Q16" si="3">+J9-C9</f>
        <v>-21842</v>
      </c>
      <c r="R9" s="36"/>
      <c r="S9" s="36">
        <f>'CapChrg-AllocExp'!F10</f>
        <v>0</v>
      </c>
      <c r="T9" s="36">
        <f>Expenses!F9</f>
        <v>-1525</v>
      </c>
      <c r="U9" s="36">
        <f>'CapChrg-AllocExp'!M10</f>
        <v>-300</v>
      </c>
      <c r="V9" s="138">
        <f t="shared" ref="V9:V16" si="4">ROUND(SUM(Q9:U9),0)</f>
        <v>-23667</v>
      </c>
      <c r="W9" s="32"/>
      <c r="X9" s="169"/>
    </row>
    <row r="10" spans="1:24" ht="13.5" customHeight="1">
      <c r="A10" s="110" t="s">
        <v>1</v>
      </c>
      <c r="B10" s="35"/>
      <c r="C10" s="136">
        <f>+'[2]Mgmt Summary'!C10+'[3]Mgmt Summary'!C10+'Mgmt Summary'!C10</f>
        <v>38241.4</v>
      </c>
      <c r="D10" s="36">
        <f>+'[2]Mgmt Summary'!D10+'[3]Mgmt Summary'!D10+'Mgmt Summary'!D10</f>
        <v>14402.400000000001</v>
      </c>
      <c r="E10" s="138">
        <f t="shared" si="0"/>
        <v>23839</v>
      </c>
      <c r="F10" s="36"/>
      <c r="G10" s="136">
        <f>+'[2]Mgmt Summary'!G10+'[3]Mgmt Summary'!G10+'Mgmt Summary'!G10</f>
        <v>1928.2339999999995</v>
      </c>
      <c r="H10" s="36">
        <f>+'[2]Mgmt Summary'!H10+'[3]Mgmt Summary'!H10+'Mgmt Summary'!H10</f>
        <v>0</v>
      </c>
      <c r="I10" s="36">
        <f>+'[2]Mgmt Summary'!I10+'[3]Mgmt Summary'!I10+'Mgmt Summary'!I10</f>
        <v>0</v>
      </c>
      <c r="J10" s="139">
        <f t="shared" si="1"/>
        <v>1928.2339999999995</v>
      </c>
      <c r="K10" s="140"/>
      <c r="L10" s="136">
        <f>+'[2]Mgmt Summary'!L10+'[3]Mgmt Summary'!L10+'Mgmt Summary'!L10</f>
        <v>1925.5</v>
      </c>
      <c r="M10" s="36">
        <f>+'[2]Mgmt Summary'!M10+'[3]Mgmt Summary'!M10+'Mgmt Summary'!M10</f>
        <v>10713.192000000001</v>
      </c>
      <c r="N10" s="36">
        <f>+'[2]Mgmt Summary'!N10+'[3]Mgmt Summary'!N10+'Mgmt Summary'!N10</f>
        <v>5703.4</v>
      </c>
      <c r="O10" s="139">
        <f t="shared" si="2"/>
        <v>-16413.858</v>
      </c>
      <c r="P10" s="37"/>
      <c r="Q10" s="136">
        <f t="shared" si="3"/>
        <v>-36313.166000000005</v>
      </c>
      <c r="R10" s="36"/>
      <c r="S10" s="36">
        <f>'CapChrg-AllocExp'!F11</f>
        <v>118</v>
      </c>
      <c r="T10" s="36">
        <f>Expenses!F10</f>
        <v>-1034.4919999999997</v>
      </c>
      <c r="U10" s="36">
        <f>'CapChrg-AllocExp'!M11</f>
        <v>-834</v>
      </c>
      <c r="V10" s="138">
        <f t="shared" si="4"/>
        <v>-38064</v>
      </c>
      <c r="W10" s="32"/>
    </row>
    <row r="11" spans="1:24" ht="13.5" customHeight="1">
      <c r="A11" s="110" t="s">
        <v>44</v>
      </c>
      <c r="B11" s="35"/>
      <c r="C11" s="136">
        <f>+'[2]Mgmt Summary'!C11+'[3]Mgmt Summary'!C11+'Mgmt Summary'!C11</f>
        <v>2250</v>
      </c>
      <c r="D11" s="36">
        <f>+'[2]Mgmt Summary'!D11+'[3]Mgmt Summary'!D11+'Mgmt Summary'!D11</f>
        <v>1019.9000000000001</v>
      </c>
      <c r="E11" s="138">
        <f t="shared" si="0"/>
        <v>1230.0999999999999</v>
      </c>
      <c r="F11" s="36"/>
      <c r="G11" s="136">
        <f>+'[2]Mgmt Summary'!G11+'[3]Mgmt Summary'!G11+'Mgmt Summary'!G11</f>
        <v>-786</v>
      </c>
      <c r="H11" s="36">
        <f>+'[2]Mgmt Summary'!H11+'[3]Mgmt Summary'!H11+'Mgmt Summary'!H11</f>
        <v>0</v>
      </c>
      <c r="I11" s="36">
        <f>+'[2]Mgmt Summary'!I11+'[3]Mgmt Summary'!I11+'Mgmt Summary'!I11</f>
        <v>0</v>
      </c>
      <c r="J11" s="139">
        <f t="shared" si="1"/>
        <v>-786</v>
      </c>
      <c r="K11" s="140"/>
      <c r="L11" s="136">
        <f>+'[2]Mgmt Summary'!L11+'[3]Mgmt Summary'!L11+'Mgmt Summary'!L11</f>
        <v>0</v>
      </c>
      <c r="M11" s="36">
        <f>+'[2]Mgmt Summary'!M11+'[3]Mgmt Summary'!M11+'Mgmt Summary'!M11</f>
        <v>340.61</v>
      </c>
      <c r="N11" s="36">
        <f>+'[2]Mgmt Summary'!N11+'[3]Mgmt Summary'!N11+'Mgmt Summary'!N11</f>
        <v>653</v>
      </c>
      <c r="O11" s="139">
        <f t="shared" si="2"/>
        <v>-1779.6100000000001</v>
      </c>
      <c r="P11" s="37"/>
      <c r="Q11" s="136">
        <f t="shared" si="3"/>
        <v>-3036</v>
      </c>
      <c r="R11" s="36"/>
      <c r="S11" s="36">
        <f>'CapChrg-AllocExp'!F12</f>
        <v>0</v>
      </c>
      <c r="T11" s="36">
        <f>Expenses!F11</f>
        <v>-74.510000000000005</v>
      </c>
      <c r="U11" s="36">
        <f>'CapChrg-AllocExp'!M12</f>
        <v>0</v>
      </c>
      <c r="V11" s="138">
        <f t="shared" si="4"/>
        <v>-3111</v>
      </c>
      <c r="W11" s="32"/>
    </row>
    <row r="12" spans="1:24" ht="13.5" customHeight="1">
      <c r="A12" s="110" t="s">
        <v>66</v>
      </c>
      <c r="B12" s="35"/>
      <c r="C12" s="136">
        <f>+'[2]Mgmt Summary'!C12+'[3]Mgmt Summary'!C12+'Mgmt Summary'!C12</f>
        <v>9644.6</v>
      </c>
      <c r="D12" s="36">
        <f>+'[2]Mgmt Summary'!D12+'[3]Mgmt Summary'!D12+'Mgmt Summary'!D12</f>
        <v>5038.3999999999996</v>
      </c>
      <c r="E12" s="138">
        <f t="shared" si="0"/>
        <v>4606.2000000000007</v>
      </c>
      <c r="F12" s="36"/>
      <c r="G12" s="136">
        <f>+'[2]Mgmt Summary'!G12+'[3]Mgmt Summary'!G12+'Mgmt Summary'!G12</f>
        <v>12698.305</v>
      </c>
      <c r="H12" s="36">
        <f>+'[2]Mgmt Summary'!H12+'[3]Mgmt Summary'!H12+'Mgmt Summary'!H12</f>
        <v>0</v>
      </c>
      <c r="I12" s="36">
        <f>+'[2]Mgmt Summary'!I12+'[3]Mgmt Summary'!I12+'Mgmt Summary'!I12</f>
        <v>0</v>
      </c>
      <c r="J12" s="139">
        <f t="shared" si="1"/>
        <v>12698.305</v>
      </c>
      <c r="K12" s="140"/>
      <c r="L12" s="136">
        <f>+'[2]Mgmt Summary'!L12+'[3]Mgmt Summary'!L12+'Mgmt Summary'!L12</f>
        <v>0</v>
      </c>
      <c r="M12" s="36">
        <f>+'[2]Mgmt Summary'!M12+'[3]Mgmt Summary'!M12+'Mgmt Summary'!M12</f>
        <v>3498</v>
      </c>
      <c r="N12" s="36">
        <f>+'[2]Mgmt Summary'!N12+'[3]Mgmt Summary'!N12+'Mgmt Summary'!N12</f>
        <v>2164.5</v>
      </c>
      <c r="O12" s="139">
        <f t="shared" si="2"/>
        <v>7035.8050000000003</v>
      </c>
      <c r="P12" s="37"/>
      <c r="Q12" s="136">
        <f t="shared" si="3"/>
        <v>3053.7049999999999</v>
      </c>
      <c r="R12" s="36"/>
      <c r="S12" s="36">
        <f>'CapChrg-AllocExp'!F13</f>
        <v>0</v>
      </c>
      <c r="T12" s="36">
        <f>Expenses!F12</f>
        <v>0</v>
      </c>
      <c r="U12" s="36">
        <f>'CapChrg-AllocExp'!M13</f>
        <v>0</v>
      </c>
      <c r="V12" s="138">
        <f t="shared" si="4"/>
        <v>3054</v>
      </c>
      <c r="W12" s="32"/>
    </row>
    <row r="13" spans="1:24" ht="13.5" customHeight="1">
      <c r="A13" s="110" t="s">
        <v>79</v>
      </c>
      <c r="B13" s="35"/>
      <c r="C13" s="136">
        <f>+'[2]Mgmt Summary'!C13+'[3]Mgmt Summary'!C13+'Mgmt Summary'!C13</f>
        <v>23136.6</v>
      </c>
      <c r="D13" s="36">
        <f>+'[2]Mgmt Summary'!D13+'[3]Mgmt Summary'!D13+'Mgmt Summary'!D13</f>
        <v>4169.6000000000004</v>
      </c>
      <c r="E13" s="138">
        <f t="shared" si="0"/>
        <v>18967</v>
      </c>
      <c r="F13" s="36"/>
      <c r="G13" s="136">
        <f>+'[2]Mgmt Summary'!G13+'[3]Mgmt Summary'!G13+'Mgmt Summary'!G13</f>
        <v>1220</v>
      </c>
      <c r="H13" s="36">
        <f>+'[2]Mgmt Summary'!H13+'[3]Mgmt Summary'!H13+'Mgmt Summary'!H13</f>
        <v>0</v>
      </c>
      <c r="I13" s="36">
        <f>+'[2]Mgmt Summary'!I13+'[3]Mgmt Summary'!I13+'Mgmt Summary'!I13</f>
        <v>0</v>
      </c>
      <c r="J13" s="139">
        <f t="shared" si="1"/>
        <v>1220</v>
      </c>
      <c r="K13" s="140"/>
      <c r="L13" s="136">
        <f>+'[2]Mgmt Summary'!L13+'[3]Mgmt Summary'!L13+'Mgmt Summary'!L13</f>
        <v>0</v>
      </c>
      <c r="M13" s="36">
        <f>+'[2]Mgmt Summary'!M13+'[3]Mgmt Summary'!M13+'Mgmt Summary'!M13</f>
        <v>3978.5</v>
      </c>
      <c r="N13" s="36">
        <f>+'[2]Mgmt Summary'!N13+'[3]Mgmt Summary'!N13+'Mgmt Summary'!N13</f>
        <v>1346.6</v>
      </c>
      <c r="O13" s="139">
        <f t="shared" si="2"/>
        <v>-4105.1000000000004</v>
      </c>
      <c r="P13" s="37"/>
      <c r="Q13" s="136">
        <f t="shared" si="3"/>
        <v>-21916.6</v>
      </c>
      <c r="R13" s="36"/>
      <c r="S13" s="36">
        <f>'CapChrg-AllocExp'!F14</f>
        <v>0</v>
      </c>
      <c r="T13" s="36">
        <f>Expenses!F13</f>
        <v>0</v>
      </c>
      <c r="U13" s="36">
        <f>'CapChrg-AllocExp'!M14</f>
        <v>-410</v>
      </c>
      <c r="V13" s="138">
        <f t="shared" si="4"/>
        <v>-22327</v>
      </c>
      <c r="W13" s="32"/>
    </row>
    <row r="14" spans="1:24" s="64" customFormat="1" ht="13.5" customHeight="1">
      <c r="A14" s="170" t="s">
        <v>50</v>
      </c>
      <c r="B14" s="181"/>
      <c r="C14" s="142">
        <f>+'[2]Mgmt Summary'!C14+'[3]Mgmt Summary'!C14+'Mgmt Summary'!C14</f>
        <v>26840.799999999999</v>
      </c>
      <c r="D14" s="143">
        <f>+'[2]Mgmt Summary'!D14+'[3]Mgmt Summary'!D14+'Mgmt Summary'!D14</f>
        <v>10169.6</v>
      </c>
      <c r="E14" s="167">
        <f t="shared" si="0"/>
        <v>16671.199999999997</v>
      </c>
      <c r="F14" s="143"/>
      <c r="G14" s="142">
        <f>+'[2]Mgmt Summary'!G14+'[3]Mgmt Summary'!G14+'Mgmt Summary'!G14</f>
        <v>61212.921000000002</v>
      </c>
      <c r="H14" s="143">
        <f>+'[2]Mgmt Summary'!H14+'[3]Mgmt Summary'!H14+'Mgmt Summary'!H14</f>
        <v>0</v>
      </c>
      <c r="I14" s="143">
        <f>+'[2]Mgmt Summary'!I14+'[3]Mgmt Summary'!I14+'Mgmt Summary'!I14</f>
        <v>0</v>
      </c>
      <c r="J14" s="182">
        <f t="shared" si="1"/>
        <v>61212.921000000002</v>
      </c>
      <c r="K14" s="183"/>
      <c r="L14" s="142">
        <f>+'[2]Mgmt Summary'!L14+'[3]Mgmt Summary'!L14+'Mgmt Summary'!L14</f>
        <v>0</v>
      </c>
      <c r="M14" s="36">
        <f>+'[2]Mgmt Summary'!M14+'[3]Mgmt Summary'!M14+'Mgmt Summary'!M14</f>
        <v>4827.2489999999998</v>
      </c>
      <c r="N14" s="143">
        <f>+'[2]Mgmt Summary'!N14+'[3]Mgmt Summary'!N14+'Mgmt Summary'!N14</f>
        <v>5184.5940000000001</v>
      </c>
      <c r="O14" s="182">
        <f t="shared" si="2"/>
        <v>51201.078000000009</v>
      </c>
      <c r="P14" s="184"/>
      <c r="Q14" s="142">
        <f t="shared" si="3"/>
        <v>34372.120999999999</v>
      </c>
      <c r="R14" s="143"/>
      <c r="S14" s="143">
        <f>+'CapChrg-AllocExp'!F15</f>
        <v>0</v>
      </c>
      <c r="T14" s="36">
        <f>Expenses!F14</f>
        <v>-315.7489999999998</v>
      </c>
      <c r="U14" s="143">
        <f>+'CapChrg-AllocExp'!M15</f>
        <v>0</v>
      </c>
      <c r="V14" s="167">
        <f t="shared" si="4"/>
        <v>34056</v>
      </c>
      <c r="W14" s="63"/>
      <c r="X14" s="172"/>
    </row>
    <row r="15" spans="1:24" ht="13.5" customHeight="1">
      <c r="A15" s="110" t="s">
        <v>11</v>
      </c>
      <c r="B15" s="35"/>
      <c r="C15" s="136">
        <f>+'[2]Mgmt Summary'!C16+'[3]Mgmt Summary'!C16+'Mgmt Summary'!C15</f>
        <v>6786</v>
      </c>
      <c r="D15" s="36">
        <f>+'[2]Mgmt Summary'!D16+'[3]Mgmt Summary'!D16+'Mgmt Summary'!D15</f>
        <v>0</v>
      </c>
      <c r="E15" s="138">
        <f t="shared" si="0"/>
        <v>6786</v>
      </c>
      <c r="F15" s="36"/>
      <c r="G15" s="136">
        <f>+'[2]Mgmt Summary'!G16+'[3]Mgmt Summary'!G16+'Mgmt Summary'!G15</f>
        <v>0</v>
      </c>
      <c r="H15" s="36">
        <f>+'[2]Mgmt Summary'!H16+'[3]Mgmt Summary'!H16+'Mgmt Summary'!H15</f>
        <v>0</v>
      </c>
      <c r="I15" s="36">
        <f>+'[2]Mgmt Summary'!I16+'[3]Mgmt Summary'!I16+'Mgmt Summary'!I15</f>
        <v>0</v>
      </c>
      <c r="J15" s="139">
        <f t="shared" si="1"/>
        <v>0</v>
      </c>
      <c r="K15" s="140"/>
      <c r="L15" s="136">
        <f>+'[2]Mgmt Summary'!L16+'[3]Mgmt Summary'!L16+'Mgmt Summary'!L15</f>
        <v>0</v>
      </c>
      <c r="M15" s="36">
        <f>+'[2]Mgmt Summary'!M16+'[3]Mgmt Summary'!M16+'Mgmt Summary'!M15</f>
        <v>0</v>
      </c>
      <c r="N15" s="36">
        <f>+'[2]Mgmt Summary'!N16+'[3]Mgmt Summary'!N16+'Mgmt Summary'!N15</f>
        <v>0</v>
      </c>
      <c r="O15" s="139">
        <f t="shared" si="2"/>
        <v>0</v>
      </c>
      <c r="P15" s="37"/>
      <c r="Q15" s="136">
        <f t="shared" si="3"/>
        <v>-6786</v>
      </c>
      <c r="R15" s="36"/>
      <c r="S15" s="36">
        <v>0</v>
      </c>
      <c r="T15" s="36">
        <v>0</v>
      </c>
      <c r="U15" s="36">
        <v>0</v>
      </c>
      <c r="V15" s="138">
        <f t="shared" si="4"/>
        <v>-6786</v>
      </c>
      <c r="W15" s="32"/>
    </row>
    <row r="16" spans="1:24" ht="13.5" customHeight="1">
      <c r="A16" s="110" t="s">
        <v>2</v>
      </c>
      <c r="B16" s="35"/>
      <c r="C16" s="136">
        <f>+'[2]Mgmt Summary'!C17+'[3]Mgmt Summary'!C17+'Mgmt Summary'!C16</f>
        <v>0</v>
      </c>
      <c r="D16" s="36">
        <f>+'[2]Mgmt Summary'!D17+'[3]Mgmt Summary'!D17+'Mgmt Summary'!D16</f>
        <v>0</v>
      </c>
      <c r="E16" s="138">
        <f t="shared" si="0"/>
        <v>0</v>
      </c>
      <c r="F16" s="36"/>
      <c r="G16" s="136">
        <f>+'[2]Mgmt Summary'!G17+'[3]Mgmt Summary'!G17+'Mgmt Summary'!G16</f>
        <v>0</v>
      </c>
      <c r="H16" s="36">
        <f>+'[2]Mgmt Summary'!H17+'[3]Mgmt Summary'!H17+'Mgmt Summary'!H16</f>
        <v>0</v>
      </c>
      <c r="I16" s="36">
        <f>+'[2]Mgmt Summary'!I17+'[3]Mgmt Summary'!I17+'Mgmt Summary'!I16</f>
        <v>0</v>
      </c>
      <c r="J16" s="139">
        <f t="shared" si="1"/>
        <v>0</v>
      </c>
      <c r="K16" s="140"/>
      <c r="L16" s="136">
        <f>+'[2]Mgmt Summary'!L17+'[3]Mgmt Summary'!L17+'Mgmt Summary'!L16</f>
        <v>0</v>
      </c>
      <c r="M16" s="36">
        <f>+'[2]Mgmt Summary'!M17+'[3]Mgmt Summary'!M17+'Mgmt Summary'!M16</f>
        <v>350</v>
      </c>
      <c r="N16" s="36">
        <f>+'[2]Mgmt Summary'!N17+'[3]Mgmt Summary'!N17+'Mgmt Summary'!N16</f>
        <v>0</v>
      </c>
      <c r="O16" s="139">
        <f t="shared" si="2"/>
        <v>-350</v>
      </c>
      <c r="P16" s="37"/>
      <c r="Q16" s="136">
        <f t="shared" si="3"/>
        <v>0</v>
      </c>
      <c r="R16" s="36"/>
      <c r="S16" s="36">
        <f>'CapChrg-AllocExp'!F16</f>
        <v>0</v>
      </c>
      <c r="T16" s="36">
        <f>Expenses!F15</f>
        <v>-350</v>
      </c>
      <c r="U16" s="36">
        <f>'CapChrg-AllocExp'!M16</f>
        <v>0</v>
      </c>
      <c r="V16" s="138">
        <f t="shared" si="4"/>
        <v>-350</v>
      </c>
      <c r="W16" s="32"/>
    </row>
    <row r="17" spans="1:23" ht="3" customHeight="1">
      <c r="A17" s="110"/>
      <c r="B17" s="35"/>
      <c r="C17" s="136"/>
      <c r="D17" s="36"/>
      <c r="E17" s="138"/>
      <c r="F17" s="36"/>
      <c r="G17" s="136"/>
      <c r="H17" s="36"/>
      <c r="I17" s="36"/>
      <c r="J17" s="139"/>
      <c r="K17" s="140"/>
      <c r="L17" s="137"/>
      <c r="M17" s="36"/>
      <c r="N17" s="36"/>
      <c r="O17" s="139"/>
      <c r="P17" s="37"/>
      <c r="Q17" s="136"/>
      <c r="R17" s="36"/>
      <c r="S17" s="36"/>
      <c r="T17" s="36"/>
      <c r="U17" s="36"/>
      <c r="V17" s="138"/>
      <c r="W17" s="32"/>
    </row>
    <row r="18" spans="1:23" s="34" customFormat="1" ht="12" customHeight="1">
      <c r="A18" s="38" t="s">
        <v>3</v>
      </c>
      <c r="B18" s="35"/>
      <c r="C18" s="43">
        <f>SUM(C9:C17)</f>
        <v>176899.4</v>
      </c>
      <c r="D18" s="44">
        <f>SUM(D9:D17)</f>
        <v>76983.900000000009</v>
      </c>
      <c r="E18" s="45">
        <f>+C18-D18</f>
        <v>99915.499999999985</v>
      </c>
      <c r="F18" s="36"/>
      <c r="G18" s="43">
        <f>SUM(G9:G17)</f>
        <v>124431.45999999999</v>
      </c>
      <c r="H18" s="44">
        <f>SUM(H9:H16)</f>
        <v>0</v>
      </c>
      <c r="I18" s="45">
        <f>SUM(I15:I17)</f>
        <v>0</v>
      </c>
      <c r="J18" s="46">
        <f>SUM(J9:J17)</f>
        <v>124431.45999999999</v>
      </c>
      <c r="K18" s="44">
        <f>SUM(K15:K16)</f>
        <v>0</v>
      </c>
      <c r="L18" s="43">
        <f>SUM(L9:L17)</f>
        <v>1925.5</v>
      </c>
      <c r="M18" s="44">
        <f>SUM(M9:M17)</f>
        <v>50559.681468399009</v>
      </c>
      <c r="N18" s="44">
        <f>SUM(N9:N17)</f>
        <v>30630.706888789402</v>
      </c>
      <c r="O18" s="46">
        <f>SUM(O9:O17)</f>
        <v>41315.571642811599</v>
      </c>
      <c r="P18" s="44">
        <f>SUM(P15:P16)</f>
        <v>0</v>
      </c>
      <c r="Q18" s="43">
        <f>SUM(Q9:Q17)</f>
        <v>-52467.94</v>
      </c>
      <c r="R18" s="44">
        <f>SUM(R15:R17)</f>
        <v>0</v>
      </c>
      <c r="S18" s="44">
        <f>SUM(S9:S17)</f>
        <v>118</v>
      </c>
      <c r="T18" s="44">
        <f>SUM(T9:T17)</f>
        <v>-3299.7509999999997</v>
      </c>
      <c r="U18" s="44">
        <f>SUM(U9:U17)</f>
        <v>-1544</v>
      </c>
      <c r="V18" s="45">
        <f>SUM(V9:V17)</f>
        <v>-57195</v>
      </c>
      <c r="W18" s="32"/>
    </row>
    <row r="19" spans="1:23" ht="3" customHeight="1">
      <c r="A19" s="110"/>
      <c r="B19" s="35"/>
      <c r="C19" s="136"/>
      <c r="D19" s="36"/>
      <c r="E19" s="138"/>
      <c r="F19" s="36"/>
      <c r="G19" s="136"/>
      <c r="H19" s="36"/>
      <c r="I19" s="36"/>
      <c r="J19" s="139"/>
      <c r="K19" s="140"/>
      <c r="L19" s="137"/>
      <c r="M19" s="36"/>
      <c r="N19" s="36"/>
      <c r="O19" s="139"/>
      <c r="P19" s="37"/>
      <c r="Q19" s="136"/>
      <c r="R19" s="36"/>
      <c r="S19" s="36"/>
      <c r="T19" s="36"/>
      <c r="U19" s="36"/>
      <c r="V19" s="138"/>
      <c r="W19" s="32"/>
    </row>
    <row r="20" spans="1:23" ht="13.5" customHeight="1">
      <c r="A20" s="110" t="s">
        <v>23</v>
      </c>
      <c r="B20" s="35"/>
      <c r="C20" s="136">
        <f>+'[2]Mgmt Summary'!C21+'[3]Mgmt Summary'!C21+'Mgmt Summary'!C20</f>
        <v>0</v>
      </c>
      <c r="D20" s="36">
        <f>+'[2]Mgmt Summary'!D21+'[3]Mgmt Summary'!D21+'Mgmt Summary'!D20</f>
        <v>0</v>
      </c>
      <c r="E20" s="138">
        <f>C20-D20</f>
        <v>0</v>
      </c>
      <c r="F20" s="36"/>
      <c r="G20" s="136">
        <f>+'[2]Mgmt Summary'!G21+'[3]Mgmt Summary'!G21+'Mgmt Summary'!G20</f>
        <v>0</v>
      </c>
      <c r="H20" s="36">
        <f>+'[2]Mgmt Summary'!H21+'[3]Mgmt Summary'!H21+'Mgmt Summary'!H20</f>
        <v>0</v>
      </c>
      <c r="I20" s="36">
        <f>+'[2]Mgmt Summary'!I21+'[3]Mgmt Summary'!I21+'Mgmt Summary'!I20</f>
        <v>0</v>
      </c>
      <c r="J20" s="139">
        <f>SUM(G20:I20)</f>
        <v>0</v>
      </c>
      <c r="K20" s="140"/>
      <c r="L20" s="136">
        <f>+'[2]Mgmt Summary'!L21+'[3]Mgmt Summary'!L21+'Mgmt Summary'!L20</f>
        <v>0</v>
      </c>
      <c r="M20" s="36">
        <f>+'[2]Mgmt Summary'!M21+'[3]Mgmt Summary'!M21+'Mgmt Summary'!M20</f>
        <v>30630.706888789402</v>
      </c>
      <c r="N20" s="36">
        <f>+'[2]Mgmt Summary'!N21+'[3]Mgmt Summary'!N21+'Mgmt Summary'!N20</f>
        <v>-30630.706888789402</v>
      </c>
      <c r="O20" s="139">
        <f>J20-K20-M20-N20-L20</f>
        <v>0</v>
      </c>
      <c r="P20" s="37"/>
      <c r="Q20" s="136">
        <f>+J20-C20</f>
        <v>0</v>
      </c>
      <c r="R20" s="36"/>
      <c r="S20" s="36">
        <v>0</v>
      </c>
      <c r="T20" s="36">
        <f>Expenses!F19</f>
        <v>0</v>
      </c>
      <c r="U20" s="36">
        <v>0</v>
      </c>
      <c r="V20" s="138">
        <f>ROUND(SUM(Q20:U20),0)</f>
        <v>0</v>
      </c>
      <c r="W20" s="32"/>
    </row>
    <row r="21" spans="1:23" ht="13.5" customHeight="1">
      <c r="A21" s="110" t="s">
        <v>10</v>
      </c>
      <c r="B21" s="35"/>
      <c r="C21" s="136">
        <f>+'[2]Mgmt Summary'!C22+'[3]Mgmt Summary'!C22+'Mgmt Summary'!C21</f>
        <v>-1746.2460000000001</v>
      </c>
      <c r="D21" s="36">
        <f>+'[2]Mgmt Summary'!D22+'[3]Mgmt Summary'!D22+'Mgmt Summary'!D21</f>
        <v>0</v>
      </c>
      <c r="E21" s="138">
        <f>C21-D21</f>
        <v>-1746.2460000000001</v>
      </c>
      <c r="F21" s="140"/>
      <c r="G21" s="136">
        <f>+'[2]Mgmt Summary'!G22+'[3]Mgmt Summary'!G22+'Mgmt Summary'!G21</f>
        <v>-1724.6590000000001</v>
      </c>
      <c r="H21" s="36">
        <f>+'[2]Mgmt Summary'!H22+'[3]Mgmt Summary'!H22+'Mgmt Summary'!H21</f>
        <v>0</v>
      </c>
      <c r="I21" s="36">
        <f>+'[2]Mgmt Summary'!I22+'[3]Mgmt Summary'!I22+'Mgmt Summary'!I21</f>
        <v>0</v>
      </c>
      <c r="J21" s="139">
        <f>SUM(G21:I21)</f>
        <v>-1724.6590000000001</v>
      </c>
      <c r="K21" s="140"/>
      <c r="L21" s="136">
        <f>+'[2]Mgmt Summary'!L22+'[3]Mgmt Summary'!L22+'Mgmt Summary'!L21</f>
        <v>0</v>
      </c>
      <c r="M21" s="36">
        <f>+'[2]Mgmt Summary'!M22+'[3]Mgmt Summary'!M22+'Mgmt Summary'!M21</f>
        <v>0</v>
      </c>
      <c r="N21" s="36">
        <f>+'[2]Mgmt Summary'!N22+'[3]Mgmt Summary'!N22+'Mgmt Summary'!N21</f>
        <v>0</v>
      </c>
      <c r="O21" s="139">
        <f>J21-K21-M21-N21-L21</f>
        <v>-1724.6590000000001</v>
      </c>
      <c r="P21" s="37"/>
      <c r="Q21" s="136">
        <f>+J21-C21</f>
        <v>21.586999999999989</v>
      </c>
      <c r="R21" s="36"/>
      <c r="S21" s="36">
        <v>0</v>
      </c>
      <c r="T21" s="36">
        <f>Expenses!F20</f>
        <v>0</v>
      </c>
      <c r="U21" s="36">
        <v>0</v>
      </c>
      <c r="V21" s="138">
        <f>ROUND(SUM(Q21:U21),0)</f>
        <v>22</v>
      </c>
      <c r="W21" s="32"/>
    </row>
    <row r="22" spans="1:23" ht="13.5" customHeight="1">
      <c r="A22" s="110" t="s">
        <v>35</v>
      </c>
      <c r="B22" s="35"/>
      <c r="C22" s="136">
        <f>+'[2]Mgmt Summary'!C23+'[3]Mgmt Summary'!C23+'Mgmt Summary'!C22</f>
        <v>0</v>
      </c>
      <c r="D22" s="36">
        <f>+'[2]Mgmt Summary'!D23+'[3]Mgmt Summary'!D23+'Mgmt Summary'!D22</f>
        <v>-2153</v>
      </c>
      <c r="E22" s="138">
        <f>C22-D22</f>
        <v>2153</v>
      </c>
      <c r="F22" s="36"/>
      <c r="G22" s="136">
        <f>+'[2]Mgmt Summary'!G23+'[3]Mgmt Summary'!G23+'Mgmt Summary'!G22</f>
        <v>0</v>
      </c>
      <c r="H22" s="36">
        <f>+'[2]Mgmt Summary'!H23+'[3]Mgmt Summary'!H23+'Mgmt Summary'!H22</f>
        <v>0</v>
      </c>
      <c r="I22" s="36">
        <f>+'[2]Mgmt Summary'!I23+'[3]Mgmt Summary'!I23+'Mgmt Summary'!I22</f>
        <v>0</v>
      </c>
      <c r="J22" s="139">
        <f>SUM(G22:I22)</f>
        <v>0</v>
      </c>
      <c r="K22" s="140"/>
      <c r="L22" s="136">
        <f>+'[2]Mgmt Summary'!L23+'[3]Mgmt Summary'!L23+'Mgmt Summary'!L22</f>
        <v>-1925.5</v>
      </c>
      <c r="M22" s="36">
        <f>+'[2]Mgmt Summary'!M23+'[3]Mgmt Summary'!M23+'Mgmt Summary'!M22</f>
        <v>0</v>
      </c>
      <c r="N22" s="36">
        <f>+'[2]Mgmt Summary'!N23+'[3]Mgmt Summary'!N23+'Mgmt Summary'!N22</f>
        <v>0</v>
      </c>
      <c r="O22" s="139">
        <f>J22-K22-M22-N22-L22</f>
        <v>1925.5</v>
      </c>
      <c r="P22" s="37"/>
      <c r="Q22" s="136">
        <f>+J22-C22</f>
        <v>0</v>
      </c>
      <c r="R22" s="36"/>
      <c r="S22" s="36">
        <f>'CapChrg-AllocExp'!F20</f>
        <v>-118</v>
      </c>
      <c r="T22" s="36">
        <v>0</v>
      </c>
      <c r="U22" s="36">
        <v>0</v>
      </c>
      <c r="V22" s="138">
        <f>ROUND(SUM(Q22:U22),0)</f>
        <v>-118</v>
      </c>
      <c r="W22" s="32"/>
    </row>
    <row r="23" spans="1:23" ht="3" customHeight="1">
      <c r="A23" s="110"/>
      <c r="B23" s="35"/>
      <c r="C23" s="136"/>
      <c r="D23" s="36"/>
      <c r="E23" s="138"/>
      <c r="F23" s="36"/>
      <c r="G23" s="136"/>
      <c r="H23" s="36"/>
      <c r="I23" s="36"/>
      <c r="J23" s="139"/>
      <c r="K23" s="140"/>
      <c r="L23" s="137"/>
      <c r="M23" s="36"/>
      <c r="N23" s="36"/>
      <c r="O23" s="139"/>
      <c r="P23" s="37"/>
      <c r="Q23" s="136"/>
      <c r="R23" s="36"/>
      <c r="S23" s="36"/>
      <c r="T23" s="36"/>
      <c r="U23" s="36"/>
      <c r="V23" s="138">
        <f>ROUND(SUM(Q23:U23),0)</f>
        <v>0</v>
      </c>
      <c r="W23" s="32"/>
    </row>
    <row r="24" spans="1:23" s="34" customFormat="1" ht="12" customHeight="1">
      <c r="A24" s="38" t="s">
        <v>83</v>
      </c>
      <c r="B24" s="35"/>
      <c r="C24" s="43">
        <f>SUM(C18:C23)</f>
        <v>175153.15399999998</v>
      </c>
      <c r="D24" s="44">
        <f>SUM(D18:D23)</f>
        <v>74830.900000000009</v>
      </c>
      <c r="E24" s="45">
        <f>SUM(E18:E23)</f>
        <v>100322.25399999999</v>
      </c>
      <c r="F24" s="36"/>
      <c r="G24" s="43">
        <f t="shared" ref="G24:N24" si="5">SUM(G18:G23)</f>
        <v>122706.80099999999</v>
      </c>
      <c r="H24" s="44">
        <f t="shared" si="5"/>
        <v>0</v>
      </c>
      <c r="I24" s="44">
        <f t="shared" si="5"/>
        <v>0</v>
      </c>
      <c r="J24" s="46">
        <f t="shared" si="5"/>
        <v>122706.80099999999</v>
      </c>
      <c r="K24" s="44">
        <f t="shared" si="5"/>
        <v>0</v>
      </c>
      <c r="L24" s="43">
        <f t="shared" si="5"/>
        <v>0</v>
      </c>
      <c r="M24" s="44">
        <f t="shared" si="5"/>
        <v>81190.388357188407</v>
      </c>
      <c r="N24" s="44">
        <f t="shared" si="5"/>
        <v>0</v>
      </c>
      <c r="O24" s="46">
        <f>J24-K24-M24-N24-L24</f>
        <v>41516.412642811585</v>
      </c>
      <c r="P24" s="37"/>
      <c r="Q24" s="43">
        <f t="shared" ref="Q24:V24" si="6">SUM(Q18:Q23)</f>
        <v>-52446.353000000003</v>
      </c>
      <c r="R24" s="44">
        <f t="shared" si="6"/>
        <v>0</v>
      </c>
      <c r="S24" s="44">
        <f t="shared" si="6"/>
        <v>0</v>
      </c>
      <c r="T24" s="44">
        <f t="shared" si="6"/>
        <v>-3299.7509999999997</v>
      </c>
      <c r="U24" s="44">
        <f t="shared" si="6"/>
        <v>-1544</v>
      </c>
      <c r="V24" s="45">
        <f t="shared" si="6"/>
        <v>-57291</v>
      </c>
      <c r="W24" s="32"/>
    </row>
    <row r="25" spans="1:23" ht="3" customHeight="1">
      <c r="A25" s="110"/>
      <c r="B25" s="35"/>
      <c r="C25" s="136"/>
      <c r="D25" s="36"/>
      <c r="E25" s="138"/>
      <c r="F25" s="36"/>
      <c r="G25" s="136" t="s">
        <v>64</v>
      </c>
      <c r="H25" s="36"/>
      <c r="I25" s="36"/>
      <c r="J25" s="139"/>
      <c r="K25" s="140"/>
      <c r="L25" s="137"/>
      <c r="M25" s="36" t="s">
        <v>65</v>
      </c>
      <c r="N25" s="36"/>
      <c r="O25" s="139"/>
      <c r="P25" s="37"/>
      <c r="Q25" s="136"/>
      <c r="R25" s="36"/>
      <c r="S25" s="36"/>
      <c r="T25" s="36"/>
      <c r="U25" s="36"/>
      <c r="V25" s="138"/>
      <c r="W25" s="32"/>
    </row>
    <row r="26" spans="1:23" ht="12" customHeight="1">
      <c r="A26" s="110" t="s">
        <v>59</v>
      </c>
      <c r="B26" s="35"/>
      <c r="C26" s="136">
        <f>+'[2]Mgmt Summary'!C27+'[3]Mgmt Summary'!C27+'Mgmt Summary'!C26</f>
        <v>0</v>
      </c>
      <c r="D26" s="36">
        <f>+'[2]Mgmt Summary'!D27+'[3]Mgmt Summary'!D27+'Mgmt Summary'!D26</f>
        <v>-4748</v>
      </c>
      <c r="E26" s="138">
        <f>C26-D26</f>
        <v>4748</v>
      </c>
      <c r="F26" s="36"/>
      <c r="G26" s="136">
        <f>+'[2]Mgmt Summary'!G27+'[3]Mgmt Summary'!G27+'Mgmt Summary'!G26</f>
        <v>0</v>
      </c>
      <c r="H26" s="36">
        <f>+'[2]Mgmt Summary'!H27+'[3]Mgmt Summary'!H27+'Mgmt Summary'!H26</f>
        <v>0</v>
      </c>
      <c r="I26" s="36">
        <f>+'[2]Mgmt Summary'!I27+'[3]Mgmt Summary'!I27+'Mgmt Summary'!I26</f>
        <v>0</v>
      </c>
      <c r="J26" s="139">
        <f>SUM(G26:I26)</f>
        <v>0</v>
      </c>
      <c r="K26" s="140"/>
      <c r="L26" s="137">
        <f>+'[2]Mgmt Summary'!L27+'[3]Mgmt Summary'!L27+'Mgmt Summary'!L26</f>
        <v>0</v>
      </c>
      <c r="M26" s="36">
        <f>+'[2]Mgmt Summary'!M27+'[3]Mgmt Summary'!M27+'Mgmt Summary'!M26</f>
        <v>-4748</v>
      </c>
      <c r="N26" s="36">
        <f>+'[2]Mgmt Summary'!N27+'[3]Mgmt Summary'!N27+'Mgmt Summary'!N26</f>
        <v>0</v>
      </c>
      <c r="O26" s="139">
        <f>J26-K26-M26-N26-L26</f>
        <v>4748</v>
      </c>
      <c r="P26" s="37"/>
      <c r="Q26" s="136">
        <f>+J26-C26</f>
        <v>0</v>
      </c>
      <c r="R26" s="36"/>
      <c r="S26" s="36">
        <v>0</v>
      </c>
      <c r="T26" s="36">
        <f>D26-M26</f>
        <v>0</v>
      </c>
      <c r="U26" s="36">
        <v>0</v>
      </c>
      <c r="V26" s="138">
        <f>ROUND(SUM(Q26:U26),0)</f>
        <v>0</v>
      </c>
      <c r="W26" s="32"/>
    </row>
    <row r="27" spans="1:23" ht="3" customHeight="1">
      <c r="A27" s="110"/>
      <c r="B27" s="35"/>
      <c r="C27" s="136"/>
      <c r="D27" s="36"/>
      <c r="E27" s="138"/>
      <c r="F27" s="36"/>
      <c r="G27" s="136"/>
      <c r="H27" s="36"/>
      <c r="I27" s="36"/>
      <c r="J27" s="139"/>
      <c r="K27" s="140"/>
      <c r="L27" s="137"/>
      <c r="M27" s="36"/>
      <c r="N27" s="36"/>
      <c r="O27" s="139"/>
      <c r="P27" s="37"/>
      <c r="Q27" s="136"/>
      <c r="R27" s="36"/>
      <c r="S27" s="36"/>
      <c r="T27" s="36"/>
      <c r="U27" s="36"/>
      <c r="V27" s="138"/>
      <c r="W27" s="32"/>
    </row>
    <row r="28" spans="1:23" s="34" customFormat="1" ht="12" customHeight="1">
      <c r="A28" s="38" t="s">
        <v>84</v>
      </c>
      <c r="B28" s="35"/>
      <c r="C28" s="39">
        <f>SUM(C24:C26)</f>
        <v>175153.15399999998</v>
      </c>
      <c r="D28" s="40">
        <f>SUM(D24:D26)</f>
        <v>70082.900000000009</v>
      </c>
      <c r="E28" s="41">
        <f>SUM(E24:E26)</f>
        <v>105070.25399999999</v>
      </c>
      <c r="F28" s="36"/>
      <c r="G28" s="39">
        <f t="shared" ref="G28:N28" si="7">SUM(G24:G26)</f>
        <v>122706.80099999999</v>
      </c>
      <c r="H28" s="40">
        <f t="shared" si="7"/>
        <v>0</v>
      </c>
      <c r="I28" s="40">
        <f t="shared" si="7"/>
        <v>0</v>
      </c>
      <c r="J28" s="42">
        <f t="shared" si="7"/>
        <v>122706.80099999999</v>
      </c>
      <c r="K28" s="40">
        <f t="shared" si="7"/>
        <v>0</v>
      </c>
      <c r="L28" s="39">
        <f t="shared" si="7"/>
        <v>0</v>
      </c>
      <c r="M28" s="40">
        <f t="shared" si="7"/>
        <v>76442.388357188407</v>
      </c>
      <c r="N28" s="40">
        <f t="shared" si="7"/>
        <v>0</v>
      </c>
      <c r="O28" s="42">
        <f>J28-K28-M28-N28-L28</f>
        <v>46264.412642811585</v>
      </c>
      <c r="P28" s="37"/>
      <c r="Q28" s="39">
        <f t="shared" ref="Q28:V28" si="8">SUM(Q24:Q26)</f>
        <v>-52446.353000000003</v>
      </c>
      <c r="R28" s="40">
        <f t="shared" si="8"/>
        <v>0</v>
      </c>
      <c r="S28" s="40">
        <f t="shared" si="8"/>
        <v>0</v>
      </c>
      <c r="T28" s="40">
        <f t="shared" si="8"/>
        <v>-3299.7509999999997</v>
      </c>
      <c r="U28" s="40">
        <f t="shared" si="8"/>
        <v>-1544</v>
      </c>
      <c r="V28" s="41">
        <f t="shared" si="8"/>
        <v>-57291</v>
      </c>
      <c r="W28" s="32"/>
    </row>
    <row r="29" spans="1:23" s="19" customFormat="1" ht="3" customHeight="1">
      <c r="A29" s="24"/>
      <c r="B29" s="18"/>
      <c r="C29" s="25"/>
      <c r="D29" s="26"/>
      <c r="E29" s="27"/>
      <c r="F29" s="22"/>
      <c r="G29" s="28"/>
      <c r="H29" s="29"/>
      <c r="I29" s="29"/>
      <c r="J29" s="24"/>
      <c r="K29" s="29"/>
      <c r="L29" s="28"/>
      <c r="M29" s="29"/>
      <c r="N29" s="29"/>
      <c r="O29" s="24"/>
      <c r="Q29" s="28"/>
      <c r="R29" s="29"/>
      <c r="S29" s="29"/>
      <c r="T29" s="29"/>
      <c r="U29" s="29"/>
      <c r="V29" s="30"/>
    </row>
    <row r="30" spans="1:23" ht="13.5" hidden="1">
      <c r="A30" s="66"/>
      <c r="C30" s="67"/>
      <c r="D30" s="23"/>
      <c r="E30" s="66" t="s">
        <v>53</v>
      </c>
      <c r="F30" s="23"/>
      <c r="G30" s="68">
        <f>+'GM-WklyChnge'!C34</f>
        <v>0</v>
      </c>
    </row>
    <row r="31" spans="1:23" ht="6" customHeight="1">
      <c r="C31" s="23"/>
      <c r="D31" s="23"/>
      <c r="E31" s="23"/>
      <c r="F31" s="23"/>
    </row>
    <row r="32" spans="1:23">
      <c r="A32" s="71" t="s">
        <v>91</v>
      </c>
      <c r="C32" s="23"/>
      <c r="D32" s="23"/>
      <c r="E32" s="23"/>
      <c r="F32" s="23"/>
      <c r="M32" s="169"/>
    </row>
    <row r="33" spans="1:22">
      <c r="C33" s="23"/>
      <c r="D33" s="23"/>
      <c r="E33" s="23"/>
      <c r="F33" s="23"/>
      <c r="G33" s="169"/>
    </row>
    <row r="34" spans="1:22">
      <c r="C34" s="23"/>
      <c r="D34" s="23"/>
      <c r="E34" s="23"/>
      <c r="F34" s="23"/>
      <c r="V34" s="169"/>
    </row>
    <row r="35" spans="1:22">
      <c r="C35" s="23"/>
      <c r="D35" s="23"/>
      <c r="E35" s="23"/>
      <c r="F35" s="23"/>
    </row>
    <row r="36" spans="1:22">
      <c r="C36" s="23"/>
      <c r="D36" s="23"/>
      <c r="E36" s="23"/>
      <c r="F36" s="23"/>
    </row>
    <row r="37" spans="1:22">
      <c r="C37" s="23"/>
      <c r="D37" s="23"/>
      <c r="E37" s="23"/>
      <c r="F37" s="23"/>
    </row>
    <row r="38" spans="1:22">
      <c r="C38" s="23"/>
      <c r="D38" s="23"/>
      <c r="E38" s="23"/>
      <c r="F38" s="23"/>
    </row>
    <row r="39" spans="1:22">
      <c r="C39" s="23"/>
      <c r="D39" s="23"/>
      <c r="E39" s="23"/>
      <c r="F39" s="23"/>
    </row>
    <row r="40" spans="1:22">
      <c r="C40" s="23"/>
      <c r="D40" s="23"/>
      <c r="E40" s="23"/>
    </row>
    <row r="41" spans="1:22">
      <c r="C41" s="23"/>
      <c r="D41" s="23"/>
      <c r="E41" s="23"/>
    </row>
    <row r="42" spans="1:22">
      <c r="C42" s="23"/>
      <c r="D42" s="23"/>
      <c r="E42" s="23"/>
    </row>
    <row r="43" spans="1:22">
      <c r="C43" s="23"/>
      <c r="D43" s="23"/>
      <c r="E43" s="23"/>
    </row>
    <row r="44" spans="1:22">
      <c r="C44" s="23"/>
      <c r="D44" s="23"/>
      <c r="E44" s="23"/>
    </row>
    <row r="45" spans="1:22">
      <c r="C45" s="23"/>
      <c r="D45" s="23"/>
      <c r="E45" s="23"/>
    </row>
    <row r="46" spans="1:22" hidden="1">
      <c r="C46" s="23"/>
      <c r="D46" s="23"/>
      <c r="E46" s="23"/>
      <c r="F46" s="23"/>
    </row>
    <row r="47" spans="1:22" hidden="1">
      <c r="A47" s="23"/>
    </row>
    <row r="48" spans="1:22" hidden="1">
      <c r="A48" s="23"/>
    </row>
    <row r="49" spans="1:6" hidden="1">
      <c r="A49" s="23"/>
    </row>
    <row r="50" spans="1:6" hidden="1">
      <c r="A50" s="23"/>
    </row>
    <row r="51" spans="1:6" hidden="1">
      <c r="A51" s="23"/>
    </row>
    <row r="52" spans="1:6" hidden="1">
      <c r="A52" s="23"/>
    </row>
    <row r="53" spans="1:6" hidden="1">
      <c r="C53" s="23"/>
      <c r="D53" s="23"/>
      <c r="E53" s="23"/>
      <c r="F53" s="23"/>
    </row>
    <row r="54" spans="1:6" hidden="1">
      <c r="C54" s="23"/>
      <c r="D54" s="23"/>
      <c r="E54" s="23"/>
      <c r="F54" s="23"/>
    </row>
    <row r="55" spans="1:6" hidden="1"/>
    <row r="56" spans="1:6" hidden="1"/>
    <row r="57" spans="1:6" hidden="1"/>
    <row r="58" spans="1:6" hidden="1"/>
  </sheetData>
  <mergeCells count="6">
    <mergeCell ref="C5:E5"/>
    <mergeCell ref="Q5:V5"/>
    <mergeCell ref="G5:O5"/>
    <mergeCell ref="A1:V1"/>
    <mergeCell ref="A2:V2"/>
    <mergeCell ref="A3:V3"/>
  </mergeCells>
  <printOptions horizontalCentered="1"/>
  <pageMargins left="0.1" right="0.1" top="0.25" bottom="0.5" header="0.25" footer="0.25"/>
  <pageSetup scale="92" orientation="landscape" verticalDpi="300" r:id="rId1"/>
  <headerFooter alignWithMargins="0">
    <oddFooter>&amp;L&amp;8&amp;A
&amp;D &amp;T&amp;R&amp;8&amp;F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V29"/>
  <sheetViews>
    <sheetView tabSelected="1" zoomScale="95" workbookViewId="0">
      <selection activeCell="A2" sqref="A2"/>
    </sheetView>
  </sheetViews>
  <sheetFormatPr defaultRowHeight="12.75"/>
  <cols>
    <col min="1" max="1" width="29.85546875" style="14" customWidth="1"/>
    <col min="2" max="2" width="0.85546875" style="14" customWidth="1"/>
    <col min="3" max="5" width="8.7109375" style="14" customWidth="1"/>
    <col min="6" max="6" width="0.85546875" style="14" customWidth="1"/>
    <col min="7" max="9" width="8.7109375" style="14" customWidth="1"/>
    <col min="10" max="10" width="0.85546875" style="14" customWidth="1"/>
    <col min="11" max="13" width="8.7109375" style="14" customWidth="1"/>
    <col min="14" max="14" width="0.85546875" style="14" customWidth="1"/>
    <col min="15" max="15" width="8.7109375" style="14" customWidth="1"/>
    <col min="16" max="19" width="7.7109375" style="14" customWidth="1"/>
    <col min="20" max="21" width="8.7109375" style="14" customWidth="1"/>
    <col min="22" max="22" width="0.85546875" style="14" customWidth="1"/>
    <col min="23" max="16384" width="9.140625" style="14"/>
  </cols>
  <sheetData>
    <row r="1" spans="1:22" s="197" customFormat="1" ht="9.9499999999999993" customHeight="1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 s="196"/>
    </row>
    <row r="2" spans="1:22" s="201" customFormat="1" ht="29.25" customHeight="1">
      <c r="A2" s="198" t="s">
        <v>101</v>
      </c>
      <c r="B2" s="199"/>
      <c r="C2" s="199"/>
      <c r="D2" s="199"/>
      <c r="E2" s="199"/>
      <c r="F2" s="199"/>
      <c r="G2" s="199"/>
      <c r="H2" s="199"/>
      <c r="I2" s="199"/>
      <c r="J2" s="199"/>
      <c r="K2" s="199"/>
      <c r="L2" s="199"/>
      <c r="M2" s="200" t="s">
        <v>102</v>
      </c>
      <c r="N2" s="199"/>
      <c r="O2" s="199"/>
      <c r="P2" s="199"/>
      <c r="Q2" s="199"/>
      <c r="R2" s="199"/>
      <c r="S2" s="199"/>
      <c r="T2" s="199"/>
      <c r="V2" s="202"/>
    </row>
    <row r="3" spans="1:22" s="197" customFormat="1" ht="15.75" customHeight="1">
      <c r="A3"/>
      <c r="B3"/>
      <c r="C3"/>
      <c r="D3"/>
      <c r="E3"/>
      <c r="F3"/>
      <c r="G3"/>
      <c r="H3"/>
      <c r="I3"/>
      <c r="J3"/>
      <c r="K3"/>
      <c r="L3"/>
      <c r="M3" s="203" t="s">
        <v>107</v>
      </c>
      <c r="N3"/>
      <c r="O3"/>
      <c r="P3"/>
      <c r="Q3"/>
      <c r="R3"/>
      <c r="S3"/>
      <c r="T3"/>
      <c r="V3" s="202"/>
    </row>
    <row r="4" spans="1:22" s="197" customFormat="1" ht="15" customHeight="1" thickBot="1">
      <c r="A4"/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 s="204"/>
    </row>
    <row r="5" spans="1:22" s="209" customFormat="1" ht="18" customHeight="1">
      <c r="A5" s="205"/>
      <c r="B5" s="206"/>
      <c r="C5" s="236" t="s">
        <v>13</v>
      </c>
      <c r="D5" s="237"/>
      <c r="E5" s="238"/>
      <c r="F5" s="207"/>
      <c r="G5" s="236" t="s">
        <v>105</v>
      </c>
      <c r="H5" s="237"/>
      <c r="I5" s="238"/>
      <c r="J5" s="208"/>
      <c r="K5" s="266" t="s">
        <v>103</v>
      </c>
      <c r="L5" s="267"/>
      <c r="M5" s="268"/>
    </row>
    <row r="6" spans="1:22" ht="18.75" customHeight="1" thickBot="1">
      <c r="A6" s="210" t="s">
        <v>9</v>
      </c>
      <c r="B6" s="211"/>
      <c r="C6" s="212" t="s">
        <v>40</v>
      </c>
      <c r="D6" s="213" t="s">
        <v>8</v>
      </c>
      <c r="E6" s="214" t="s">
        <v>12</v>
      </c>
      <c r="F6" s="215"/>
      <c r="G6" s="212" t="s">
        <v>6</v>
      </c>
      <c r="H6" s="213" t="s">
        <v>8</v>
      </c>
      <c r="I6" s="214" t="s">
        <v>12</v>
      </c>
      <c r="J6" s="215"/>
      <c r="K6" s="212" t="s">
        <v>6</v>
      </c>
      <c r="L6" s="213" t="s">
        <v>8</v>
      </c>
      <c r="M6" s="214" t="s">
        <v>12</v>
      </c>
    </row>
    <row r="7" spans="1:22" ht="12" customHeight="1">
      <c r="A7" s="216"/>
      <c r="B7" s="211"/>
      <c r="C7" s="217"/>
      <c r="D7" s="18"/>
      <c r="E7" s="218"/>
      <c r="F7" s="219"/>
      <c r="G7" s="217"/>
      <c r="H7" s="18"/>
      <c r="I7" s="218"/>
      <c r="J7" s="219"/>
      <c r="K7" s="217"/>
      <c r="L7" s="18"/>
      <c r="M7" s="218"/>
    </row>
    <row r="8" spans="1:22" s="32" customFormat="1" ht="13.5" customHeight="1">
      <c r="A8" s="228" t="s">
        <v>90</v>
      </c>
      <c r="B8" s="229"/>
      <c r="C8" s="230">
        <v>3959</v>
      </c>
      <c r="D8" s="231">
        <v>20000</v>
      </c>
      <c r="E8" s="232">
        <v>-16041</v>
      </c>
      <c r="F8" s="233"/>
      <c r="G8" s="230">
        <v>15921</v>
      </c>
      <c r="H8" s="231">
        <v>14096</v>
      </c>
      <c r="I8" s="232">
        <v>-1825</v>
      </c>
      <c r="J8" s="233"/>
      <c r="K8" s="230">
        <v>-11962</v>
      </c>
      <c r="L8" s="231">
        <v>5904</v>
      </c>
      <c r="M8" s="232">
        <v>-17866</v>
      </c>
    </row>
    <row r="9" spans="1:22" s="32" customFormat="1" ht="13.5" customHeight="1">
      <c r="A9" s="228" t="s">
        <v>1</v>
      </c>
      <c r="B9" s="229"/>
      <c r="C9" s="230">
        <v>-4439.7660000000005</v>
      </c>
      <c r="D9" s="231">
        <v>12747</v>
      </c>
      <c r="E9" s="232">
        <v>-17186.766</v>
      </c>
      <c r="F9" s="233"/>
      <c r="G9" s="230">
        <v>6632.2919999999995</v>
      </c>
      <c r="H9" s="231">
        <v>4881.7</v>
      </c>
      <c r="I9" s="232">
        <v>-1750.5919999999987</v>
      </c>
      <c r="J9" s="233"/>
      <c r="K9" s="230">
        <v>-11072.058000000001</v>
      </c>
      <c r="L9" s="231">
        <v>7865.3</v>
      </c>
      <c r="M9" s="232">
        <v>-18937.358</v>
      </c>
    </row>
    <row r="10" spans="1:22" s="32" customFormat="1" ht="13.5" customHeight="1">
      <c r="A10" s="228" t="s">
        <v>44</v>
      </c>
      <c r="B10" s="229"/>
      <c r="C10" s="230">
        <v>2458</v>
      </c>
      <c r="D10" s="231">
        <v>750</v>
      </c>
      <c r="E10" s="232">
        <v>1708</v>
      </c>
      <c r="F10" s="233"/>
      <c r="G10" s="230">
        <v>415.01</v>
      </c>
      <c r="H10" s="231">
        <v>340.5</v>
      </c>
      <c r="I10" s="232">
        <v>-74.510000000000005</v>
      </c>
      <c r="J10" s="233"/>
      <c r="K10" s="230">
        <v>2042.99</v>
      </c>
      <c r="L10" s="231">
        <v>409.5</v>
      </c>
      <c r="M10" s="232">
        <v>1633.49</v>
      </c>
    </row>
    <row r="11" spans="1:22" s="32" customFormat="1" ht="13.5" customHeight="1">
      <c r="A11" s="228" t="s">
        <v>66</v>
      </c>
      <c r="B11" s="229"/>
      <c r="C11" s="230">
        <v>3238.3049999999998</v>
      </c>
      <c r="D11" s="231">
        <v>3215</v>
      </c>
      <c r="E11" s="232">
        <v>23.304999999999836</v>
      </c>
      <c r="F11" s="233"/>
      <c r="G11" s="230">
        <v>1655.8</v>
      </c>
      <c r="H11" s="231">
        <v>1655.8</v>
      </c>
      <c r="I11" s="232">
        <v>0</v>
      </c>
      <c r="J11" s="233"/>
      <c r="K11" s="230">
        <v>1582.5050000000001</v>
      </c>
      <c r="L11" s="231">
        <v>1559.2</v>
      </c>
      <c r="M11" s="232">
        <v>23.304999999999836</v>
      </c>
    </row>
    <row r="12" spans="1:22" s="32" customFormat="1" ht="13.5" customHeight="1">
      <c r="A12" s="228" t="s">
        <v>79</v>
      </c>
      <c r="B12" s="229"/>
      <c r="C12" s="230">
        <v>0</v>
      </c>
      <c r="D12" s="231">
        <v>7712</v>
      </c>
      <c r="E12" s="232">
        <v>-7712</v>
      </c>
      <c r="F12" s="233"/>
      <c r="G12" s="230">
        <v>2028.2</v>
      </c>
      <c r="H12" s="231">
        <v>1618.2</v>
      </c>
      <c r="I12" s="232">
        <v>-410</v>
      </c>
      <c r="J12" s="233"/>
      <c r="K12" s="230">
        <v>-2028.2</v>
      </c>
      <c r="L12" s="231">
        <v>6093.8</v>
      </c>
      <c r="M12" s="232">
        <v>-8122</v>
      </c>
    </row>
    <row r="13" spans="1:22" s="32" customFormat="1" ht="13.5" customHeight="1">
      <c r="A13" s="228" t="s">
        <v>50</v>
      </c>
      <c r="B13" s="229"/>
      <c r="C13" s="230">
        <v>15098.221000000001</v>
      </c>
      <c r="D13" s="231">
        <v>8947</v>
      </c>
      <c r="E13" s="232">
        <v>6151.2210000000014</v>
      </c>
      <c r="F13" s="233"/>
      <c r="G13" s="230">
        <v>3693.0429999999997</v>
      </c>
      <c r="H13" s="231">
        <v>3377.4</v>
      </c>
      <c r="I13" s="232">
        <v>-315.64299999999957</v>
      </c>
      <c r="J13" s="233"/>
      <c r="K13" s="230">
        <v>11405.178000000002</v>
      </c>
      <c r="L13" s="231">
        <v>5569.6</v>
      </c>
      <c r="M13" s="232">
        <v>5835.5780000000013</v>
      </c>
    </row>
    <row r="14" spans="1:22" s="32" customFormat="1" ht="13.5" customHeight="1">
      <c r="A14" s="228" t="s">
        <v>11</v>
      </c>
      <c r="B14" s="229"/>
      <c r="C14" s="230">
        <v>0</v>
      </c>
      <c r="D14" s="231">
        <v>6786</v>
      </c>
      <c r="E14" s="232">
        <v>-6786</v>
      </c>
      <c r="F14" s="233"/>
      <c r="G14" s="230">
        <v>0</v>
      </c>
      <c r="H14" s="231">
        <v>0</v>
      </c>
      <c r="I14" s="232">
        <v>0</v>
      </c>
      <c r="J14" s="233"/>
      <c r="K14" s="230">
        <v>0</v>
      </c>
      <c r="L14" s="231">
        <v>6786</v>
      </c>
      <c r="M14" s="232">
        <v>-6786</v>
      </c>
    </row>
    <row r="15" spans="1:22" s="32" customFormat="1" ht="13.5" customHeight="1">
      <c r="A15" s="228" t="s">
        <v>2</v>
      </c>
      <c r="B15" s="229"/>
      <c r="C15" s="230">
        <v>0</v>
      </c>
      <c r="D15" s="231">
        <v>0</v>
      </c>
      <c r="E15" s="232">
        <v>0</v>
      </c>
      <c r="F15" s="233"/>
      <c r="G15" s="230">
        <v>350</v>
      </c>
      <c r="H15" s="231">
        <v>0</v>
      </c>
      <c r="I15" s="232">
        <v>-350</v>
      </c>
      <c r="J15" s="233"/>
      <c r="K15" s="230">
        <v>-350</v>
      </c>
      <c r="L15" s="231">
        <v>0</v>
      </c>
      <c r="M15" s="232">
        <v>-350</v>
      </c>
    </row>
    <row r="16" spans="1:22" ht="4.5" customHeight="1">
      <c r="A16" s="216"/>
      <c r="B16" s="211"/>
      <c r="C16" s="220"/>
      <c r="D16" s="221"/>
      <c r="E16" s="222"/>
      <c r="F16" s="223"/>
      <c r="G16" s="226"/>
      <c r="H16" s="221"/>
      <c r="I16" s="222"/>
      <c r="J16" s="223"/>
      <c r="K16" s="220"/>
      <c r="L16" s="221"/>
      <c r="M16" s="222"/>
    </row>
    <row r="17" spans="1:13" s="225" customFormat="1" ht="16.5">
      <c r="A17" s="234" t="s">
        <v>3</v>
      </c>
      <c r="B17" s="224"/>
      <c r="C17" s="239">
        <v>20313.759999999998</v>
      </c>
      <c r="D17" s="240">
        <v>60157</v>
      </c>
      <c r="E17" s="241">
        <v>-39843.24</v>
      </c>
      <c r="F17" s="242">
        <v>0</v>
      </c>
      <c r="G17" s="239">
        <v>30695.345000000001</v>
      </c>
      <c r="H17" s="240">
        <v>25969.599999999999</v>
      </c>
      <c r="I17" s="241">
        <v>-4725.744999999999</v>
      </c>
      <c r="J17" s="242"/>
      <c r="K17" s="239">
        <v>-10381.584999999997</v>
      </c>
      <c r="L17" s="240">
        <v>34187.4</v>
      </c>
      <c r="M17" s="241">
        <v>-44568.985000000001</v>
      </c>
    </row>
    <row r="18" spans="1:13" ht="4.5" customHeight="1">
      <c r="A18" s="216"/>
      <c r="B18" s="211"/>
      <c r="C18" s="220"/>
      <c r="D18" s="221"/>
      <c r="E18" s="222"/>
      <c r="F18" s="223"/>
      <c r="G18" s="226"/>
      <c r="H18" s="221"/>
      <c r="I18" s="222"/>
      <c r="J18" s="223"/>
      <c r="K18" s="220"/>
      <c r="L18" s="221"/>
      <c r="M18" s="222"/>
    </row>
    <row r="19" spans="1:13" s="32" customFormat="1" ht="13.5" customHeight="1">
      <c r="A19" s="228" t="s">
        <v>10</v>
      </c>
      <c r="B19" s="229"/>
      <c r="C19" s="230">
        <v>-516.83199999999999</v>
      </c>
      <c r="D19" s="231">
        <v>-538.41899999999998</v>
      </c>
      <c r="E19" s="232">
        <v>21.586999999999989</v>
      </c>
      <c r="F19" s="233"/>
      <c r="G19" s="230">
        <v>0</v>
      </c>
      <c r="H19" s="231">
        <v>0</v>
      </c>
      <c r="I19" s="232">
        <v>0</v>
      </c>
      <c r="J19" s="233"/>
      <c r="K19" s="230">
        <v>-516.83199999999999</v>
      </c>
      <c r="L19" s="231">
        <v>-538.41899999999998</v>
      </c>
      <c r="M19" s="232">
        <v>21.586999999999989</v>
      </c>
    </row>
    <row r="20" spans="1:13" s="32" customFormat="1" ht="13.5" customHeight="1">
      <c r="A20" s="228" t="s">
        <v>35</v>
      </c>
      <c r="B20" s="229"/>
      <c r="C20" s="230">
        <v>0</v>
      </c>
      <c r="D20" s="231">
        <v>0</v>
      </c>
      <c r="E20" s="232">
        <v>0</v>
      </c>
      <c r="F20" s="233"/>
      <c r="G20" s="230">
        <v>-665</v>
      </c>
      <c r="H20" s="231">
        <v>-783</v>
      </c>
      <c r="I20" s="232">
        <v>-118</v>
      </c>
      <c r="J20" s="233"/>
      <c r="K20" s="230">
        <v>665</v>
      </c>
      <c r="L20" s="231">
        <v>783</v>
      </c>
      <c r="M20" s="232">
        <v>-118</v>
      </c>
    </row>
    <row r="21" spans="1:13" ht="4.5" customHeight="1">
      <c r="A21" s="216"/>
      <c r="B21" s="211"/>
      <c r="C21" s="220"/>
      <c r="D21" s="221"/>
      <c r="E21" s="222"/>
      <c r="F21" s="223"/>
      <c r="G21" s="226"/>
      <c r="H21" s="221"/>
      <c r="I21" s="222"/>
      <c r="J21" s="223"/>
      <c r="K21" s="220"/>
      <c r="L21" s="221"/>
      <c r="M21" s="222"/>
    </row>
    <row r="22" spans="1:13" s="225" customFormat="1" ht="16.5">
      <c r="A22" s="234" t="s">
        <v>83</v>
      </c>
      <c r="B22" s="224"/>
      <c r="C22" s="239">
        <v>19796.928000000004</v>
      </c>
      <c r="D22" s="240">
        <v>59618.580999999998</v>
      </c>
      <c r="E22" s="243">
        <v>-39821.653000000006</v>
      </c>
      <c r="F22" s="242"/>
      <c r="G22" s="239">
        <v>30030.345000000001</v>
      </c>
      <c r="H22" s="240">
        <v>25186.6</v>
      </c>
      <c r="I22" s="243">
        <v>-4843.744999999999</v>
      </c>
      <c r="J22" s="242"/>
      <c r="K22" s="239">
        <v>-10233.416999999998</v>
      </c>
      <c r="L22" s="240">
        <v>34431.981</v>
      </c>
      <c r="M22" s="243">
        <v>-44665.398000000001</v>
      </c>
    </row>
    <row r="23" spans="1:13" ht="4.5" customHeight="1">
      <c r="A23" s="216"/>
      <c r="B23" s="211"/>
      <c r="C23" s="230"/>
      <c r="D23" s="231"/>
      <c r="E23" s="232"/>
      <c r="F23" s="233"/>
      <c r="G23" s="244"/>
      <c r="H23" s="231"/>
      <c r="I23" s="232"/>
      <c r="J23" s="233"/>
      <c r="K23" s="230"/>
      <c r="L23" s="231"/>
      <c r="M23" s="232"/>
    </row>
    <row r="24" spans="1:13" s="32" customFormat="1" ht="13.5" customHeight="1">
      <c r="A24" s="228" t="s">
        <v>59</v>
      </c>
      <c r="B24" s="229"/>
      <c r="C24" s="230">
        <v>0</v>
      </c>
      <c r="D24" s="231">
        <v>0</v>
      </c>
      <c r="E24" s="232">
        <v>0</v>
      </c>
      <c r="F24" s="233"/>
      <c r="G24" s="230">
        <v>-1336</v>
      </c>
      <c r="H24" s="231">
        <v>-1336</v>
      </c>
      <c r="I24" s="232">
        <v>0</v>
      </c>
      <c r="J24" s="233"/>
      <c r="K24" s="230">
        <v>1336</v>
      </c>
      <c r="L24" s="231">
        <v>1336</v>
      </c>
      <c r="M24" s="232">
        <v>0</v>
      </c>
    </row>
    <row r="25" spans="1:13" ht="4.5" customHeight="1" thickBot="1">
      <c r="A25" s="216"/>
      <c r="B25" s="211"/>
      <c r="C25" s="230"/>
      <c r="D25" s="231"/>
      <c r="E25" s="232"/>
      <c r="F25" s="233"/>
      <c r="G25" s="244"/>
      <c r="H25" s="231"/>
      <c r="I25" s="232"/>
      <c r="J25" s="233"/>
      <c r="K25" s="230"/>
      <c r="L25" s="231"/>
      <c r="M25" s="232"/>
    </row>
    <row r="26" spans="1:13" s="225" customFormat="1" ht="17.25" thickBot="1">
      <c r="A26" s="235" t="s">
        <v>84</v>
      </c>
      <c r="B26" s="227"/>
      <c r="C26" s="245">
        <v>19796.928000000004</v>
      </c>
      <c r="D26" s="246">
        <v>59618.580999999998</v>
      </c>
      <c r="E26" s="247">
        <v>-39821.653000000006</v>
      </c>
      <c r="F26" s="248"/>
      <c r="G26" s="245">
        <v>28694.345000000001</v>
      </c>
      <c r="H26" s="246">
        <v>23850.6</v>
      </c>
      <c r="I26" s="247">
        <v>-4843.744999999999</v>
      </c>
      <c r="J26" s="248"/>
      <c r="K26" s="245">
        <v>-8897.4169999999976</v>
      </c>
      <c r="L26" s="246">
        <v>35767.981</v>
      </c>
      <c r="M26" s="247">
        <v>-44665.398000000001</v>
      </c>
    </row>
    <row r="27" spans="1:13" ht="3" customHeight="1">
      <c r="A27" s="66"/>
      <c r="C27" s="67"/>
      <c r="D27" s="22"/>
      <c r="E27" s="66"/>
      <c r="F27" s="23"/>
      <c r="I27" s="66"/>
    </row>
    <row r="28" spans="1:13">
      <c r="A28" s="258" t="s">
        <v>104</v>
      </c>
      <c r="C28" s="23"/>
      <c r="D28" s="22"/>
      <c r="E28" s="23"/>
      <c r="F28" s="23"/>
      <c r="I28" s="23"/>
    </row>
    <row r="29" spans="1:13">
      <c r="M29" s="190"/>
    </row>
  </sheetData>
  <mergeCells count="1">
    <mergeCell ref="K5:M5"/>
  </mergeCells>
  <printOptions horizontalCentered="1"/>
  <pageMargins left="0.25" right="0.25" top="0.5" bottom="0.5" header="0.17" footer="0.26"/>
  <pageSetup orientation="landscape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>
    <pageSetUpPr fitToPage="1"/>
  </sheetPr>
  <dimension ref="A1:X58"/>
  <sheetViews>
    <sheetView zoomScaleNormal="100" workbookViewId="0">
      <selection activeCell="A5" sqref="A5"/>
    </sheetView>
  </sheetViews>
  <sheetFormatPr defaultRowHeight="12.75"/>
  <cols>
    <col min="1" max="1" width="25.42578125" style="14" customWidth="1"/>
    <col min="2" max="2" width="0.85546875" style="14" customWidth="1"/>
    <col min="3" max="3" width="7.7109375" style="14" customWidth="1"/>
    <col min="4" max="4" width="8.85546875" style="14" customWidth="1"/>
    <col min="5" max="5" width="7.7109375" style="14" customWidth="1"/>
    <col min="6" max="6" width="0.85546875" style="14" customWidth="1"/>
    <col min="7" max="7" width="8.140625" style="14" customWidth="1"/>
    <col min="8" max="8" width="7.7109375" style="14" hidden="1" customWidth="1"/>
    <col min="9" max="9" width="7.7109375" style="14" customWidth="1"/>
    <col min="10" max="10" width="8.28515625" style="14" bestFit="1" customWidth="1"/>
    <col min="11" max="11" width="7.7109375" style="14" hidden="1" customWidth="1"/>
    <col min="12" max="14" width="7.7109375" style="14" customWidth="1"/>
    <col min="15" max="15" width="8.28515625" style="14" bestFit="1" customWidth="1"/>
    <col min="16" max="16" width="0.85546875" style="14" customWidth="1"/>
    <col min="17" max="17" width="9.140625" style="14" bestFit="1"/>
    <col min="18" max="18" width="7.7109375" style="14" hidden="1" customWidth="1"/>
    <col min="19" max="21" width="7.7109375" style="14" customWidth="1"/>
    <col min="22" max="22" width="9.140625" style="14"/>
    <col min="23" max="23" width="0.85546875" style="14" customWidth="1"/>
    <col min="24" max="16384" width="9.140625" style="14"/>
  </cols>
  <sheetData>
    <row r="1" spans="1:24" ht="15.75">
      <c r="A1" s="263" t="s">
        <v>76</v>
      </c>
      <c r="B1" s="263"/>
      <c r="C1" s="263"/>
      <c r="D1" s="263"/>
      <c r="E1" s="263"/>
      <c r="F1" s="263"/>
      <c r="G1" s="263"/>
      <c r="H1" s="263"/>
      <c r="I1" s="263"/>
      <c r="J1" s="263"/>
      <c r="K1" s="263"/>
      <c r="L1" s="263"/>
      <c r="M1" s="263"/>
      <c r="N1" s="263"/>
      <c r="O1" s="263"/>
      <c r="P1" s="263"/>
      <c r="Q1" s="263"/>
      <c r="R1" s="263"/>
      <c r="S1" s="263"/>
      <c r="T1" s="263"/>
      <c r="U1" s="263"/>
      <c r="V1" s="263"/>
      <c r="W1" s="60"/>
    </row>
    <row r="2" spans="1:24" ht="16.5">
      <c r="A2" s="264" t="s">
        <v>69</v>
      </c>
      <c r="B2" s="264"/>
      <c r="C2" s="264"/>
      <c r="D2" s="264"/>
      <c r="E2" s="264"/>
      <c r="F2" s="264"/>
      <c r="G2" s="264"/>
      <c r="H2" s="264"/>
      <c r="I2" s="264"/>
      <c r="J2" s="264"/>
      <c r="K2" s="264"/>
      <c r="L2" s="264"/>
      <c r="M2" s="264"/>
      <c r="N2" s="264"/>
      <c r="O2" s="264"/>
      <c r="P2" s="264"/>
      <c r="Q2" s="264"/>
      <c r="R2" s="264"/>
      <c r="S2" s="264"/>
      <c r="T2" s="264"/>
      <c r="U2" s="264"/>
      <c r="V2" s="264"/>
      <c r="W2" s="61"/>
    </row>
    <row r="3" spans="1:24" ht="13.5">
      <c r="A3" s="265" t="s">
        <v>107</v>
      </c>
      <c r="B3" s="265"/>
      <c r="C3" s="265"/>
      <c r="D3" s="265"/>
      <c r="E3" s="265"/>
      <c r="F3" s="265"/>
      <c r="G3" s="265"/>
      <c r="H3" s="265"/>
      <c r="I3" s="265"/>
      <c r="J3" s="265"/>
      <c r="K3" s="265"/>
      <c r="L3" s="265"/>
      <c r="M3" s="265"/>
      <c r="N3" s="265"/>
      <c r="O3" s="265"/>
      <c r="P3" s="265"/>
      <c r="Q3" s="265"/>
      <c r="R3" s="265"/>
      <c r="S3" s="265"/>
      <c r="T3" s="265"/>
      <c r="U3" s="265"/>
      <c r="V3" s="265"/>
      <c r="W3" s="62"/>
    </row>
    <row r="4" spans="1:24" ht="3" customHeight="1"/>
    <row r="5" spans="1:24" s="34" customFormat="1" ht="15" customHeight="1">
      <c r="A5" s="109"/>
      <c r="C5" s="260" t="s">
        <v>8</v>
      </c>
      <c r="D5" s="261"/>
      <c r="E5" s="262"/>
      <c r="G5" s="260" t="s">
        <v>41</v>
      </c>
      <c r="H5" s="261"/>
      <c r="I5" s="261"/>
      <c r="J5" s="261"/>
      <c r="K5" s="261"/>
      <c r="L5" s="261"/>
      <c r="M5" s="261"/>
      <c r="N5" s="261"/>
      <c r="O5" s="262"/>
      <c r="Q5" s="260" t="s">
        <v>36</v>
      </c>
      <c r="R5" s="261"/>
      <c r="S5" s="261"/>
      <c r="T5" s="261"/>
      <c r="U5" s="261"/>
      <c r="V5" s="262"/>
    </row>
    <row r="6" spans="1:24" s="34" customFormat="1" ht="15" customHeight="1">
      <c r="A6" s="110"/>
      <c r="C6" s="113"/>
      <c r="D6" s="111"/>
      <c r="E6" s="113"/>
      <c r="G6" s="112" t="s">
        <v>40</v>
      </c>
      <c r="H6" s="112" t="s">
        <v>4</v>
      </c>
      <c r="I6" s="112" t="s">
        <v>6</v>
      </c>
      <c r="J6" s="112" t="s">
        <v>7</v>
      </c>
      <c r="K6" s="112" t="s">
        <v>48</v>
      </c>
      <c r="L6" s="112" t="s">
        <v>15</v>
      </c>
      <c r="M6" s="112" t="s">
        <v>14</v>
      </c>
      <c r="N6" s="112" t="s">
        <v>17</v>
      </c>
      <c r="O6" s="112"/>
      <c r="Q6" s="113" t="s">
        <v>7</v>
      </c>
      <c r="R6" s="113" t="s">
        <v>48</v>
      </c>
      <c r="S6" s="112" t="s">
        <v>15</v>
      </c>
      <c r="T6" s="113" t="s">
        <v>14</v>
      </c>
      <c r="U6" s="113" t="s">
        <v>17</v>
      </c>
      <c r="V6" s="109"/>
    </row>
    <row r="7" spans="1:24" s="34" customFormat="1" ht="15" customHeight="1">
      <c r="A7" s="112" t="s">
        <v>9</v>
      </c>
      <c r="B7" s="110"/>
      <c r="C7" s="117" t="s">
        <v>13</v>
      </c>
      <c r="D7" s="118" t="s">
        <v>81</v>
      </c>
      <c r="E7" s="117" t="s">
        <v>58</v>
      </c>
      <c r="F7" s="116"/>
      <c r="G7" s="112" t="s">
        <v>13</v>
      </c>
      <c r="H7" s="112" t="s">
        <v>5</v>
      </c>
      <c r="I7" s="112" t="s">
        <v>13</v>
      </c>
      <c r="J7" s="112" t="s">
        <v>13</v>
      </c>
      <c r="K7" s="117" t="s">
        <v>34</v>
      </c>
      <c r="L7" s="112" t="s">
        <v>16</v>
      </c>
      <c r="M7" s="112" t="s">
        <v>34</v>
      </c>
      <c r="N7" s="112" t="s">
        <v>34</v>
      </c>
      <c r="O7" s="112" t="s">
        <v>7</v>
      </c>
      <c r="Q7" s="112" t="s">
        <v>13</v>
      </c>
      <c r="R7" s="112" t="s">
        <v>34</v>
      </c>
      <c r="S7" s="112" t="s">
        <v>16</v>
      </c>
      <c r="T7" s="112" t="s">
        <v>34</v>
      </c>
      <c r="U7" s="112" t="s">
        <v>34</v>
      </c>
      <c r="V7" s="112" t="s">
        <v>7</v>
      </c>
    </row>
    <row r="8" spans="1:24" ht="3" customHeight="1">
      <c r="A8" s="102"/>
      <c r="B8" s="97"/>
      <c r="C8" s="103"/>
      <c r="D8" s="104"/>
      <c r="E8" s="105"/>
      <c r="F8" s="97"/>
      <c r="G8" s="103"/>
      <c r="H8" s="104"/>
      <c r="I8" s="104"/>
      <c r="J8" s="102"/>
      <c r="K8" s="104"/>
      <c r="L8" s="103"/>
      <c r="M8" s="104"/>
      <c r="N8" s="104"/>
      <c r="O8" s="102"/>
      <c r="P8" s="32"/>
      <c r="Q8" s="103"/>
      <c r="R8" s="104"/>
      <c r="S8" s="104"/>
      <c r="T8" s="104"/>
      <c r="U8" s="104"/>
      <c r="V8" s="105"/>
      <c r="W8" s="32"/>
    </row>
    <row r="9" spans="1:24" ht="13.5" customHeight="1">
      <c r="A9" s="110" t="s">
        <v>90</v>
      </c>
      <c r="B9" s="35"/>
      <c r="C9" s="136">
        <v>20000</v>
      </c>
      <c r="D9" s="36">
        <v>14096</v>
      </c>
      <c r="E9" s="138">
        <v>5904</v>
      </c>
      <c r="F9" s="36"/>
      <c r="G9" s="136">
        <v>3959</v>
      </c>
      <c r="H9" s="36">
        <v>0</v>
      </c>
      <c r="I9" s="36">
        <v>0</v>
      </c>
      <c r="J9" s="139">
        <v>3959</v>
      </c>
      <c r="K9" s="140"/>
      <c r="L9" s="142">
        <v>0</v>
      </c>
      <c r="M9" s="143">
        <v>10325</v>
      </c>
      <c r="N9" s="143">
        <v>5596</v>
      </c>
      <c r="O9" s="139">
        <v>-11962</v>
      </c>
      <c r="P9" s="37"/>
      <c r="Q9" s="136">
        <v>-16041</v>
      </c>
      <c r="R9" s="36"/>
      <c r="S9" s="36">
        <v>0</v>
      </c>
      <c r="T9" s="36">
        <v>-1525</v>
      </c>
      <c r="U9" s="36">
        <v>-300</v>
      </c>
      <c r="V9" s="138">
        <v>-17866</v>
      </c>
      <c r="W9" s="32"/>
      <c r="X9" s="169"/>
    </row>
    <row r="10" spans="1:24" ht="13.5" customHeight="1">
      <c r="A10" s="110" t="s">
        <v>1</v>
      </c>
      <c r="B10" s="35"/>
      <c r="C10" s="136">
        <v>12747</v>
      </c>
      <c r="D10" s="36">
        <v>4881.7</v>
      </c>
      <c r="E10" s="138">
        <v>7865.3</v>
      </c>
      <c r="F10" s="36"/>
      <c r="G10" s="136">
        <v>-4439.7660000000005</v>
      </c>
      <c r="H10" s="36">
        <v>0</v>
      </c>
      <c r="I10" s="36">
        <v>0</v>
      </c>
      <c r="J10" s="139">
        <v>-4439.7660000000005</v>
      </c>
      <c r="K10" s="140"/>
      <c r="L10" s="136">
        <v>665</v>
      </c>
      <c r="M10" s="36">
        <v>3491.2919999999999</v>
      </c>
      <c r="N10" s="36">
        <v>2476</v>
      </c>
      <c r="O10" s="139">
        <v>-11072.058000000001</v>
      </c>
      <c r="P10" s="37"/>
      <c r="Q10" s="136">
        <v>-17186.766</v>
      </c>
      <c r="R10" s="36"/>
      <c r="S10" s="36">
        <v>118</v>
      </c>
      <c r="T10" s="36">
        <v>-1034.4919999999997</v>
      </c>
      <c r="U10" s="36">
        <v>-834</v>
      </c>
      <c r="V10" s="138">
        <v>-18937</v>
      </c>
      <c r="W10" s="32"/>
    </row>
    <row r="11" spans="1:24" ht="13.5" customHeight="1">
      <c r="A11" s="110" t="s">
        <v>44</v>
      </c>
      <c r="B11" s="35"/>
      <c r="C11" s="136">
        <v>750</v>
      </c>
      <c r="D11" s="36">
        <v>340.5</v>
      </c>
      <c r="E11" s="138">
        <v>409.5</v>
      </c>
      <c r="F11" s="36"/>
      <c r="G11" s="136">
        <v>2458</v>
      </c>
      <c r="H11" s="36">
        <v>0</v>
      </c>
      <c r="I11" s="36">
        <v>0</v>
      </c>
      <c r="J11" s="139">
        <v>2458</v>
      </c>
      <c r="K11" s="140"/>
      <c r="L11" s="136">
        <v>0</v>
      </c>
      <c r="M11" s="36">
        <v>178.61</v>
      </c>
      <c r="N11" s="36">
        <v>236.4</v>
      </c>
      <c r="O11" s="139">
        <v>2042.99</v>
      </c>
      <c r="P11" s="37"/>
      <c r="Q11" s="136">
        <v>1708</v>
      </c>
      <c r="R11" s="36"/>
      <c r="S11" s="36">
        <v>0</v>
      </c>
      <c r="T11" s="36">
        <v>-74.510000000000005</v>
      </c>
      <c r="U11" s="36">
        <v>0</v>
      </c>
      <c r="V11" s="138">
        <v>1633</v>
      </c>
      <c r="W11" s="32"/>
    </row>
    <row r="12" spans="1:24" ht="13.5" customHeight="1">
      <c r="A12" s="110" t="s">
        <v>66</v>
      </c>
      <c r="B12" s="35"/>
      <c r="C12" s="136">
        <v>3215</v>
      </c>
      <c r="D12" s="36">
        <v>1655.8</v>
      </c>
      <c r="E12" s="138">
        <v>1559.2</v>
      </c>
      <c r="F12" s="36"/>
      <c r="G12" s="136">
        <v>3238.3049999999998</v>
      </c>
      <c r="H12" s="36">
        <v>0</v>
      </c>
      <c r="I12" s="36">
        <v>0</v>
      </c>
      <c r="J12" s="139">
        <v>3238.3049999999998</v>
      </c>
      <c r="K12" s="140"/>
      <c r="L12" s="136">
        <v>0</v>
      </c>
      <c r="M12" s="36">
        <v>882.6</v>
      </c>
      <c r="N12" s="36">
        <v>773.2</v>
      </c>
      <c r="O12" s="139">
        <v>1582.5050000000001</v>
      </c>
      <c r="P12" s="37"/>
      <c r="Q12" s="136">
        <v>23.304999999999836</v>
      </c>
      <c r="R12" s="36"/>
      <c r="S12" s="36">
        <v>0</v>
      </c>
      <c r="T12" s="36">
        <v>0</v>
      </c>
      <c r="U12" s="36">
        <v>0</v>
      </c>
      <c r="V12" s="138">
        <v>23</v>
      </c>
      <c r="W12" s="32"/>
    </row>
    <row r="13" spans="1:24" ht="13.5" customHeight="1">
      <c r="A13" s="110" t="s">
        <v>79</v>
      </c>
      <c r="B13" s="35"/>
      <c r="C13" s="136">
        <v>7712</v>
      </c>
      <c r="D13" s="36">
        <v>1618.2</v>
      </c>
      <c r="E13" s="138">
        <v>6093.8</v>
      </c>
      <c r="F13" s="36"/>
      <c r="G13" s="136">
        <v>0</v>
      </c>
      <c r="H13" s="36">
        <v>0</v>
      </c>
      <c r="I13" s="36">
        <v>0</v>
      </c>
      <c r="J13" s="139">
        <v>0</v>
      </c>
      <c r="K13" s="140"/>
      <c r="L13" s="136">
        <v>0</v>
      </c>
      <c r="M13" s="36">
        <v>1582.2</v>
      </c>
      <c r="N13" s="36">
        <v>446</v>
      </c>
      <c r="O13" s="139">
        <v>-2028.2</v>
      </c>
      <c r="P13" s="37"/>
      <c r="Q13" s="136">
        <v>-7712</v>
      </c>
      <c r="R13" s="36"/>
      <c r="S13" s="36">
        <v>0</v>
      </c>
      <c r="T13" s="36">
        <v>0</v>
      </c>
      <c r="U13" s="36">
        <v>-410</v>
      </c>
      <c r="V13" s="138">
        <v>-8122</v>
      </c>
      <c r="W13" s="32"/>
    </row>
    <row r="14" spans="1:24" s="64" customFormat="1" ht="13.5" customHeight="1">
      <c r="A14" s="170" t="s">
        <v>50</v>
      </c>
      <c r="B14" s="181"/>
      <c r="C14" s="142">
        <v>8947</v>
      </c>
      <c r="D14" s="143">
        <v>3377.4</v>
      </c>
      <c r="E14" s="167">
        <v>5569.6</v>
      </c>
      <c r="F14" s="143"/>
      <c r="G14" s="142">
        <v>15098.221000000001</v>
      </c>
      <c r="H14" s="143">
        <v>0</v>
      </c>
      <c r="I14" s="143">
        <v>0</v>
      </c>
      <c r="J14" s="182">
        <v>15098.221000000001</v>
      </c>
      <c r="K14" s="183"/>
      <c r="L14" s="142">
        <v>0</v>
      </c>
      <c r="M14" s="36">
        <v>1870.4489999999998</v>
      </c>
      <c r="N14" s="143">
        <v>1822.5940000000001</v>
      </c>
      <c r="O14" s="182">
        <v>11405.178</v>
      </c>
      <c r="P14" s="184"/>
      <c r="Q14" s="142">
        <v>6151.2210000000014</v>
      </c>
      <c r="R14" s="143"/>
      <c r="S14" s="143">
        <v>0</v>
      </c>
      <c r="T14" s="36">
        <v>-315.7489999999998</v>
      </c>
      <c r="U14" s="143">
        <v>0</v>
      </c>
      <c r="V14" s="167">
        <v>5835</v>
      </c>
      <c r="W14" s="63"/>
      <c r="X14" s="172"/>
    </row>
    <row r="15" spans="1:24" ht="13.5" customHeight="1">
      <c r="A15" s="110" t="s">
        <v>11</v>
      </c>
      <c r="B15" s="35"/>
      <c r="C15" s="136">
        <v>6786</v>
      </c>
      <c r="D15" s="36">
        <v>0</v>
      </c>
      <c r="E15" s="138">
        <v>6786</v>
      </c>
      <c r="F15" s="36"/>
      <c r="G15" s="136">
        <v>0</v>
      </c>
      <c r="H15" s="36">
        <v>0</v>
      </c>
      <c r="I15" s="36">
        <v>0</v>
      </c>
      <c r="J15" s="139">
        <v>0</v>
      </c>
      <c r="K15" s="140"/>
      <c r="L15" s="136">
        <v>0</v>
      </c>
      <c r="M15" s="36">
        <v>0</v>
      </c>
      <c r="N15" s="36">
        <v>0</v>
      </c>
      <c r="O15" s="139">
        <v>0</v>
      </c>
      <c r="P15" s="37"/>
      <c r="Q15" s="136">
        <v>-6786</v>
      </c>
      <c r="R15" s="36"/>
      <c r="S15" s="36">
        <v>0</v>
      </c>
      <c r="T15" s="36">
        <v>0</v>
      </c>
      <c r="U15" s="36">
        <v>0</v>
      </c>
      <c r="V15" s="138">
        <v>-6786</v>
      </c>
      <c r="W15" s="32"/>
    </row>
    <row r="16" spans="1:24" ht="13.5" customHeight="1">
      <c r="A16" s="110" t="s">
        <v>2</v>
      </c>
      <c r="B16" s="35"/>
      <c r="C16" s="136">
        <v>0</v>
      </c>
      <c r="D16" s="36">
        <v>0</v>
      </c>
      <c r="E16" s="138">
        <v>0</v>
      </c>
      <c r="F16" s="36"/>
      <c r="G16" s="136">
        <v>0</v>
      </c>
      <c r="H16" s="36">
        <v>0</v>
      </c>
      <c r="I16" s="36">
        <v>0</v>
      </c>
      <c r="J16" s="139">
        <v>0</v>
      </c>
      <c r="K16" s="140"/>
      <c r="L16" s="136">
        <v>0</v>
      </c>
      <c r="M16" s="36">
        <v>350</v>
      </c>
      <c r="N16" s="36">
        <v>0</v>
      </c>
      <c r="O16" s="139">
        <v>-350</v>
      </c>
      <c r="P16" s="37"/>
      <c r="Q16" s="136">
        <v>0</v>
      </c>
      <c r="R16" s="36"/>
      <c r="S16" s="36">
        <v>0</v>
      </c>
      <c r="T16" s="36">
        <v>-350</v>
      </c>
      <c r="U16" s="36">
        <v>0</v>
      </c>
      <c r="V16" s="138">
        <v>-350</v>
      </c>
      <c r="W16" s="32"/>
    </row>
    <row r="17" spans="1:23" ht="3" customHeight="1">
      <c r="A17" s="110"/>
      <c r="B17" s="35"/>
      <c r="C17" s="136"/>
      <c r="D17" s="36"/>
      <c r="E17" s="138"/>
      <c r="F17" s="36"/>
      <c r="G17" s="136"/>
      <c r="H17" s="36"/>
      <c r="I17" s="36"/>
      <c r="J17" s="139"/>
      <c r="K17" s="140"/>
      <c r="L17" s="137"/>
      <c r="M17" s="36"/>
      <c r="N17" s="36"/>
      <c r="O17" s="139"/>
      <c r="P17" s="37"/>
      <c r="Q17" s="136"/>
      <c r="R17" s="36"/>
      <c r="S17" s="36"/>
      <c r="T17" s="36"/>
      <c r="U17" s="36"/>
      <c r="V17" s="138"/>
      <c r="W17" s="32"/>
    </row>
    <row r="18" spans="1:23" s="34" customFormat="1" ht="12" customHeight="1">
      <c r="A18" s="38" t="s">
        <v>3</v>
      </c>
      <c r="B18" s="35"/>
      <c r="C18" s="43">
        <v>60157</v>
      </c>
      <c r="D18" s="44">
        <v>25969.599999999999</v>
      </c>
      <c r="E18" s="45">
        <v>34187.4</v>
      </c>
      <c r="F18" s="36"/>
      <c r="G18" s="43">
        <v>20313.759999999998</v>
      </c>
      <c r="H18" s="44">
        <v>0</v>
      </c>
      <c r="I18" s="45">
        <v>0</v>
      </c>
      <c r="J18" s="46">
        <v>20313.759999999998</v>
      </c>
      <c r="K18" s="44">
        <v>0</v>
      </c>
      <c r="L18" s="43">
        <v>665</v>
      </c>
      <c r="M18" s="44">
        <v>18680.151000000002</v>
      </c>
      <c r="N18" s="44">
        <v>11350.194</v>
      </c>
      <c r="O18" s="46">
        <v>-10381.584999999999</v>
      </c>
      <c r="P18" s="183">
        <v>0</v>
      </c>
      <c r="Q18" s="43">
        <v>-39843.24</v>
      </c>
      <c r="R18" s="44">
        <v>0</v>
      </c>
      <c r="S18" s="44">
        <v>118</v>
      </c>
      <c r="T18" s="44">
        <v>-3299.7509999999997</v>
      </c>
      <c r="U18" s="44">
        <v>-1544</v>
      </c>
      <c r="V18" s="45">
        <v>-44570</v>
      </c>
      <c r="W18" s="32"/>
    </row>
    <row r="19" spans="1:23" ht="3" customHeight="1">
      <c r="A19" s="110"/>
      <c r="B19" s="35"/>
      <c r="C19" s="136"/>
      <c r="D19" s="36"/>
      <c r="E19" s="138"/>
      <c r="F19" s="36"/>
      <c r="G19" s="136"/>
      <c r="H19" s="36"/>
      <c r="I19" s="36"/>
      <c r="J19" s="139"/>
      <c r="K19" s="140"/>
      <c r="L19" s="137"/>
      <c r="M19" s="36"/>
      <c r="N19" s="36"/>
      <c r="O19" s="139"/>
      <c r="P19" s="37"/>
      <c r="Q19" s="136"/>
      <c r="R19" s="36"/>
      <c r="S19" s="36"/>
      <c r="T19" s="36"/>
      <c r="U19" s="36"/>
      <c r="V19" s="138"/>
      <c r="W19" s="32"/>
    </row>
    <row r="20" spans="1:23" ht="13.5" customHeight="1">
      <c r="A20" s="110" t="s">
        <v>23</v>
      </c>
      <c r="B20" s="35"/>
      <c r="C20" s="136">
        <v>0</v>
      </c>
      <c r="D20" s="36">
        <v>0</v>
      </c>
      <c r="E20" s="138">
        <v>0</v>
      </c>
      <c r="F20" s="36"/>
      <c r="G20" s="136">
        <v>0</v>
      </c>
      <c r="H20" s="36">
        <v>0</v>
      </c>
      <c r="I20" s="36">
        <v>0</v>
      </c>
      <c r="J20" s="139">
        <v>0</v>
      </c>
      <c r="K20" s="140"/>
      <c r="L20" s="136">
        <v>0</v>
      </c>
      <c r="M20" s="36">
        <v>11350.194</v>
      </c>
      <c r="N20" s="36">
        <v>-11350.194</v>
      </c>
      <c r="O20" s="139">
        <v>0</v>
      </c>
      <c r="P20" s="37"/>
      <c r="Q20" s="136">
        <v>0</v>
      </c>
      <c r="R20" s="36"/>
      <c r="S20" s="36">
        <v>0</v>
      </c>
      <c r="T20" s="36">
        <v>0</v>
      </c>
      <c r="U20" s="36">
        <v>0</v>
      </c>
      <c r="V20" s="138">
        <v>0</v>
      </c>
      <c r="W20" s="32"/>
    </row>
    <row r="21" spans="1:23" ht="13.5" customHeight="1">
      <c r="A21" s="110" t="s">
        <v>10</v>
      </c>
      <c r="B21" s="35"/>
      <c r="C21" s="136">
        <v>-538.41899999999998</v>
      </c>
      <c r="D21" s="36">
        <v>0</v>
      </c>
      <c r="E21" s="138">
        <v>-538.41899999999998</v>
      </c>
      <c r="F21" s="140"/>
      <c r="G21" s="136">
        <v>-516.83199999999999</v>
      </c>
      <c r="H21" s="36">
        <v>0</v>
      </c>
      <c r="I21" s="36">
        <v>0</v>
      </c>
      <c r="J21" s="139">
        <v>-516.83199999999999</v>
      </c>
      <c r="K21" s="140"/>
      <c r="L21" s="136">
        <v>0</v>
      </c>
      <c r="M21" s="36">
        <v>0</v>
      </c>
      <c r="N21" s="36">
        <v>0</v>
      </c>
      <c r="O21" s="139">
        <v>-516.83199999999999</v>
      </c>
      <c r="P21" s="37"/>
      <c r="Q21" s="136">
        <v>21.586999999999989</v>
      </c>
      <c r="R21" s="36"/>
      <c r="S21" s="36">
        <v>0</v>
      </c>
      <c r="T21" s="36">
        <v>0</v>
      </c>
      <c r="U21" s="36">
        <v>0</v>
      </c>
      <c r="V21" s="138">
        <v>22</v>
      </c>
      <c r="W21" s="32"/>
    </row>
    <row r="22" spans="1:23" ht="13.5" customHeight="1">
      <c r="A22" s="110" t="s">
        <v>35</v>
      </c>
      <c r="B22" s="35"/>
      <c r="C22" s="136">
        <v>0</v>
      </c>
      <c r="D22" s="36">
        <v>-783</v>
      </c>
      <c r="E22" s="138">
        <v>783</v>
      </c>
      <c r="F22" s="36"/>
      <c r="G22" s="136">
        <v>0</v>
      </c>
      <c r="H22" s="36">
        <v>0</v>
      </c>
      <c r="I22" s="36">
        <v>0</v>
      </c>
      <c r="J22" s="139">
        <v>0</v>
      </c>
      <c r="K22" s="140"/>
      <c r="L22" s="136">
        <v>-665</v>
      </c>
      <c r="M22" s="36">
        <v>0</v>
      </c>
      <c r="N22" s="36">
        <v>0</v>
      </c>
      <c r="O22" s="139">
        <v>665</v>
      </c>
      <c r="P22" s="37"/>
      <c r="Q22" s="136">
        <v>0</v>
      </c>
      <c r="R22" s="36"/>
      <c r="S22" s="36">
        <v>-118</v>
      </c>
      <c r="T22" s="36">
        <v>0</v>
      </c>
      <c r="U22" s="36">
        <v>0</v>
      </c>
      <c r="V22" s="138">
        <v>-118</v>
      </c>
      <c r="W22" s="32"/>
    </row>
    <row r="23" spans="1:23" ht="3" customHeight="1">
      <c r="A23" s="110"/>
      <c r="B23" s="35"/>
      <c r="C23" s="136"/>
      <c r="D23" s="36"/>
      <c r="E23" s="138"/>
      <c r="F23" s="36"/>
      <c r="G23" s="136"/>
      <c r="H23" s="36"/>
      <c r="I23" s="36"/>
      <c r="J23" s="139"/>
      <c r="K23" s="140"/>
      <c r="L23" s="137"/>
      <c r="M23" s="36"/>
      <c r="N23" s="36"/>
      <c r="O23" s="139"/>
      <c r="P23" s="37"/>
      <c r="Q23" s="136"/>
      <c r="R23" s="36"/>
      <c r="S23" s="36"/>
      <c r="T23" s="36"/>
      <c r="U23" s="36"/>
      <c r="V23" s="138">
        <v>0</v>
      </c>
      <c r="W23" s="32"/>
    </row>
    <row r="24" spans="1:23" s="34" customFormat="1" ht="12" customHeight="1">
      <c r="A24" s="38" t="s">
        <v>83</v>
      </c>
      <c r="B24" s="35"/>
      <c r="C24" s="43">
        <v>59618.580999999998</v>
      </c>
      <c r="D24" s="44">
        <v>25186.6</v>
      </c>
      <c r="E24" s="45">
        <v>34431.980999999992</v>
      </c>
      <c r="F24" s="36"/>
      <c r="G24" s="43">
        <v>19796.928000000004</v>
      </c>
      <c r="H24" s="44">
        <v>0</v>
      </c>
      <c r="I24" s="44">
        <v>0</v>
      </c>
      <c r="J24" s="46">
        <v>19796.928000000004</v>
      </c>
      <c r="K24" s="44">
        <v>0</v>
      </c>
      <c r="L24" s="43">
        <v>0</v>
      </c>
      <c r="M24" s="44">
        <v>30030.345000000001</v>
      </c>
      <c r="N24" s="44">
        <v>0</v>
      </c>
      <c r="O24" s="46">
        <v>-10233.416999999998</v>
      </c>
      <c r="P24" s="37"/>
      <c r="Q24" s="43">
        <v>-39821.653000000006</v>
      </c>
      <c r="R24" s="44">
        <v>0</v>
      </c>
      <c r="S24" s="44">
        <v>0</v>
      </c>
      <c r="T24" s="44">
        <v>-3299.7509999999997</v>
      </c>
      <c r="U24" s="44">
        <v>-1544</v>
      </c>
      <c r="V24" s="45">
        <v>-44666</v>
      </c>
      <c r="W24" s="32"/>
    </row>
    <row r="25" spans="1:23" ht="3" customHeight="1">
      <c r="A25" s="110"/>
      <c r="B25" s="35"/>
      <c r="C25" s="136"/>
      <c r="D25" s="36"/>
      <c r="E25" s="138"/>
      <c r="F25" s="36"/>
      <c r="G25" s="136" t="s">
        <v>64</v>
      </c>
      <c r="H25" s="36"/>
      <c r="I25" s="36"/>
      <c r="J25" s="139"/>
      <c r="K25" s="140"/>
      <c r="L25" s="137"/>
      <c r="M25" s="36" t="s">
        <v>65</v>
      </c>
      <c r="N25" s="36"/>
      <c r="O25" s="139"/>
      <c r="P25" s="37"/>
      <c r="Q25" s="136"/>
      <c r="R25" s="36"/>
      <c r="S25" s="36"/>
      <c r="T25" s="36"/>
      <c r="U25" s="36"/>
      <c r="V25" s="138"/>
      <c r="W25" s="32"/>
    </row>
    <row r="26" spans="1:23" ht="12" customHeight="1">
      <c r="A26" s="110" t="s">
        <v>59</v>
      </c>
      <c r="B26" s="35"/>
      <c r="C26" s="136">
        <v>0</v>
      </c>
      <c r="D26" s="36">
        <v>-1336</v>
      </c>
      <c r="E26" s="138">
        <v>1336</v>
      </c>
      <c r="F26" s="36"/>
      <c r="G26" s="136">
        <v>0</v>
      </c>
      <c r="H26" s="36">
        <v>0</v>
      </c>
      <c r="I26" s="36">
        <v>0</v>
      </c>
      <c r="J26" s="139">
        <v>0</v>
      </c>
      <c r="K26" s="140"/>
      <c r="L26" s="137">
        <v>0</v>
      </c>
      <c r="M26" s="36">
        <v>-1336</v>
      </c>
      <c r="N26" s="36">
        <v>0</v>
      </c>
      <c r="O26" s="139">
        <v>1336</v>
      </c>
      <c r="P26" s="37"/>
      <c r="Q26" s="136">
        <v>0</v>
      </c>
      <c r="R26" s="36"/>
      <c r="S26" s="36">
        <v>0</v>
      </c>
      <c r="T26" s="36">
        <v>0</v>
      </c>
      <c r="U26" s="36">
        <v>0</v>
      </c>
      <c r="V26" s="138">
        <v>0</v>
      </c>
      <c r="W26" s="32"/>
    </row>
    <row r="27" spans="1:23" ht="3" customHeight="1">
      <c r="A27" s="110"/>
      <c r="B27" s="35"/>
      <c r="C27" s="136"/>
      <c r="D27" s="36"/>
      <c r="E27" s="138"/>
      <c r="F27" s="36"/>
      <c r="G27" s="136"/>
      <c r="H27" s="36"/>
      <c r="I27" s="36"/>
      <c r="J27" s="139"/>
      <c r="K27" s="140"/>
      <c r="L27" s="137"/>
      <c r="M27" s="36"/>
      <c r="N27" s="36"/>
      <c r="O27" s="139"/>
      <c r="P27" s="37"/>
      <c r="Q27" s="136"/>
      <c r="R27" s="36"/>
      <c r="S27" s="36"/>
      <c r="T27" s="36"/>
      <c r="U27" s="36"/>
      <c r="V27" s="138"/>
      <c r="W27" s="32"/>
    </row>
    <row r="28" spans="1:23" s="34" customFormat="1" ht="12" customHeight="1">
      <c r="A28" s="38" t="s">
        <v>84</v>
      </c>
      <c r="B28" s="35"/>
      <c r="C28" s="39">
        <v>59618.580999999998</v>
      </c>
      <c r="D28" s="40">
        <v>23850.6</v>
      </c>
      <c r="E28" s="41">
        <v>35767.980999999992</v>
      </c>
      <c r="F28" s="36"/>
      <c r="G28" s="39">
        <v>19796.928000000004</v>
      </c>
      <c r="H28" s="40">
        <v>0</v>
      </c>
      <c r="I28" s="40">
        <v>0</v>
      </c>
      <c r="J28" s="42">
        <v>19796.928000000004</v>
      </c>
      <c r="K28" s="40">
        <v>0</v>
      </c>
      <c r="L28" s="39">
        <v>0</v>
      </c>
      <c r="M28" s="40">
        <v>28694.345000000001</v>
      </c>
      <c r="N28" s="40">
        <v>0</v>
      </c>
      <c r="O28" s="42">
        <v>-8897.4169999999976</v>
      </c>
      <c r="P28" s="37"/>
      <c r="Q28" s="39">
        <v>-39821.653000000006</v>
      </c>
      <c r="R28" s="40">
        <v>0</v>
      </c>
      <c r="S28" s="40">
        <v>0</v>
      </c>
      <c r="T28" s="40">
        <v>-3299.7509999999997</v>
      </c>
      <c r="U28" s="40">
        <v>-1544</v>
      </c>
      <c r="V28" s="41">
        <v>-44666</v>
      </c>
      <c r="W28" s="32"/>
    </row>
    <row r="29" spans="1:23" s="19" customFormat="1" ht="3" customHeight="1">
      <c r="A29" s="24"/>
      <c r="B29" s="18"/>
      <c r="C29" s="25"/>
      <c r="D29" s="26"/>
      <c r="E29" s="27"/>
      <c r="F29" s="22"/>
      <c r="G29" s="28"/>
      <c r="H29" s="29"/>
      <c r="I29" s="29"/>
      <c r="J29" s="24"/>
      <c r="K29" s="29"/>
      <c r="L29" s="28"/>
      <c r="M29" s="29"/>
      <c r="N29" s="29"/>
      <c r="O29" s="24"/>
      <c r="Q29" s="28"/>
      <c r="R29" s="29"/>
      <c r="S29" s="29"/>
      <c r="T29" s="29"/>
      <c r="U29" s="29"/>
      <c r="V29" s="30"/>
    </row>
    <row r="30" spans="1:23" ht="13.5" hidden="1">
      <c r="A30" s="66"/>
      <c r="C30" s="67"/>
      <c r="D30" s="23"/>
      <c r="E30" s="66" t="s">
        <v>53</v>
      </c>
      <c r="F30" s="23"/>
      <c r="G30" s="68">
        <v>0</v>
      </c>
    </row>
    <row r="31" spans="1:23" ht="6" customHeight="1">
      <c r="C31" s="23"/>
      <c r="D31" s="23"/>
      <c r="E31" s="23"/>
      <c r="F31" s="23"/>
    </row>
    <row r="32" spans="1:23">
      <c r="A32" s="71" t="s">
        <v>91</v>
      </c>
      <c r="C32" s="23"/>
      <c r="D32" s="23"/>
      <c r="E32" s="23"/>
      <c r="F32" s="23"/>
      <c r="M32" s="169"/>
    </row>
    <row r="33" spans="1:22">
      <c r="C33" s="23"/>
      <c r="D33" s="23"/>
      <c r="E33" s="23"/>
      <c r="F33" s="23"/>
      <c r="G33" s="169"/>
    </row>
    <row r="34" spans="1:22">
      <c r="C34" s="23"/>
      <c r="D34" s="23"/>
      <c r="E34" s="23"/>
      <c r="F34" s="23"/>
      <c r="V34" s="169"/>
    </row>
    <row r="35" spans="1:22">
      <c r="C35" s="23"/>
      <c r="D35" s="23"/>
      <c r="E35" s="23"/>
      <c r="F35" s="23"/>
    </row>
    <row r="36" spans="1:22">
      <c r="C36" s="23"/>
      <c r="D36" s="23"/>
      <c r="E36" s="23"/>
      <c r="F36" s="23"/>
    </row>
    <row r="37" spans="1:22">
      <c r="C37" s="23"/>
      <c r="D37" s="23"/>
      <c r="E37" s="23"/>
      <c r="F37" s="23"/>
    </row>
    <row r="38" spans="1:22">
      <c r="C38" s="23"/>
      <c r="D38" s="23"/>
      <c r="E38" s="23"/>
      <c r="F38" s="23"/>
    </row>
    <row r="39" spans="1:22">
      <c r="C39" s="23"/>
      <c r="D39" s="23"/>
      <c r="E39" s="23"/>
      <c r="F39" s="23"/>
    </row>
    <row r="40" spans="1:22">
      <c r="C40" s="23"/>
      <c r="D40" s="23"/>
      <c r="E40" s="23"/>
    </row>
    <row r="41" spans="1:22">
      <c r="C41" s="23"/>
      <c r="D41" s="23"/>
      <c r="E41" s="23"/>
    </row>
    <row r="42" spans="1:22">
      <c r="C42" s="23"/>
      <c r="D42" s="23"/>
      <c r="E42" s="23"/>
    </row>
    <row r="43" spans="1:22">
      <c r="C43" s="23"/>
      <c r="D43" s="23"/>
      <c r="E43" s="23"/>
    </row>
    <row r="44" spans="1:22">
      <c r="C44" s="23"/>
      <c r="D44" s="23"/>
      <c r="E44" s="23"/>
    </row>
    <row r="45" spans="1:22">
      <c r="C45" s="23"/>
      <c r="D45" s="23"/>
      <c r="E45" s="23"/>
    </row>
    <row r="46" spans="1:22" hidden="1">
      <c r="C46" s="23"/>
      <c r="D46" s="23"/>
      <c r="E46" s="23"/>
      <c r="F46" s="23"/>
    </row>
    <row r="47" spans="1:22" hidden="1">
      <c r="A47" s="23"/>
    </row>
    <row r="48" spans="1:22" hidden="1">
      <c r="A48" s="23"/>
    </row>
    <row r="49" spans="1:6" hidden="1">
      <c r="A49" s="23"/>
    </row>
    <row r="50" spans="1:6" hidden="1">
      <c r="A50" s="23"/>
    </row>
    <row r="51" spans="1:6" hidden="1">
      <c r="A51" s="23"/>
    </row>
    <row r="52" spans="1:6" hidden="1">
      <c r="A52" s="23"/>
    </row>
    <row r="53" spans="1:6" hidden="1">
      <c r="C53" s="23"/>
      <c r="D53" s="23"/>
      <c r="E53" s="23"/>
      <c r="F53" s="23"/>
    </row>
    <row r="54" spans="1:6" hidden="1">
      <c r="C54" s="23"/>
      <c r="D54" s="23"/>
      <c r="E54" s="23"/>
      <c r="F54" s="23"/>
    </row>
    <row r="55" spans="1:6" hidden="1"/>
    <row r="56" spans="1:6" hidden="1"/>
    <row r="57" spans="1:6" hidden="1"/>
    <row r="58" spans="1:6" hidden="1"/>
  </sheetData>
  <mergeCells count="6">
    <mergeCell ref="C5:E5"/>
    <mergeCell ref="Q5:V5"/>
    <mergeCell ref="G5:O5"/>
    <mergeCell ref="A1:V1"/>
    <mergeCell ref="A2:V2"/>
    <mergeCell ref="A3:V3"/>
  </mergeCells>
  <printOptions horizontalCentered="1"/>
  <pageMargins left="0.1" right="0.1" top="0.25" bottom="0.5" header="0.25" footer="0.25"/>
  <pageSetup scale="92" orientation="landscape" verticalDpi="300" r:id="rId1"/>
  <headerFooter alignWithMargins="0">
    <oddFooter>&amp;L&amp;8&amp;A
&amp;D &amp;T&amp;R&amp;8&amp;F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K34"/>
  <sheetViews>
    <sheetView zoomScaleNormal="100" workbookViewId="0">
      <selection activeCell="A5" sqref="A5"/>
    </sheetView>
  </sheetViews>
  <sheetFormatPr defaultRowHeight="12.75"/>
  <cols>
    <col min="1" max="1" width="25.42578125" style="14" customWidth="1"/>
    <col min="2" max="2" width="1.7109375" style="14" customWidth="1"/>
    <col min="3" max="10" width="8.7109375" style="14" customWidth="1"/>
    <col min="11" max="11" width="10.5703125" style="14" customWidth="1"/>
    <col min="12" max="16384" width="9.140625" style="14"/>
  </cols>
  <sheetData>
    <row r="1" spans="1:11" ht="15.75">
      <c r="A1" s="187" t="s">
        <v>76</v>
      </c>
      <c r="B1" s="187"/>
      <c r="C1" s="187"/>
      <c r="D1" s="187"/>
      <c r="E1" s="187"/>
      <c r="F1" s="187"/>
      <c r="G1" s="187"/>
      <c r="H1" s="187"/>
      <c r="I1" s="187"/>
      <c r="J1" s="187"/>
      <c r="K1" s="187"/>
    </row>
    <row r="2" spans="1:11" ht="16.5">
      <c r="A2" s="188" t="s">
        <v>77</v>
      </c>
      <c r="B2" s="188"/>
      <c r="C2" s="188"/>
      <c r="D2" s="188"/>
      <c r="E2" s="188"/>
      <c r="F2" s="188"/>
      <c r="G2" s="188"/>
      <c r="H2" s="188"/>
      <c r="I2" s="188"/>
      <c r="J2" s="188"/>
      <c r="K2" s="188"/>
    </row>
    <row r="3" spans="1:11" ht="13.5">
      <c r="A3" s="189" t="s">
        <v>107</v>
      </c>
      <c r="B3" s="189"/>
      <c r="C3" s="189"/>
      <c r="D3" s="189"/>
      <c r="E3" s="189"/>
      <c r="F3" s="189"/>
      <c r="G3" s="189"/>
      <c r="H3" s="189"/>
      <c r="I3" s="189"/>
      <c r="J3" s="189"/>
      <c r="K3" s="189"/>
    </row>
    <row r="4" spans="1:11" ht="3" customHeight="1">
      <c r="A4" s="19"/>
    </row>
    <row r="5" spans="1:11" s="34" customFormat="1" ht="12.75" customHeight="1">
      <c r="A5" s="109"/>
      <c r="C5" s="119"/>
      <c r="D5" s="120"/>
      <c r="E5" s="120"/>
      <c r="F5" s="120"/>
      <c r="G5" s="120"/>
      <c r="H5" s="109"/>
      <c r="I5" s="120"/>
      <c r="J5" s="120"/>
      <c r="K5" s="121"/>
    </row>
    <row r="6" spans="1:11" s="34" customFormat="1" ht="13.5">
      <c r="A6" s="110"/>
      <c r="C6" s="116"/>
      <c r="D6" s="35"/>
      <c r="E6" s="122"/>
      <c r="F6" s="122"/>
      <c r="G6" s="35"/>
      <c r="H6" s="112" t="s">
        <v>40</v>
      </c>
      <c r="I6" s="122" t="s">
        <v>4</v>
      </c>
      <c r="J6" s="122" t="s">
        <v>6</v>
      </c>
      <c r="K6" s="123" t="s">
        <v>7</v>
      </c>
    </row>
    <row r="7" spans="1:11" s="34" customFormat="1" ht="15.75">
      <c r="A7" s="117" t="s">
        <v>9</v>
      </c>
      <c r="C7" s="114" t="s">
        <v>82</v>
      </c>
      <c r="D7" s="118" t="s">
        <v>56</v>
      </c>
      <c r="E7" s="118" t="s">
        <v>52</v>
      </c>
      <c r="F7" s="124" t="s">
        <v>63</v>
      </c>
      <c r="G7" s="118" t="s">
        <v>24</v>
      </c>
      <c r="H7" s="117" t="s">
        <v>13</v>
      </c>
      <c r="I7" s="118" t="s">
        <v>5</v>
      </c>
      <c r="J7" s="118" t="s">
        <v>13</v>
      </c>
      <c r="K7" s="115" t="s">
        <v>13</v>
      </c>
    </row>
    <row r="8" spans="1:11" ht="3" customHeight="1">
      <c r="A8" s="95"/>
      <c r="B8" s="32"/>
      <c r="C8" s="103"/>
      <c r="D8" s="104"/>
      <c r="E8" s="104"/>
      <c r="F8" s="104"/>
      <c r="G8" s="105"/>
      <c r="H8" s="96"/>
      <c r="I8" s="103"/>
      <c r="J8" s="104"/>
      <c r="K8" s="105"/>
    </row>
    <row r="9" spans="1:11" s="194" customFormat="1" ht="13.5" customHeight="1">
      <c r="A9" s="110" t="s">
        <v>90</v>
      </c>
      <c r="B9" s="34"/>
      <c r="C9" s="136">
        <v>-10228</v>
      </c>
      <c r="D9" s="36">
        <v>0</v>
      </c>
      <c r="E9" s="36">
        <v>0</v>
      </c>
      <c r="F9" s="36">
        <v>-374</v>
      </c>
      <c r="G9" s="141">
        <v>0</v>
      </c>
      <c r="H9" s="137">
        <v>-10602</v>
      </c>
      <c r="I9" s="136">
        <v>0</v>
      </c>
      <c r="J9" s="36">
        <v>0</v>
      </c>
      <c r="K9" s="138">
        <v>-10602</v>
      </c>
    </row>
    <row r="10" spans="1:11" s="194" customFormat="1" ht="13.5" customHeight="1">
      <c r="A10" s="110" t="s">
        <v>1</v>
      </c>
      <c r="B10" s="34"/>
      <c r="C10" s="136">
        <v>1480</v>
      </c>
      <c r="D10" s="36">
        <v>5.001999999999498</v>
      </c>
      <c r="E10" s="36">
        <v>-9.5830000000000002</v>
      </c>
      <c r="F10" s="36">
        <v>0</v>
      </c>
      <c r="G10" s="141">
        <v>0</v>
      </c>
      <c r="H10" s="137">
        <v>1475.4189999999994</v>
      </c>
      <c r="I10" s="136">
        <v>0</v>
      </c>
      <c r="J10" s="36">
        <v>0</v>
      </c>
      <c r="K10" s="138">
        <v>1475.4189999999994</v>
      </c>
    </row>
    <row r="11" spans="1:11" s="194" customFormat="1" ht="13.5" customHeight="1">
      <c r="A11" s="110" t="s">
        <v>44</v>
      </c>
      <c r="B11" s="34"/>
      <c r="C11" s="136">
        <v>78</v>
      </c>
      <c r="D11" s="36">
        <v>0</v>
      </c>
      <c r="E11" s="36">
        <v>0</v>
      </c>
      <c r="F11" s="36">
        <v>0</v>
      </c>
      <c r="G11" s="141">
        <v>0</v>
      </c>
      <c r="H11" s="137">
        <v>78</v>
      </c>
      <c r="I11" s="136">
        <v>0</v>
      </c>
      <c r="J11" s="36">
        <v>0</v>
      </c>
      <c r="K11" s="138">
        <v>78</v>
      </c>
    </row>
    <row r="12" spans="1:11" s="194" customFormat="1" ht="13.5" customHeight="1">
      <c r="A12" s="110" t="s">
        <v>66</v>
      </c>
      <c r="B12" s="34"/>
      <c r="C12" s="136">
        <v>-483.495</v>
      </c>
      <c r="D12" s="36">
        <v>0</v>
      </c>
      <c r="E12" s="36">
        <v>0</v>
      </c>
      <c r="F12" s="36">
        <v>0</v>
      </c>
      <c r="G12" s="141">
        <v>0</v>
      </c>
      <c r="H12" s="137">
        <v>-483.495</v>
      </c>
      <c r="I12" s="136">
        <v>0</v>
      </c>
      <c r="J12" s="36">
        <v>0</v>
      </c>
      <c r="K12" s="138">
        <v>-483.495</v>
      </c>
    </row>
    <row r="13" spans="1:11" s="194" customFormat="1" ht="13.5" customHeight="1">
      <c r="A13" s="110" t="s">
        <v>79</v>
      </c>
      <c r="B13" s="34"/>
      <c r="C13" s="136">
        <v>0</v>
      </c>
      <c r="D13" s="36">
        <v>0</v>
      </c>
      <c r="E13" s="36">
        <v>0</v>
      </c>
      <c r="F13" s="36">
        <v>0</v>
      </c>
      <c r="G13" s="141">
        <v>0</v>
      </c>
      <c r="H13" s="137">
        <v>0</v>
      </c>
      <c r="I13" s="136">
        <v>0</v>
      </c>
      <c r="J13" s="36">
        <v>0</v>
      </c>
      <c r="K13" s="138">
        <v>0</v>
      </c>
    </row>
    <row r="14" spans="1:11" ht="13.5" customHeight="1">
      <c r="A14" s="249" t="s">
        <v>92</v>
      </c>
      <c r="B14" s="257"/>
      <c r="C14" s="136">
        <v>969.70000000000073</v>
      </c>
      <c r="D14" s="36">
        <v>0</v>
      </c>
      <c r="E14" s="36">
        <v>0</v>
      </c>
      <c r="F14" s="36">
        <v>0</v>
      </c>
      <c r="G14" s="141">
        <v>0</v>
      </c>
      <c r="H14" s="137">
        <v>969.70000000000073</v>
      </c>
      <c r="I14" s="136">
        <v>0</v>
      </c>
      <c r="J14" s="36">
        <v>0</v>
      </c>
      <c r="K14" s="138">
        <v>969.70000000000073</v>
      </c>
    </row>
    <row r="15" spans="1:11" ht="13.5" customHeight="1">
      <c r="A15" s="249" t="s">
        <v>95</v>
      </c>
      <c r="B15" s="257"/>
      <c r="C15" s="136">
        <v>337</v>
      </c>
      <c r="D15" s="36">
        <v>0</v>
      </c>
      <c r="E15" s="36">
        <v>0</v>
      </c>
      <c r="F15" s="36">
        <v>0</v>
      </c>
      <c r="G15" s="141">
        <v>0</v>
      </c>
      <c r="H15" s="137">
        <v>337</v>
      </c>
      <c r="I15" s="136">
        <v>0</v>
      </c>
      <c r="J15" s="36">
        <v>0</v>
      </c>
      <c r="K15" s="138">
        <v>337</v>
      </c>
    </row>
    <row r="16" spans="1:11" ht="13.5" customHeight="1">
      <c r="A16" s="249" t="s">
        <v>93</v>
      </c>
      <c r="B16" s="257"/>
      <c r="C16" s="136">
        <v>-17.920000000000002</v>
      </c>
      <c r="D16" s="36">
        <v>0</v>
      </c>
      <c r="E16" s="36">
        <v>0</v>
      </c>
      <c r="F16" s="36">
        <v>0</v>
      </c>
      <c r="G16" s="141">
        <v>0</v>
      </c>
      <c r="H16" s="137">
        <v>-17.920000000000002</v>
      </c>
      <c r="I16" s="136">
        <v>0</v>
      </c>
      <c r="J16" s="36">
        <v>0</v>
      </c>
      <c r="K16" s="138">
        <v>-17.920000000000002</v>
      </c>
    </row>
    <row r="17" spans="1:11" ht="13.5" customHeight="1">
      <c r="A17" s="249" t="s">
        <v>94</v>
      </c>
      <c r="B17" s="257"/>
      <c r="C17" s="136">
        <v>6.11</v>
      </c>
      <c r="D17" s="36">
        <v>0</v>
      </c>
      <c r="E17" s="36">
        <v>0</v>
      </c>
      <c r="F17" s="36">
        <v>0</v>
      </c>
      <c r="G17" s="141">
        <v>0</v>
      </c>
      <c r="H17" s="137">
        <v>6.11</v>
      </c>
      <c r="I17" s="136">
        <v>0</v>
      </c>
      <c r="J17" s="36">
        <v>0</v>
      </c>
      <c r="K17" s="138">
        <v>6.11</v>
      </c>
    </row>
    <row r="18" spans="1:11" ht="13.5" customHeight="1">
      <c r="A18" s="249" t="s">
        <v>97</v>
      </c>
      <c r="B18" s="257"/>
      <c r="C18" s="136">
        <v>2.6259999999999999</v>
      </c>
      <c r="D18" s="36">
        <v>0</v>
      </c>
      <c r="E18" s="36">
        <v>0</v>
      </c>
      <c r="F18" s="36">
        <v>0</v>
      </c>
      <c r="G18" s="141">
        <v>0</v>
      </c>
      <c r="H18" s="137">
        <v>2.6259999999999999</v>
      </c>
      <c r="I18" s="136">
        <v>0</v>
      </c>
      <c r="J18" s="36">
        <v>0</v>
      </c>
      <c r="K18" s="138">
        <v>2.6259999999999999</v>
      </c>
    </row>
    <row r="19" spans="1:11" s="194" customFormat="1" ht="13.5" customHeight="1">
      <c r="A19" s="110" t="s">
        <v>50</v>
      </c>
      <c r="B19" s="34"/>
      <c r="C19" s="136">
        <v>1297.5160000000005</v>
      </c>
      <c r="D19" s="36">
        <v>0</v>
      </c>
      <c r="E19" s="36">
        <v>0</v>
      </c>
      <c r="F19" s="36">
        <v>0</v>
      </c>
      <c r="G19" s="141">
        <v>0</v>
      </c>
      <c r="H19" s="137">
        <v>1297.5160000000005</v>
      </c>
      <c r="I19" s="136">
        <v>0</v>
      </c>
      <c r="J19" s="36">
        <v>0</v>
      </c>
      <c r="K19" s="138">
        <v>1297.5160000000005</v>
      </c>
    </row>
    <row r="20" spans="1:11" ht="13.5" customHeight="1">
      <c r="A20" s="110"/>
      <c r="B20" s="171"/>
      <c r="C20" s="136"/>
      <c r="D20" s="36"/>
      <c r="E20" s="36"/>
      <c r="F20" s="36"/>
      <c r="G20" s="141"/>
      <c r="H20" s="137"/>
      <c r="I20" s="136"/>
      <c r="J20" s="36"/>
      <c r="K20" s="138"/>
    </row>
    <row r="21" spans="1:11" ht="13.5" customHeight="1">
      <c r="A21" s="110" t="s">
        <v>2</v>
      </c>
      <c r="B21" s="171"/>
      <c r="C21" s="136">
        <v>0</v>
      </c>
      <c r="D21" s="36">
        <v>0</v>
      </c>
      <c r="E21" s="36">
        <v>0</v>
      </c>
      <c r="F21" s="36">
        <v>0</v>
      </c>
      <c r="G21" s="141">
        <v>0</v>
      </c>
      <c r="H21" s="137">
        <v>0</v>
      </c>
      <c r="I21" s="136">
        <v>0</v>
      </c>
      <c r="J21" s="36">
        <v>0</v>
      </c>
      <c r="K21" s="138">
        <v>0</v>
      </c>
    </row>
    <row r="22" spans="1:11" ht="13.5" customHeight="1">
      <c r="A22" s="110" t="s">
        <v>11</v>
      </c>
      <c r="B22" s="171"/>
      <c r="C22" s="136">
        <v>0</v>
      </c>
      <c r="D22" s="36">
        <v>0</v>
      </c>
      <c r="E22" s="36">
        <v>0</v>
      </c>
      <c r="F22" s="36">
        <v>0</v>
      </c>
      <c r="G22" s="141">
        <v>0</v>
      </c>
      <c r="H22" s="137">
        <v>0</v>
      </c>
      <c r="I22" s="136">
        <v>0</v>
      </c>
      <c r="J22" s="36">
        <v>0</v>
      </c>
      <c r="K22" s="138">
        <v>0</v>
      </c>
    </row>
    <row r="23" spans="1:11" ht="3" customHeight="1">
      <c r="A23" s="110"/>
      <c r="B23" s="34"/>
      <c r="C23" s="136"/>
      <c r="D23" s="36"/>
      <c r="E23" s="36"/>
      <c r="F23" s="36"/>
      <c r="G23" s="141"/>
      <c r="H23" s="137"/>
      <c r="I23" s="136"/>
      <c r="J23" s="36"/>
      <c r="K23" s="141"/>
    </row>
    <row r="24" spans="1:11" ht="13.5" customHeight="1">
      <c r="A24" s="38" t="s">
        <v>3</v>
      </c>
      <c r="B24" s="34"/>
      <c r="C24" s="43">
        <v>-7855.9790000000003</v>
      </c>
      <c r="D24" s="44">
        <v>5.001999999999498</v>
      </c>
      <c r="E24" s="44">
        <v>-9.5830000000000002</v>
      </c>
      <c r="F24" s="44">
        <v>-374</v>
      </c>
      <c r="G24" s="45">
        <v>0</v>
      </c>
      <c r="H24" s="46">
        <v>-8234.56</v>
      </c>
      <c r="I24" s="44">
        <v>0</v>
      </c>
      <c r="J24" s="44">
        <v>0</v>
      </c>
      <c r="K24" s="44">
        <v>-8234.56</v>
      </c>
    </row>
    <row r="25" spans="1:11" ht="3" customHeight="1">
      <c r="A25" s="110"/>
      <c r="B25" s="34"/>
      <c r="C25" s="136"/>
      <c r="D25" s="36"/>
      <c r="E25" s="36"/>
      <c r="F25" s="36"/>
      <c r="G25" s="141"/>
      <c r="H25" s="137"/>
      <c r="I25" s="136"/>
      <c r="J25" s="36"/>
      <c r="K25" s="141"/>
    </row>
    <row r="26" spans="1:11" ht="13.5" customHeight="1">
      <c r="A26" s="110" t="s">
        <v>10</v>
      </c>
      <c r="B26" s="34"/>
      <c r="C26" s="136">
        <v>0</v>
      </c>
      <c r="D26" s="36">
        <v>0</v>
      </c>
      <c r="E26" s="36">
        <v>0</v>
      </c>
      <c r="F26" s="36">
        <v>21.586999999999989</v>
      </c>
      <c r="G26" s="141">
        <v>0</v>
      </c>
      <c r="H26" s="137">
        <v>21.586999999999989</v>
      </c>
      <c r="I26" s="136">
        <v>0</v>
      </c>
      <c r="J26" s="36">
        <v>0</v>
      </c>
      <c r="K26" s="141">
        <v>21.586999999999989</v>
      </c>
    </row>
    <row r="27" spans="1:11" ht="3" customHeight="1">
      <c r="A27" s="110"/>
      <c r="B27" s="34"/>
      <c r="C27" s="136"/>
      <c r="D27" s="36"/>
      <c r="E27" s="36"/>
      <c r="F27" s="36"/>
      <c r="G27" s="141"/>
      <c r="H27" s="137"/>
      <c r="I27" s="136"/>
      <c r="J27" s="36"/>
      <c r="K27" s="141"/>
    </row>
    <row r="28" spans="1:11" ht="13.5" customHeight="1">
      <c r="A28" s="38" t="s">
        <v>84</v>
      </c>
      <c r="B28" s="34"/>
      <c r="C28" s="39">
        <v>-7855.9790000000003</v>
      </c>
      <c r="D28" s="40">
        <v>5.001999999999498</v>
      </c>
      <c r="E28" s="40">
        <v>-9.5830000000000002</v>
      </c>
      <c r="F28" s="40">
        <v>-352.41300000000001</v>
      </c>
      <c r="G28" s="41">
        <v>0</v>
      </c>
      <c r="H28" s="39">
        <v>-8212.973</v>
      </c>
      <c r="I28" s="39">
        <v>0</v>
      </c>
      <c r="J28" s="40">
        <v>0</v>
      </c>
      <c r="K28" s="41">
        <v>-8212.973</v>
      </c>
    </row>
    <row r="29" spans="1:11" ht="3" customHeight="1">
      <c r="A29" s="106"/>
      <c r="B29" s="32"/>
      <c r="C29" s="107"/>
      <c r="D29" s="108"/>
      <c r="E29" s="108"/>
      <c r="F29" s="108"/>
      <c r="G29" s="185"/>
      <c r="H29" s="107"/>
      <c r="I29" s="107"/>
      <c r="J29" s="108"/>
      <c r="K29" s="185"/>
    </row>
    <row r="30" spans="1:11" ht="13.5">
      <c r="A30" s="166" t="s">
        <v>62</v>
      </c>
      <c r="B30" s="32"/>
      <c r="C30" s="32"/>
      <c r="D30" s="32"/>
      <c r="E30" s="32"/>
      <c r="F30" s="32"/>
      <c r="G30" s="32"/>
      <c r="H30" s="32"/>
      <c r="I30" s="32"/>
      <c r="J30" s="32"/>
      <c r="K30" s="32"/>
    </row>
    <row r="31" spans="1:11">
      <c r="E31" s="190"/>
    </row>
    <row r="34" spans="4:4" ht="15.75">
      <c r="D34" s="168"/>
    </row>
  </sheetData>
  <printOptions horizontalCentered="1"/>
  <pageMargins left="0" right="0" top="0.25" bottom="0.5" header="0.25" footer="0.25"/>
  <pageSetup orientation="landscape" verticalDpi="300" r:id="rId1"/>
  <headerFooter alignWithMargins="0">
    <oddFooter>&amp;L&amp;8&amp;A
&amp;D &amp;T&amp;R&amp;8&amp;F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>
    <pageSetUpPr fitToPage="1"/>
  </sheetPr>
  <dimension ref="A1:T56"/>
  <sheetViews>
    <sheetView topLeftCell="B1" zoomScaleNormal="100" workbookViewId="0">
      <selection activeCell="B6" sqref="B6"/>
    </sheetView>
  </sheetViews>
  <sheetFormatPr defaultRowHeight="12.75"/>
  <cols>
    <col min="1" max="1" width="16.85546875" style="12" hidden="1" customWidth="1"/>
    <col min="2" max="2" width="23.7109375" style="14" customWidth="1"/>
    <col min="3" max="3" width="1.7109375" style="14" customWidth="1"/>
    <col min="4" max="5" width="8.7109375" style="14" customWidth="1"/>
    <col min="6" max="7" width="8.5703125" style="14" customWidth="1"/>
    <col min="8" max="9" width="8.7109375" style="14" customWidth="1"/>
    <col min="10" max="10" width="8.7109375" style="14" hidden="1" customWidth="1"/>
    <col min="11" max="14" width="8.7109375" style="14" customWidth="1"/>
    <col min="15" max="16" width="9.7109375" style="14" customWidth="1"/>
    <col min="17" max="20" width="9.7109375" style="14" hidden="1" customWidth="1"/>
    <col min="21" max="16384" width="9.140625" style="14"/>
  </cols>
  <sheetData>
    <row r="1" spans="1:19" ht="12.75" customHeight="1">
      <c r="A1" s="12" t="s">
        <v>43</v>
      </c>
    </row>
    <row r="2" spans="1:19" ht="15.75">
      <c r="A2" s="12" t="s">
        <v>25</v>
      </c>
      <c r="B2" s="187" t="s">
        <v>76</v>
      </c>
      <c r="C2" s="187"/>
      <c r="D2" s="187"/>
      <c r="E2" s="187"/>
      <c r="F2" s="187"/>
      <c r="G2" s="187"/>
      <c r="H2" s="187"/>
      <c r="I2" s="187"/>
      <c r="J2" s="187"/>
      <c r="K2" s="187"/>
      <c r="L2" s="187"/>
      <c r="M2" s="187"/>
      <c r="N2" s="187"/>
      <c r="Q2" s="14" t="s">
        <v>61</v>
      </c>
    </row>
    <row r="3" spans="1:19" ht="16.5">
      <c r="A3" s="13">
        <v>36770</v>
      </c>
      <c r="B3" s="188" t="s">
        <v>70</v>
      </c>
      <c r="C3" s="188"/>
      <c r="D3" s="188"/>
      <c r="E3" s="188"/>
      <c r="F3" s="188"/>
      <c r="G3" s="188"/>
      <c r="H3" s="188"/>
      <c r="I3" s="188"/>
      <c r="J3" s="188"/>
      <c r="K3" s="188"/>
      <c r="L3" s="188"/>
      <c r="M3" s="188"/>
      <c r="N3" s="188"/>
    </row>
    <row r="4" spans="1:19" ht="13.5">
      <c r="A4" s="12" t="s">
        <v>22</v>
      </c>
      <c r="B4" s="189" t="s">
        <v>107</v>
      </c>
      <c r="C4" s="189"/>
      <c r="D4" s="189"/>
      <c r="E4" s="189"/>
      <c r="F4" s="189"/>
      <c r="G4" s="189"/>
      <c r="H4" s="189"/>
      <c r="I4" s="189"/>
      <c r="J4" s="189"/>
      <c r="K4" s="189"/>
      <c r="L4" s="189"/>
      <c r="M4" s="189"/>
      <c r="N4" s="189"/>
    </row>
    <row r="5" spans="1:19" ht="3" customHeight="1">
      <c r="B5" s="19"/>
    </row>
    <row r="6" spans="1:19" ht="12.75" customHeight="1">
      <c r="A6" s="12" t="s">
        <v>47</v>
      </c>
      <c r="B6" s="109"/>
      <c r="C6" s="34"/>
      <c r="D6" s="119"/>
      <c r="E6" s="120"/>
      <c r="F6" s="120"/>
      <c r="G6" s="120"/>
      <c r="H6" s="120"/>
      <c r="I6" s="120"/>
      <c r="J6" s="120"/>
      <c r="K6" s="120"/>
      <c r="L6" s="120"/>
      <c r="M6" s="120"/>
      <c r="N6" s="121"/>
      <c r="Q6" s="272" t="s">
        <v>55</v>
      </c>
      <c r="R6" s="273"/>
      <c r="S6" s="274"/>
    </row>
    <row r="7" spans="1:19" s="32" customFormat="1" ht="13.5">
      <c r="B7" s="110"/>
      <c r="C7" s="34"/>
      <c r="D7" s="116"/>
      <c r="E7" s="35"/>
      <c r="F7" s="122"/>
      <c r="G7" s="122"/>
      <c r="H7" s="35"/>
      <c r="I7" s="122" t="s">
        <v>40</v>
      </c>
      <c r="J7" s="122" t="s">
        <v>4</v>
      </c>
      <c r="K7" s="122" t="s">
        <v>6</v>
      </c>
      <c r="L7" s="122" t="s">
        <v>7</v>
      </c>
      <c r="M7" s="122" t="s">
        <v>13</v>
      </c>
      <c r="N7" s="123"/>
      <c r="O7" s="98"/>
      <c r="P7" s="98"/>
      <c r="Q7" s="269" t="s">
        <v>54</v>
      </c>
      <c r="R7" s="270"/>
      <c r="S7" s="271"/>
    </row>
    <row r="8" spans="1:19" s="32" customFormat="1" ht="15.75">
      <c r="B8" s="117" t="s">
        <v>9</v>
      </c>
      <c r="C8" s="34"/>
      <c r="D8" s="125" t="s">
        <v>82</v>
      </c>
      <c r="E8" s="122" t="s">
        <v>56</v>
      </c>
      <c r="F8" s="122" t="s">
        <v>52</v>
      </c>
      <c r="G8" s="126" t="s">
        <v>63</v>
      </c>
      <c r="H8" s="122" t="s">
        <v>24</v>
      </c>
      <c r="I8" s="122" t="s">
        <v>13</v>
      </c>
      <c r="J8" s="122" t="s">
        <v>5</v>
      </c>
      <c r="K8" s="122" t="s">
        <v>13</v>
      </c>
      <c r="L8" s="122" t="s">
        <v>13</v>
      </c>
      <c r="M8" s="122" t="s">
        <v>8</v>
      </c>
      <c r="N8" s="115" t="s">
        <v>12</v>
      </c>
      <c r="O8" s="98"/>
      <c r="P8" s="98"/>
      <c r="Q8" s="99" t="s">
        <v>8</v>
      </c>
      <c r="R8" s="100" t="s">
        <v>6</v>
      </c>
      <c r="S8" s="101" t="s">
        <v>12</v>
      </c>
    </row>
    <row r="9" spans="1:19" ht="3" customHeight="1">
      <c r="B9" s="16"/>
      <c r="D9" s="20"/>
      <c r="E9" s="21"/>
      <c r="F9" s="21"/>
      <c r="G9" s="21"/>
      <c r="H9" s="17"/>
      <c r="I9" s="15"/>
      <c r="J9" s="21"/>
      <c r="K9" s="21"/>
      <c r="L9" s="21"/>
      <c r="M9" s="17"/>
      <c r="N9" s="17"/>
    </row>
    <row r="10" spans="1:19" s="194" customFormat="1" ht="13.5" customHeight="1">
      <c r="A10" s="191"/>
      <c r="B10" s="110" t="s">
        <v>90</v>
      </c>
      <c r="C10" s="193"/>
      <c r="D10" s="142">
        <v>4333</v>
      </c>
      <c r="E10" s="143">
        <v>0</v>
      </c>
      <c r="F10" s="143">
        <v>0</v>
      </c>
      <c r="G10" s="36">
        <v>-374</v>
      </c>
      <c r="H10" s="141">
        <v>0</v>
      </c>
      <c r="I10" s="139">
        <v>3959</v>
      </c>
      <c r="J10" s="140"/>
      <c r="K10" s="36">
        <v>0</v>
      </c>
      <c r="L10" s="36">
        <v>3959</v>
      </c>
      <c r="M10" s="141">
        <v>20000</v>
      </c>
      <c r="N10" s="138">
        <v>-16041</v>
      </c>
    </row>
    <row r="11" spans="1:19" s="194" customFormat="1" ht="13.5" customHeight="1">
      <c r="A11" s="12" t="s">
        <v>18</v>
      </c>
      <c r="B11" s="110" t="s">
        <v>1</v>
      </c>
      <c r="C11" s="193"/>
      <c r="D11" s="142">
        <v>2919</v>
      </c>
      <c r="E11" s="143">
        <v>-7361.0730000000003</v>
      </c>
      <c r="F11" s="143">
        <v>2.3069999999999999</v>
      </c>
      <c r="G11" s="36">
        <v>0</v>
      </c>
      <c r="H11" s="141">
        <v>0</v>
      </c>
      <c r="I11" s="139">
        <v>-4439.7660000000005</v>
      </c>
      <c r="J11" s="140"/>
      <c r="K11" s="36">
        <v>0</v>
      </c>
      <c r="L11" s="36">
        <v>-4439.7660000000005</v>
      </c>
      <c r="M11" s="141">
        <v>12747</v>
      </c>
      <c r="N11" s="138">
        <v>-17186.766</v>
      </c>
      <c r="Q11" s="195">
        <v>9507.2000000000007</v>
      </c>
      <c r="R11" s="195">
        <v>-8596.0580000000009</v>
      </c>
      <c r="S11" s="195">
        <v>18103.258000000002</v>
      </c>
    </row>
    <row r="12" spans="1:19" s="194" customFormat="1" ht="13.5" customHeight="1">
      <c r="A12" s="12" t="s">
        <v>0</v>
      </c>
      <c r="B12" s="110" t="s">
        <v>44</v>
      </c>
      <c r="C12" s="193"/>
      <c r="D12" s="142">
        <v>2458</v>
      </c>
      <c r="E12" s="143">
        <v>0</v>
      </c>
      <c r="F12" s="143">
        <v>0</v>
      </c>
      <c r="G12" s="36">
        <v>0</v>
      </c>
      <c r="H12" s="141">
        <v>0</v>
      </c>
      <c r="I12" s="139">
        <v>2458</v>
      </c>
      <c r="J12" s="140"/>
      <c r="K12" s="36">
        <v>0</v>
      </c>
      <c r="L12" s="36">
        <v>2458</v>
      </c>
      <c r="M12" s="141">
        <v>750</v>
      </c>
      <c r="N12" s="138">
        <v>1708</v>
      </c>
      <c r="Q12" s="195">
        <v>645.9</v>
      </c>
      <c r="R12" s="195">
        <v>2279.39</v>
      </c>
      <c r="S12" s="195">
        <v>-1633.49</v>
      </c>
    </row>
    <row r="13" spans="1:19" s="194" customFormat="1" ht="13.5" customHeight="1">
      <c r="A13" s="12" t="s">
        <v>20</v>
      </c>
      <c r="B13" s="110" t="s">
        <v>66</v>
      </c>
      <c r="C13" s="193"/>
      <c r="D13" s="142">
        <v>3238.3049999999998</v>
      </c>
      <c r="E13" s="143">
        <v>0</v>
      </c>
      <c r="F13" s="143">
        <v>0</v>
      </c>
      <c r="G13" s="36">
        <v>0</v>
      </c>
      <c r="H13" s="141">
        <v>0</v>
      </c>
      <c r="I13" s="139">
        <v>3238.3049999999998</v>
      </c>
      <c r="J13" s="140"/>
      <c r="K13" s="36">
        <v>0</v>
      </c>
      <c r="L13" s="36">
        <v>3238.3049999999998</v>
      </c>
      <c r="M13" s="141">
        <v>3215</v>
      </c>
      <c r="N13" s="138">
        <v>23.304999999999836</v>
      </c>
      <c r="Q13" s="195">
        <v>2332.4</v>
      </c>
      <c r="R13" s="195">
        <v>2355.7049999999999</v>
      </c>
      <c r="S13" s="195">
        <v>-23.304999999999836</v>
      </c>
    </row>
    <row r="14" spans="1:19" s="194" customFormat="1" ht="13.5" customHeight="1">
      <c r="A14" s="12" t="s">
        <v>42</v>
      </c>
      <c r="B14" s="110" t="s">
        <v>79</v>
      </c>
      <c r="C14" s="193"/>
      <c r="D14" s="142">
        <v>0</v>
      </c>
      <c r="E14" s="143">
        <v>0</v>
      </c>
      <c r="F14" s="143">
        <v>0</v>
      </c>
      <c r="G14" s="36">
        <v>0</v>
      </c>
      <c r="H14" s="141">
        <v>0</v>
      </c>
      <c r="I14" s="139">
        <v>0</v>
      </c>
      <c r="J14" s="140"/>
      <c r="K14" s="36">
        <v>0</v>
      </c>
      <c r="L14" s="36">
        <v>0</v>
      </c>
      <c r="M14" s="141">
        <v>7712</v>
      </c>
      <c r="N14" s="138">
        <v>-7712</v>
      </c>
      <c r="Q14" s="195" t="e">
        <v>#REF!</v>
      </c>
      <c r="R14" s="195" t="e">
        <v>#REF!</v>
      </c>
      <c r="S14" s="195" t="e">
        <v>#REF!</v>
      </c>
    </row>
    <row r="15" spans="1:19" ht="13.5" customHeight="1">
      <c r="A15" s="12" t="s">
        <v>51</v>
      </c>
      <c r="B15" s="249" t="s">
        <v>92</v>
      </c>
      <c r="C15" s="250"/>
      <c r="D15" s="251">
        <v>13252.119000000001</v>
      </c>
      <c r="E15" s="252">
        <v>0</v>
      </c>
      <c r="F15" s="252">
        <v>0</v>
      </c>
      <c r="G15" s="253">
        <v>0</v>
      </c>
      <c r="H15" s="254">
        <v>0</v>
      </c>
      <c r="I15" s="256">
        <v>13252.119000000001</v>
      </c>
      <c r="J15" s="253"/>
      <c r="K15" s="253">
        <v>0</v>
      </c>
      <c r="L15" s="253">
        <v>13252.119000000001</v>
      </c>
      <c r="M15" s="254"/>
      <c r="N15" s="254">
        <v>4305.1190000000006</v>
      </c>
      <c r="Q15" s="23"/>
      <c r="R15" s="23"/>
      <c r="S15" s="23"/>
    </row>
    <row r="16" spans="1:19" ht="13.5" customHeight="1">
      <c r="B16" s="249" t="s">
        <v>95</v>
      </c>
      <c r="C16" s="250"/>
      <c r="D16" s="251">
        <v>1903</v>
      </c>
      <c r="E16" s="252">
        <v>0</v>
      </c>
      <c r="F16" s="252">
        <v>0</v>
      </c>
      <c r="G16" s="253">
        <v>0</v>
      </c>
      <c r="H16" s="254">
        <v>0</v>
      </c>
      <c r="I16" s="256">
        <v>1903</v>
      </c>
      <c r="J16" s="253"/>
      <c r="K16" s="253">
        <v>0</v>
      </c>
      <c r="L16" s="253">
        <v>1903</v>
      </c>
      <c r="M16" s="254">
        <v>0</v>
      </c>
      <c r="N16" s="254">
        <v>1903</v>
      </c>
      <c r="Q16" s="23" t="e">
        <v>#REF!</v>
      </c>
      <c r="R16" s="23" t="e">
        <v>#REF!</v>
      </c>
      <c r="S16" s="23" t="e">
        <v>#REF!</v>
      </c>
    </row>
    <row r="17" spans="1:19" ht="13.5" customHeight="1">
      <c r="B17" s="249" t="s">
        <v>93</v>
      </c>
      <c r="C17" s="250"/>
      <c r="D17" s="251">
        <v>-25.469000000000001</v>
      </c>
      <c r="E17" s="252">
        <v>0</v>
      </c>
      <c r="F17" s="252">
        <v>0</v>
      </c>
      <c r="G17" s="253">
        <v>0</v>
      </c>
      <c r="H17" s="254">
        <v>0</v>
      </c>
      <c r="I17" s="256">
        <v>-25.469000000000001</v>
      </c>
      <c r="J17" s="253"/>
      <c r="K17" s="253">
        <v>0</v>
      </c>
      <c r="L17" s="253">
        <v>-25.469000000000001</v>
      </c>
      <c r="M17" s="254">
        <v>0</v>
      </c>
      <c r="N17" s="254">
        <v>-25.469000000000001</v>
      </c>
      <c r="O17" s="169"/>
      <c r="Q17" s="23"/>
      <c r="R17" s="23"/>
      <c r="S17" s="23"/>
    </row>
    <row r="18" spans="1:19" ht="13.5" customHeight="1">
      <c r="B18" s="249" t="s">
        <v>94</v>
      </c>
      <c r="C18" s="250"/>
      <c r="D18" s="255">
        <v>-32.627000000000002</v>
      </c>
      <c r="E18" s="252">
        <v>0</v>
      </c>
      <c r="F18" s="252">
        <v>0</v>
      </c>
      <c r="G18" s="253">
        <v>0</v>
      </c>
      <c r="H18" s="254">
        <v>0</v>
      </c>
      <c r="I18" s="256">
        <v>-32.627000000000002</v>
      </c>
      <c r="J18" s="253"/>
      <c r="K18" s="253">
        <v>0</v>
      </c>
      <c r="L18" s="253">
        <v>-32.627000000000002</v>
      </c>
      <c r="M18" s="254">
        <v>0</v>
      </c>
      <c r="N18" s="254">
        <v>-32.627000000000002</v>
      </c>
      <c r="Q18" s="23"/>
      <c r="R18" s="23"/>
      <c r="S18" s="23"/>
    </row>
    <row r="19" spans="1:19" ht="13.5" customHeight="1">
      <c r="B19" s="249" t="s">
        <v>97</v>
      </c>
      <c r="C19" s="250"/>
      <c r="D19" s="255">
        <v>1.198</v>
      </c>
      <c r="E19" s="252">
        <v>0</v>
      </c>
      <c r="F19" s="252">
        <v>0</v>
      </c>
      <c r="G19" s="253">
        <v>0</v>
      </c>
      <c r="H19" s="254">
        <v>0</v>
      </c>
      <c r="I19" s="256">
        <v>1.198</v>
      </c>
      <c r="J19" s="253"/>
      <c r="K19" s="253">
        <v>0</v>
      </c>
      <c r="L19" s="253">
        <v>1.198</v>
      </c>
      <c r="M19" s="254">
        <v>0</v>
      </c>
      <c r="N19" s="254">
        <v>1.198</v>
      </c>
      <c r="Q19" s="23"/>
      <c r="R19" s="23"/>
      <c r="S19" s="23"/>
    </row>
    <row r="20" spans="1:19" s="194" customFormat="1" ht="13.5" customHeight="1">
      <c r="A20" s="12"/>
      <c r="B20" s="110" t="s">
        <v>50</v>
      </c>
      <c r="C20" s="193"/>
      <c r="D20" s="142">
        <v>15098.221000000001</v>
      </c>
      <c r="E20" s="143">
        <v>0</v>
      </c>
      <c r="F20" s="143">
        <v>0</v>
      </c>
      <c r="G20" s="36">
        <v>0</v>
      </c>
      <c r="H20" s="141">
        <v>0</v>
      </c>
      <c r="I20" s="139">
        <v>15098.221000000001</v>
      </c>
      <c r="J20" s="140"/>
      <c r="K20" s="36">
        <v>0</v>
      </c>
      <c r="L20" s="36">
        <v>15098.221000000001</v>
      </c>
      <c r="M20" s="141">
        <v>8947</v>
      </c>
      <c r="N20" s="138">
        <v>6151.2210000000014</v>
      </c>
      <c r="Q20" s="195"/>
      <c r="R20" s="195"/>
      <c r="S20" s="195"/>
    </row>
    <row r="21" spans="1:19" ht="13.5" customHeight="1">
      <c r="B21" s="110"/>
      <c r="C21" s="34"/>
      <c r="D21" s="136"/>
      <c r="E21" s="143"/>
      <c r="F21" s="143"/>
      <c r="G21" s="36"/>
      <c r="H21" s="141"/>
      <c r="I21" s="139"/>
      <c r="J21" s="36"/>
      <c r="K21" s="36"/>
      <c r="L21" s="36"/>
      <c r="M21" s="141"/>
      <c r="N21" s="138"/>
      <c r="Q21" s="23"/>
      <c r="R21" s="23"/>
      <c r="S21" s="23"/>
    </row>
    <row r="22" spans="1:19" s="194" customFormat="1" ht="12" customHeight="1">
      <c r="A22" s="191"/>
      <c r="B22" s="192" t="s">
        <v>2</v>
      </c>
      <c r="C22" s="193"/>
      <c r="D22" s="136">
        <v>0</v>
      </c>
      <c r="E22" s="36">
        <v>0</v>
      </c>
      <c r="F22" s="36">
        <v>0</v>
      </c>
      <c r="G22" s="36">
        <v>0</v>
      </c>
      <c r="H22" s="141">
        <v>0</v>
      </c>
      <c r="I22" s="139">
        <v>0</v>
      </c>
      <c r="J22" s="140"/>
      <c r="K22" s="136">
        <v>0</v>
      </c>
      <c r="L22" s="36">
        <v>0</v>
      </c>
      <c r="M22" s="141">
        <v>0</v>
      </c>
      <c r="N22" s="138">
        <v>0</v>
      </c>
      <c r="Q22" s="195"/>
      <c r="R22" s="195"/>
      <c r="S22" s="195"/>
    </row>
    <row r="23" spans="1:19" s="194" customFormat="1" ht="12" customHeight="1">
      <c r="A23" s="191"/>
      <c r="B23" s="192" t="s">
        <v>11</v>
      </c>
      <c r="C23" s="193"/>
      <c r="D23" s="136">
        <v>0</v>
      </c>
      <c r="E23" s="36">
        <v>0</v>
      </c>
      <c r="F23" s="36">
        <v>0</v>
      </c>
      <c r="G23" s="36">
        <v>0</v>
      </c>
      <c r="H23" s="141">
        <v>0</v>
      </c>
      <c r="I23" s="139">
        <v>0</v>
      </c>
      <c r="J23" s="140"/>
      <c r="K23" s="136">
        <v>0</v>
      </c>
      <c r="L23" s="36">
        <v>0</v>
      </c>
      <c r="M23" s="141">
        <v>6786</v>
      </c>
      <c r="N23" s="138">
        <v>-6786</v>
      </c>
      <c r="S23" s="195"/>
    </row>
    <row r="24" spans="1:19" ht="3" customHeight="1">
      <c r="B24" s="110"/>
      <c r="C24" s="34"/>
      <c r="D24" s="136"/>
      <c r="E24" s="36"/>
      <c r="F24" s="36"/>
      <c r="G24" s="36"/>
      <c r="H24" s="141"/>
      <c r="I24" s="139"/>
      <c r="J24" s="36"/>
      <c r="K24" s="136"/>
      <c r="L24" s="36"/>
      <c r="M24" s="141"/>
      <c r="N24" s="138"/>
    </row>
    <row r="25" spans="1:19" ht="12" customHeight="1">
      <c r="B25" s="38" t="s">
        <v>87</v>
      </c>
      <c r="C25" s="34"/>
      <c r="D25" s="43">
        <v>28046.526000000002</v>
      </c>
      <c r="E25" s="44">
        <v>-7361.0730000000003</v>
      </c>
      <c r="F25" s="44">
        <v>2.3069999999999999</v>
      </c>
      <c r="G25" s="44">
        <v>-374</v>
      </c>
      <c r="H25" s="45">
        <v>0</v>
      </c>
      <c r="I25" s="46">
        <v>20313.759999999998</v>
      </c>
      <c r="J25" s="44">
        <v>0</v>
      </c>
      <c r="K25" s="44">
        <v>0</v>
      </c>
      <c r="L25" s="44">
        <v>20313.759999999998</v>
      </c>
      <c r="M25" s="45">
        <v>60157</v>
      </c>
      <c r="N25" s="45">
        <v>-39843.24</v>
      </c>
      <c r="Q25" s="14" t="e">
        <v>#REF!</v>
      </c>
      <c r="R25" s="14" t="e">
        <v>#REF!</v>
      </c>
      <c r="S25" s="14" t="e">
        <v>#REF!</v>
      </c>
    </row>
    <row r="26" spans="1:19" ht="3" customHeight="1">
      <c r="B26" s="110"/>
      <c r="C26" s="34"/>
      <c r="D26" s="136"/>
      <c r="E26" s="36"/>
      <c r="F26" s="36"/>
      <c r="G26" s="36"/>
      <c r="H26" s="141"/>
      <c r="I26" s="139"/>
      <c r="J26" s="36"/>
      <c r="K26" s="136"/>
      <c r="L26" s="36"/>
      <c r="M26" s="141"/>
      <c r="N26" s="138"/>
    </row>
    <row r="27" spans="1:19" ht="13.5" customHeight="1">
      <c r="B27" s="110" t="s">
        <v>10</v>
      </c>
      <c r="C27" s="34"/>
      <c r="D27" s="136">
        <v>0</v>
      </c>
      <c r="E27" s="143">
        <v>0</v>
      </c>
      <c r="F27" s="143">
        <v>0</v>
      </c>
      <c r="G27" s="143">
        <v>-516.83199999999999</v>
      </c>
      <c r="H27" s="141">
        <v>0</v>
      </c>
      <c r="I27" s="139">
        <v>-516.83199999999999</v>
      </c>
      <c r="J27" s="36"/>
      <c r="K27" s="136">
        <v>0</v>
      </c>
      <c r="L27" s="36">
        <v>-516.83199999999999</v>
      </c>
      <c r="M27" s="141">
        <v>-538.41899999999998</v>
      </c>
      <c r="N27" s="138">
        <v>21.586999999999989</v>
      </c>
      <c r="Q27" s="23"/>
      <c r="R27" s="23"/>
      <c r="S27" s="23"/>
    </row>
    <row r="28" spans="1:19" ht="3" customHeight="1">
      <c r="B28" s="110"/>
      <c r="C28" s="34"/>
      <c r="D28" s="136"/>
      <c r="E28" s="36"/>
      <c r="F28" s="36"/>
      <c r="G28" s="36"/>
      <c r="H28" s="141"/>
      <c r="I28" s="139"/>
      <c r="J28" s="36"/>
      <c r="K28" s="136"/>
      <c r="L28" s="36"/>
      <c r="M28" s="141"/>
      <c r="N28" s="138"/>
    </row>
    <row r="29" spans="1:19" ht="12" customHeight="1">
      <c r="B29" s="38" t="s">
        <v>88</v>
      </c>
      <c r="C29" s="34"/>
      <c r="D29" s="39">
        <v>28046.526000000002</v>
      </c>
      <c r="E29" s="40">
        <v>-7361.0730000000003</v>
      </c>
      <c r="F29" s="40">
        <v>2.3069999999999999</v>
      </c>
      <c r="G29" s="40">
        <v>-890.83199999999999</v>
      </c>
      <c r="H29" s="41">
        <v>0</v>
      </c>
      <c r="I29" s="42">
        <v>19796.928000000004</v>
      </c>
      <c r="J29" s="40">
        <v>0</v>
      </c>
      <c r="K29" s="39">
        <v>0</v>
      </c>
      <c r="L29" s="40">
        <v>19796.928000000004</v>
      </c>
      <c r="M29" s="41">
        <v>59618.580999999998</v>
      </c>
      <c r="N29" s="41">
        <v>-39821.653000000006</v>
      </c>
    </row>
    <row r="30" spans="1:19" ht="3" customHeight="1">
      <c r="B30" s="24"/>
      <c r="D30" s="25"/>
      <c r="E30" s="26"/>
      <c r="F30" s="26"/>
      <c r="G30" s="26"/>
      <c r="H30" s="27"/>
      <c r="I30" s="173"/>
      <c r="J30" s="26"/>
      <c r="K30" s="25"/>
      <c r="L30" s="26"/>
      <c r="M30" s="27"/>
      <c r="N30" s="27"/>
    </row>
    <row r="31" spans="1:19">
      <c r="B31" s="166" t="s">
        <v>62</v>
      </c>
      <c r="C31" s="59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</row>
    <row r="32" spans="1:19">
      <c r="B32" s="70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</row>
    <row r="33" spans="2:14">
      <c r="B33" s="70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</row>
    <row r="34" spans="2:14"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</row>
    <row r="35" spans="2:14"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</row>
    <row r="36" spans="2:14">
      <c r="D36" s="23"/>
      <c r="E36" s="23"/>
      <c r="F36" s="23"/>
      <c r="G36" s="23"/>
      <c r="H36" s="23"/>
      <c r="I36" s="23"/>
      <c r="J36" s="23"/>
      <c r="K36" s="23"/>
      <c r="L36" s="23" t="s">
        <v>65</v>
      </c>
      <c r="M36" s="23"/>
      <c r="N36" s="23"/>
    </row>
    <row r="37" spans="2:14">
      <c r="D37" s="23"/>
    </row>
    <row r="38" spans="2:14">
      <c r="D38" s="23"/>
    </row>
    <row r="51" spans="1:1">
      <c r="A51" s="14"/>
    </row>
    <row r="52" spans="1:1">
      <c r="A52" s="14"/>
    </row>
    <row r="53" spans="1:1">
      <c r="A53" s="14"/>
    </row>
    <row r="54" spans="1:1">
      <c r="A54" s="14"/>
    </row>
    <row r="55" spans="1:1">
      <c r="A55" s="14"/>
    </row>
    <row r="56" spans="1:1">
      <c r="A56" s="14"/>
    </row>
  </sheetData>
  <mergeCells count="2">
    <mergeCell ref="Q7:S7"/>
    <mergeCell ref="Q6:S6"/>
  </mergeCells>
  <printOptions horizontalCentered="1"/>
  <pageMargins left="0.1" right="0.1" top="0.3" bottom="0.5" header="0.25" footer="0.25"/>
  <pageSetup orientation="landscape" verticalDpi="300" r:id="rId1"/>
  <headerFooter alignWithMargins="0">
    <oddFooter>&amp;L&amp;8&amp;A
&amp;D &amp;T&amp;R&amp;8&amp;F</oddFooter>
  </headerFooter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AK125"/>
  <sheetViews>
    <sheetView topLeftCell="B2" zoomScaleNormal="100" workbookViewId="0">
      <selection activeCell="B6" sqref="B6"/>
    </sheetView>
  </sheetViews>
  <sheetFormatPr defaultRowHeight="12.75"/>
  <cols>
    <col min="1" max="1" width="13" style="10" hidden="1" customWidth="1"/>
    <col min="2" max="2" width="32.42578125" customWidth="1"/>
    <col min="3" max="3" width="1.7109375" customWidth="1"/>
    <col min="4" max="4" width="10.7109375" customWidth="1"/>
    <col min="5" max="5" width="9.7109375" customWidth="1"/>
    <col min="6" max="6" width="9.28515625" customWidth="1"/>
    <col min="7" max="7" width="1.7109375" customWidth="1"/>
    <col min="8" max="11" width="15.7109375" customWidth="1"/>
  </cols>
  <sheetData>
    <row r="1" spans="1:37" hidden="1">
      <c r="A1" s="10" t="s">
        <v>43</v>
      </c>
    </row>
    <row r="2" spans="1:37" ht="15.75">
      <c r="A2" s="10" t="s">
        <v>29</v>
      </c>
      <c r="B2" s="284" t="s">
        <v>76</v>
      </c>
      <c r="C2" s="284"/>
      <c r="D2" s="284"/>
      <c r="E2" s="284"/>
      <c r="F2" s="284"/>
      <c r="G2" s="284"/>
      <c r="H2" s="284"/>
      <c r="I2" s="284"/>
      <c r="J2" s="284"/>
      <c r="K2" s="284"/>
      <c r="Q2" t="s">
        <v>61</v>
      </c>
    </row>
    <row r="3" spans="1:37" ht="15">
      <c r="A3" s="11">
        <v>36770</v>
      </c>
      <c r="B3" s="285" t="s">
        <v>71</v>
      </c>
      <c r="C3" s="285"/>
      <c r="D3" s="285"/>
      <c r="E3" s="285"/>
      <c r="F3" s="285"/>
      <c r="G3" s="285"/>
      <c r="H3" s="285"/>
      <c r="I3" s="285"/>
      <c r="J3" s="285"/>
      <c r="K3" s="285"/>
    </row>
    <row r="4" spans="1:37">
      <c r="A4" s="10" t="s">
        <v>22</v>
      </c>
      <c r="B4" s="286" t="s">
        <v>107</v>
      </c>
      <c r="C4" s="286"/>
      <c r="D4" s="286"/>
      <c r="E4" s="286"/>
      <c r="F4" s="286"/>
      <c r="G4" s="286"/>
      <c r="H4" s="286"/>
      <c r="I4" s="286"/>
      <c r="J4" s="286"/>
      <c r="K4" s="286"/>
    </row>
    <row r="5" spans="1:37" ht="3" customHeight="1"/>
    <row r="6" spans="1:37" s="50" customFormat="1" ht="12">
      <c r="A6" s="10" t="s">
        <v>47</v>
      </c>
      <c r="B6" s="127"/>
      <c r="D6" s="278" t="s">
        <v>26</v>
      </c>
      <c r="E6" s="279"/>
      <c r="F6" s="280"/>
      <c r="H6" s="128"/>
      <c r="I6" s="129"/>
      <c r="J6" s="129"/>
      <c r="K6" s="130"/>
    </row>
    <row r="7" spans="1:37" s="50" customFormat="1" ht="12">
      <c r="B7" s="131" t="s">
        <v>9</v>
      </c>
      <c r="D7" s="86" t="s">
        <v>6</v>
      </c>
      <c r="E7" s="87" t="s">
        <v>8</v>
      </c>
      <c r="F7" s="74" t="s">
        <v>12</v>
      </c>
      <c r="H7" s="281" t="s">
        <v>39</v>
      </c>
      <c r="I7" s="282"/>
      <c r="J7" s="282"/>
      <c r="K7" s="283"/>
    </row>
    <row r="8" spans="1:37" ht="3" customHeight="1">
      <c r="B8" s="4"/>
      <c r="D8" s="7"/>
      <c r="E8" s="8"/>
      <c r="F8" s="9"/>
      <c r="G8" s="1"/>
      <c r="H8" s="7"/>
      <c r="I8" s="8"/>
      <c r="J8" s="8"/>
      <c r="K8" s="9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13.5" customHeight="1">
      <c r="B9" s="174" t="s">
        <v>90</v>
      </c>
      <c r="C9" s="175"/>
      <c r="D9" s="162">
        <v>10325</v>
      </c>
      <c r="E9" s="176">
        <v>8800</v>
      </c>
      <c r="F9" s="180">
        <v>-1525</v>
      </c>
      <c r="G9" s="52"/>
      <c r="H9" s="259" t="s">
        <v>108</v>
      </c>
      <c r="I9" s="148"/>
      <c r="J9" s="148"/>
      <c r="K9" s="149"/>
      <c r="L9" s="3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13.5" customHeight="1">
      <c r="A10" s="10" t="s">
        <v>18</v>
      </c>
      <c r="B10" s="132" t="s">
        <v>1</v>
      </c>
      <c r="C10" s="50"/>
      <c r="D10" s="144">
        <v>3491.2919999999999</v>
      </c>
      <c r="E10" s="145">
        <v>2456.8000000000002</v>
      </c>
      <c r="F10" s="146">
        <v>-1034.4919999999997</v>
      </c>
      <c r="G10" s="52"/>
      <c r="H10" s="259" t="s">
        <v>100</v>
      </c>
      <c r="I10" s="148"/>
      <c r="J10" s="148"/>
      <c r="K10" s="149"/>
      <c r="L10" s="3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3.5" customHeight="1">
      <c r="A11" s="10" t="s">
        <v>0</v>
      </c>
      <c r="B11" s="132" t="s">
        <v>44</v>
      </c>
      <c r="C11" s="50"/>
      <c r="D11" s="144">
        <v>178.61</v>
      </c>
      <c r="E11" s="145">
        <v>104.1</v>
      </c>
      <c r="F11" s="146">
        <v>-74.510000000000005</v>
      </c>
      <c r="G11" s="52"/>
      <c r="H11" s="259" t="s">
        <v>98</v>
      </c>
      <c r="I11" s="148"/>
      <c r="J11" s="148"/>
      <c r="K11" s="149"/>
      <c r="L11" s="3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3.5" customHeight="1">
      <c r="A12" s="10" t="s">
        <v>20</v>
      </c>
      <c r="B12" s="132" t="s">
        <v>66</v>
      </c>
      <c r="C12" s="50"/>
      <c r="D12" s="144">
        <v>882.6</v>
      </c>
      <c r="E12" s="145">
        <v>882.6</v>
      </c>
      <c r="F12" s="146">
        <v>0</v>
      </c>
      <c r="G12" s="52"/>
      <c r="H12" s="259"/>
      <c r="I12" s="148"/>
      <c r="J12" s="148"/>
      <c r="K12" s="149"/>
      <c r="L12" s="3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13.5" customHeight="1">
      <c r="A13" s="10" t="s">
        <v>42</v>
      </c>
      <c r="B13" s="132" t="s">
        <v>79</v>
      </c>
      <c r="C13" s="50"/>
      <c r="D13" s="144">
        <v>1582.2</v>
      </c>
      <c r="E13" s="145">
        <v>1582.2</v>
      </c>
      <c r="F13" s="146">
        <v>0</v>
      </c>
      <c r="G13" s="52"/>
      <c r="H13" s="259"/>
      <c r="I13" s="148"/>
      <c r="J13" s="148"/>
      <c r="K13" s="149"/>
      <c r="L13" s="3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</row>
    <row r="14" spans="1:37" ht="13.5" customHeight="1">
      <c r="A14" s="10" t="s">
        <v>51</v>
      </c>
      <c r="B14" s="174" t="s">
        <v>50</v>
      </c>
      <c r="C14" s="175"/>
      <c r="D14" s="162">
        <v>1870.4489999999998</v>
      </c>
      <c r="E14" s="176">
        <v>1554.7</v>
      </c>
      <c r="F14" s="180">
        <v>-315.7489999999998</v>
      </c>
      <c r="G14" s="52"/>
      <c r="H14" s="259" t="s">
        <v>106</v>
      </c>
      <c r="I14" s="148"/>
      <c r="J14" s="148"/>
      <c r="K14" s="149"/>
      <c r="L14" s="3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</row>
    <row r="15" spans="1:37" ht="13.5" customHeight="1">
      <c r="B15" s="132" t="s">
        <v>2</v>
      </c>
      <c r="C15" s="50"/>
      <c r="D15" s="144">
        <v>350</v>
      </c>
      <c r="E15" s="145">
        <v>0</v>
      </c>
      <c r="F15" s="146">
        <v>-350</v>
      </c>
      <c r="G15" s="52"/>
      <c r="H15" s="147"/>
      <c r="I15" s="148"/>
      <c r="J15" s="148"/>
      <c r="K15" s="149"/>
      <c r="L15" s="3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</row>
    <row r="16" spans="1:37" ht="3" customHeight="1">
      <c r="B16" s="132"/>
      <c r="C16" s="50"/>
      <c r="D16" s="144"/>
      <c r="E16" s="145"/>
      <c r="F16" s="146"/>
      <c r="G16" s="52"/>
      <c r="H16" s="147"/>
      <c r="I16" s="148"/>
      <c r="J16" s="148"/>
      <c r="K16" s="149"/>
      <c r="L16" s="3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</row>
    <row r="17" spans="1:37" ht="11.25" customHeight="1">
      <c r="B17" s="51" t="s">
        <v>86</v>
      </c>
      <c r="C17" s="50"/>
      <c r="D17" s="56">
        <v>18680.151000000002</v>
      </c>
      <c r="E17" s="57">
        <v>15380.4</v>
      </c>
      <c r="F17" s="186">
        <v>-3299.7509999999997</v>
      </c>
      <c r="G17" s="52"/>
      <c r="H17" s="53"/>
      <c r="I17" s="54"/>
      <c r="J17" s="54"/>
      <c r="K17" s="55"/>
      <c r="L17" s="3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</row>
    <row r="18" spans="1:37" ht="3" customHeight="1">
      <c r="B18" s="132"/>
      <c r="C18" s="50"/>
      <c r="D18" s="144"/>
      <c r="E18" s="145"/>
      <c r="F18" s="146"/>
      <c r="G18" s="52"/>
      <c r="H18" s="147"/>
      <c r="I18" s="148"/>
      <c r="J18" s="148"/>
      <c r="K18" s="149"/>
      <c r="L18" s="3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</row>
    <row r="19" spans="1:37" ht="13.5" customHeight="1">
      <c r="B19" s="132" t="s">
        <v>23</v>
      </c>
      <c r="C19" s="50"/>
      <c r="D19" s="144">
        <v>0</v>
      </c>
      <c r="E19" s="145">
        <v>0</v>
      </c>
      <c r="F19" s="146">
        <v>0</v>
      </c>
      <c r="G19" s="52"/>
      <c r="H19" s="147"/>
      <c r="I19" s="148"/>
      <c r="J19" s="148"/>
      <c r="K19" s="149"/>
      <c r="L19" s="3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</row>
    <row r="20" spans="1:37" ht="13.5" customHeight="1">
      <c r="B20" s="132" t="s">
        <v>10</v>
      </c>
      <c r="C20" s="50"/>
      <c r="D20" s="144">
        <v>0</v>
      </c>
      <c r="E20" s="145">
        <v>0</v>
      </c>
      <c r="F20" s="146">
        <v>0</v>
      </c>
      <c r="G20" s="52"/>
      <c r="H20" s="147"/>
      <c r="I20" s="148"/>
      <c r="J20" s="148"/>
      <c r="K20" s="149"/>
      <c r="L20" s="3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</row>
    <row r="21" spans="1:37" ht="3" customHeight="1">
      <c r="B21" s="132"/>
      <c r="C21" s="50"/>
      <c r="D21" s="144"/>
      <c r="E21" s="145"/>
      <c r="F21" s="146"/>
      <c r="G21" s="52"/>
      <c r="H21" s="147"/>
      <c r="I21" s="148"/>
      <c r="J21" s="148"/>
      <c r="K21" s="149"/>
      <c r="L21" s="3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</row>
    <row r="22" spans="1:37" s="50" customFormat="1" ht="13.5" customHeight="1">
      <c r="B22" s="51" t="s">
        <v>85</v>
      </c>
      <c r="D22" s="47">
        <v>18680.151000000002</v>
      </c>
      <c r="E22" s="48">
        <v>15380.4</v>
      </c>
      <c r="F22" s="49">
        <v>-3299.7509999999997</v>
      </c>
      <c r="G22" s="52"/>
      <c r="H22" s="53"/>
      <c r="I22" s="54"/>
      <c r="J22" s="54"/>
      <c r="K22" s="55"/>
      <c r="L22" s="31"/>
    </row>
    <row r="23" spans="1:37" ht="3" customHeight="1">
      <c r="B23" s="150"/>
      <c r="C23" s="50"/>
      <c r="D23" s="151"/>
      <c r="E23" s="152"/>
      <c r="F23" s="153"/>
      <c r="G23" s="50"/>
      <c r="H23" s="151"/>
      <c r="I23" s="152"/>
      <c r="J23" s="152"/>
      <c r="K23" s="153"/>
      <c r="L23" s="3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</row>
    <row r="24" spans="1:37" s="33" customFormat="1" ht="3" customHeight="1">
      <c r="A24" s="65"/>
      <c r="B24" s="72"/>
      <c r="C24" s="72"/>
      <c r="D24" s="72"/>
      <c r="E24" s="72"/>
      <c r="F24" s="72"/>
      <c r="G24" s="72"/>
      <c r="H24" s="72"/>
      <c r="I24" s="72"/>
      <c r="J24" s="72"/>
      <c r="K24" s="72"/>
      <c r="L24" s="7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</row>
    <row r="25" spans="1:37" hidden="1">
      <c r="B25" s="85"/>
      <c r="C25" s="31"/>
      <c r="D25" s="287" t="s">
        <v>49</v>
      </c>
      <c r="E25" s="288"/>
      <c r="F25" s="289"/>
      <c r="G25" s="31"/>
      <c r="H25" s="91"/>
      <c r="I25" s="92"/>
      <c r="J25" s="92"/>
      <c r="K25" s="93"/>
      <c r="L25" s="3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</row>
    <row r="26" spans="1:37" hidden="1">
      <c r="B26" s="94" t="s">
        <v>9</v>
      </c>
      <c r="C26" s="31"/>
      <c r="D26" s="88" t="s">
        <v>6</v>
      </c>
      <c r="E26" s="89" t="s">
        <v>8</v>
      </c>
      <c r="F26" s="90" t="s">
        <v>12</v>
      </c>
      <c r="G26" s="31"/>
      <c r="H26" s="275" t="s">
        <v>39</v>
      </c>
      <c r="I26" s="276"/>
      <c r="J26" s="276"/>
      <c r="K26" s="277"/>
      <c r="L26" s="3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</row>
    <row r="27" spans="1:37" s="50" customFormat="1" ht="12" hidden="1">
      <c r="B27" s="127"/>
      <c r="D27" s="154">
        <v>0</v>
      </c>
      <c r="E27" s="155">
        <v>0</v>
      </c>
      <c r="F27" s="156">
        <v>0</v>
      </c>
      <c r="H27" s="128"/>
      <c r="I27" s="129"/>
      <c r="J27" s="129"/>
      <c r="K27" s="130"/>
    </row>
    <row r="28" spans="1:37" s="50" customFormat="1" ht="12" hidden="1">
      <c r="B28" s="132"/>
      <c r="D28" s="144">
        <v>0</v>
      </c>
      <c r="E28" s="145">
        <v>0</v>
      </c>
      <c r="F28" s="146">
        <v>0</v>
      </c>
      <c r="H28" s="147"/>
      <c r="I28" s="148"/>
      <c r="J28" s="148"/>
      <c r="K28" s="149"/>
    </row>
    <row r="29" spans="1:37" s="50" customFormat="1" ht="12" hidden="1">
      <c r="B29" s="150"/>
      <c r="D29" s="157">
        <v>0</v>
      </c>
      <c r="E29" s="158">
        <v>0</v>
      </c>
      <c r="F29" s="159">
        <v>0</v>
      </c>
      <c r="H29" s="151"/>
      <c r="I29" s="152"/>
      <c r="J29" s="152"/>
      <c r="K29" s="153"/>
    </row>
    <row r="30" spans="1:37">
      <c r="D30" s="69"/>
      <c r="E30" s="69"/>
      <c r="F30" s="1"/>
      <c r="G30" s="1"/>
      <c r="H30" s="1"/>
      <c r="I30" s="1"/>
      <c r="J30" s="1"/>
      <c r="K30" s="1"/>
      <c r="L30" s="1"/>
      <c r="M30" s="1" t="s">
        <v>65</v>
      </c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</row>
    <row r="31" spans="1:37"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</row>
    <row r="32" spans="1:37"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</row>
    <row r="33" spans="1:37"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</row>
    <row r="34" spans="1:37"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</row>
    <row r="35" spans="1:37"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</row>
    <row r="36" spans="1:37"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</row>
    <row r="37" spans="1:37"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</row>
    <row r="38" spans="1:37"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</row>
    <row r="39" spans="1:37"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</row>
    <row r="40" spans="1:37"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</row>
    <row r="41" spans="1:37">
      <c r="D41" s="1"/>
      <c r="E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</row>
    <row r="42" spans="1:37">
      <c r="D42" s="1"/>
      <c r="E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</row>
    <row r="43" spans="1:37">
      <c r="D43" s="1"/>
      <c r="E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</row>
    <row r="44" spans="1:37">
      <c r="D44" s="1"/>
      <c r="E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</row>
    <row r="45" spans="1:37">
      <c r="D45" s="1"/>
      <c r="E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</row>
    <row r="46" spans="1:37">
      <c r="D46" s="1"/>
      <c r="E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</row>
    <row r="47" spans="1:37"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</row>
    <row r="48" spans="1:37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</row>
    <row r="49" spans="1:37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</row>
    <row r="50" spans="1:37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 spans="1:37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 spans="1:37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spans="1:37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</row>
    <row r="54" spans="1:37"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 spans="1:37"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1:37"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1:37"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1:37"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4:37"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4:37"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4:37"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4:37"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4:37"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4:37"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4:37"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4:37"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4:37"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4:37"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4:37"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4:37"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4:37"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4:37"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4:37"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4:37"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4:37"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4:37"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4:37"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4:37"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4:37"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4:37"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4:37"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4:37"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4:37"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4:37"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4:37"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4:37"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4:37"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4:37"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4:37"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4:37"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4:37"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4:37"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4:37"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4:37"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4:37"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4:37"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4:37"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4:37"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4:37"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4:37"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4:37"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4:37"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4:37"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4:37"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4:37"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4:37"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4:37"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4:37"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4:37"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4:37"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4:37"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4:37"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4:37"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4:37"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4:37"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4:37"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4:37"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4:37"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4:37"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</sheetData>
  <mergeCells count="7">
    <mergeCell ref="H26:K26"/>
    <mergeCell ref="D6:F6"/>
    <mergeCell ref="H7:K7"/>
    <mergeCell ref="B2:K2"/>
    <mergeCell ref="B3:K3"/>
    <mergeCell ref="B4:K4"/>
    <mergeCell ref="D25:F25"/>
  </mergeCells>
  <printOptions horizontalCentered="1"/>
  <pageMargins left="0.25" right="0.25" top="0.25" bottom="0.5" header="0.25" footer="0.25"/>
  <pageSetup orientation="landscape" verticalDpi="300" r:id="rId1"/>
  <headerFooter alignWithMargins="0">
    <oddFooter>&amp;L&amp;8&amp;A
&amp;D &amp;T&amp;R&amp;8&amp;F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AJ125"/>
  <sheetViews>
    <sheetView topLeftCell="A2" zoomScaleNormal="100" workbookViewId="0">
      <selection activeCell="A33" sqref="A33"/>
    </sheetView>
  </sheetViews>
  <sheetFormatPr defaultRowHeight="12.75"/>
  <cols>
    <col min="1" max="1" width="32.5703125" customWidth="1"/>
    <col min="2" max="2" width="1.7109375" customWidth="1"/>
    <col min="3" max="3" width="10.7109375" customWidth="1"/>
    <col min="4" max="4" width="9.7109375" customWidth="1"/>
    <col min="5" max="5" width="9.28515625" customWidth="1"/>
    <col min="6" max="6" width="1.7109375" customWidth="1"/>
    <col min="7" max="10" width="15.7109375" customWidth="1"/>
  </cols>
  <sheetData>
    <row r="1" spans="1:36" hidden="1"/>
    <row r="2" spans="1:36" ht="15.75">
      <c r="A2" s="284" t="s">
        <v>76</v>
      </c>
      <c r="B2" s="284"/>
      <c r="C2" s="284"/>
      <c r="D2" s="284"/>
      <c r="E2" s="284"/>
      <c r="F2" s="284"/>
      <c r="G2" s="284"/>
      <c r="H2" s="284"/>
      <c r="I2" s="284"/>
      <c r="J2" s="284"/>
      <c r="P2" t="s">
        <v>61</v>
      </c>
    </row>
    <row r="3" spans="1:36" ht="15">
      <c r="A3" s="285" t="s">
        <v>78</v>
      </c>
      <c r="B3" s="285"/>
      <c r="C3" s="285"/>
      <c r="D3" s="285"/>
      <c r="E3" s="285"/>
      <c r="F3" s="285"/>
      <c r="G3" s="285"/>
      <c r="H3" s="285"/>
      <c r="I3" s="285"/>
      <c r="J3" s="285"/>
    </row>
    <row r="4" spans="1:36">
      <c r="A4" s="286" t="s">
        <v>107</v>
      </c>
      <c r="B4" s="286"/>
      <c r="C4" s="286"/>
      <c r="D4" s="286"/>
      <c r="E4" s="286"/>
      <c r="F4" s="286"/>
      <c r="G4" s="286"/>
      <c r="H4" s="286"/>
      <c r="I4" s="286"/>
      <c r="J4" s="286"/>
    </row>
    <row r="5" spans="1:36" ht="3" customHeight="1"/>
    <row r="6" spans="1:36" s="31" customFormat="1">
      <c r="A6" s="127"/>
      <c r="B6" s="50"/>
      <c r="C6" s="278" t="s">
        <v>26</v>
      </c>
      <c r="D6" s="279"/>
      <c r="E6" s="280"/>
      <c r="F6" s="50"/>
      <c r="G6" s="128"/>
      <c r="H6" s="129"/>
      <c r="I6" s="129"/>
      <c r="J6" s="130"/>
    </row>
    <row r="7" spans="1:36" s="31" customFormat="1">
      <c r="A7" s="131" t="s">
        <v>9</v>
      </c>
      <c r="B7" s="50"/>
      <c r="C7" s="86" t="s">
        <v>6</v>
      </c>
      <c r="D7" s="87" t="s">
        <v>8</v>
      </c>
      <c r="E7" s="74" t="s">
        <v>12</v>
      </c>
      <c r="F7" s="50"/>
      <c r="G7" s="281" t="s">
        <v>39</v>
      </c>
      <c r="H7" s="282"/>
      <c r="I7" s="282"/>
      <c r="J7" s="283"/>
    </row>
    <row r="8" spans="1:36" ht="3" customHeight="1">
      <c r="A8" s="4"/>
      <c r="C8" s="7"/>
      <c r="D8" s="8"/>
      <c r="E8" s="9"/>
      <c r="F8" s="1"/>
      <c r="G8" s="7"/>
      <c r="H8" s="8"/>
      <c r="I8" s="8"/>
      <c r="J8" s="9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</row>
    <row r="9" spans="1:36" ht="13.5" customHeight="1">
      <c r="A9" s="132" t="s">
        <v>90</v>
      </c>
      <c r="B9" s="50"/>
      <c r="C9" s="144">
        <v>1525</v>
      </c>
      <c r="D9" s="145">
        <v>0</v>
      </c>
      <c r="E9" s="146">
        <v>-1525</v>
      </c>
      <c r="F9" s="52"/>
      <c r="G9" s="259" t="s">
        <v>108</v>
      </c>
      <c r="H9" s="148"/>
      <c r="I9" s="148"/>
      <c r="J9" s="149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</row>
    <row r="10" spans="1:36" ht="13.5" customHeight="1">
      <c r="A10" s="132" t="s">
        <v>1</v>
      </c>
      <c r="B10" s="50"/>
      <c r="C10" s="144">
        <v>0</v>
      </c>
      <c r="D10" s="145">
        <v>0</v>
      </c>
      <c r="E10" s="146">
        <v>0</v>
      </c>
      <c r="F10" s="52"/>
      <c r="G10" s="147"/>
      <c r="H10" s="148"/>
      <c r="I10" s="148"/>
      <c r="J10" s="149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</row>
    <row r="11" spans="1:36" ht="13.5" customHeight="1">
      <c r="A11" s="132" t="s">
        <v>44</v>
      </c>
      <c r="B11" s="50"/>
      <c r="C11" s="144">
        <v>0</v>
      </c>
      <c r="D11" s="145">
        <v>0</v>
      </c>
      <c r="E11" s="146">
        <v>0</v>
      </c>
      <c r="F11" s="52"/>
      <c r="G11" s="147"/>
      <c r="H11" s="148"/>
      <c r="I11" s="148"/>
      <c r="J11" s="149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</row>
    <row r="12" spans="1:36" ht="13.5" customHeight="1">
      <c r="A12" s="132" t="s">
        <v>66</v>
      </c>
      <c r="B12" s="50"/>
      <c r="C12" s="144">
        <v>0</v>
      </c>
      <c r="D12" s="145">
        <v>0</v>
      </c>
      <c r="E12" s="146">
        <v>0</v>
      </c>
      <c r="F12" s="52"/>
      <c r="G12" s="147"/>
      <c r="H12" s="148"/>
      <c r="I12" s="148"/>
      <c r="J12" s="149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</row>
    <row r="13" spans="1:36" ht="13.5" customHeight="1">
      <c r="A13" s="132" t="s">
        <v>79</v>
      </c>
      <c r="B13" s="50"/>
      <c r="C13" s="144">
        <v>0</v>
      </c>
      <c r="D13" s="145">
        <v>0</v>
      </c>
      <c r="E13" s="146">
        <v>0</v>
      </c>
      <c r="F13" s="52"/>
      <c r="G13" s="147"/>
      <c r="H13" s="148"/>
      <c r="I13" s="148"/>
      <c r="J13" s="149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</row>
    <row r="14" spans="1:36" ht="13.5" customHeight="1">
      <c r="A14" s="132" t="s">
        <v>50</v>
      </c>
      <c r="B14" s="50"/>
      <c r="C14" s="144">
        <v>0</v>
      </c>
      <c r="D14" s="145">
        <v>0</v>
      </c>
      <c r="E14" s="146">
        <v>0</v>
      </c>
      <c r="F14" s="52"/>
      <c r="G14" s="147"/>
      <c r="H14" s="148"/>
      <c r="I14" s="148"/>
      <c r="J14" s="149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</row>
    <row r="15" spans="1:36" ht="13.5" customHeight="1">
      <c r="A15" s="132" t="s">
        <v>2</v>
      </c>
      <c r="B15" s="50"/>
      <c r="C15" s="144">
        <v>0</v>
      </c>
      <c r="D15" s="145">
        <v>0</v>
      </c>
      <c r="E15" s="146">
        <v>0</v>
      </c>
      <c r="F15" s="52"/>
      <c r="G15" s="147"/>
      <c r="H15" s="148"/>
      <c r="I15" s="148"/>
      <c r="J15" s="149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</row>
    <row r="16" spans="1:36" ht="3" customHeight="1">
      <c r="A16" s="132"/>
      <c r="B16" s="50"/>
      <c r="C16" s="144"/>
      <c r="D16" s="145"/>
      <c r="E16" s="146"/>
      <c r="F16" s="52"/>
      <c r="G16" s="147"/>
      <c r="H16" s="148"/>
      <c r="I16" s="148"/>
      <c r="J16" s="149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</row>
    <row r="17" spans="1:36" ht="11.25" customHeight="1">
      <c r="A17" s="51" t="s">
        <v>86</v>
      </c>
      <c r="B17" s="50"/>
      <c r="C17" s="47">
        <v>1525</v>
      </c>
      <c r="D17" s="48">
        <v>0</v>
      </c>
      <c r="E17" s="49">
        <v>-1525</v>
      </c>
      <c r="F17" s="52"/>
      <c r="G17" s="147"/>
      <c r="H17" s="148"/>
      <c r="I17" s="148"/>
      <c r="J17" s="149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</row>
    <row r="18" spans="1:36" ht="3" customHeight="1">
      <c r="A18" s="132"/>
      <c r="B18" s="50"/>
      <c r="C18" s="144"/>
      <c r="D18" s="145"/>
      <c r="E18" s="146"/>
      <c r="F18" s="52"/>
      <c r="G18" s="147"/>
      <c r="H18" s="148"/>
      <c r="I18" s="148"/>
      <c r="J18" s="149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</row>
    <row r="19" spans="1:36" ht="13.5" customHeight="1">
      <c r="A19" s="132" t="s">
        <v>23</v>
      </c>
      <c r="B19" s="50"/>
      <c r="C19" s="144">
        <v>0</v>
      </c>
      <c r="D19" s="145">
        <v>0</v>
      </c>
      <c r="E19" s="146">
        <v>0</v>
      </c>
      <c r="F19" s="52"/>
      <c r="G19" s="147"/>
      <c r="H19" s="148"/>
      <c r="I19" s="148"/>
      <c r="J19" s="149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</row>
    <row r="20" spans="1:36" ht="13.5" customHeight="1">
      <c r="A20" s="132" t="s">
        <v>10</v>
      </c>
      <c r="B20" s="50"/>
      <c r="C20" s="144">
        <v>0</v>
      </c>
      <c r="D20" s="145">
        <v>0</v>
      </c>
      <c r="E20" s="146">
        <v>0</v>
      </c>
      <c r="F20" s="52"/>
      <c r="G20" s="147"/>
      <c r="H20" s="148"/>
      <c r="I20" s="148"/>
      <c r="J20" s="149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</row>
    <row r="21" spans="1:36" ht="3" customHeight="1">
      <c r="A21" s="132"/>
      <c r="B21" s="50"/>
      <c r="C21" s="144"/>
      <c r="D21" s="145"/>
      <c r="E21" s="146"/>
      <c r="F21" s="52"/>
      <c r="G21" s="147"/>
      <c r="H21" s="148"/>
      <c r="I21" s="148"/>
      <c r="J21" s="149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</row>
    <row r="22" spans="1:36" s="50" customFormat="1" ht="11.25" customHeight="1">
      <c r="A22" s="51" t="s">
        <v>85</v>
      </c>
      <c r="C22" s="47">
        <v>1525</v>
      </c>
      <c r="D22" s="48">
        <v>0</v>
      </c>
      <c r="E22" s="49">
        <v>-1525</v>
      </c>
      <c r="F22" s="52"/>
      <c r="G22" s="53"/>
      <c r="H22" s="54"/>
      <c r="I22" s="54"/>
      <c r="J22" s="55"/>
    </row>
    <row r="23" spans="1:36" ht="3" customHeight="1">
      <c r="A23" s="83"/>
      <c r="B23" s="31"/>
      <c r="C23" s="84"/>
      <c r="D23" s="81"/>
      <c r="E23" s="82"/>
      <c r="F23" s="31"/>
      <c r="G23" s="84"/>
      <c r="H23" s="81"/>
      <c r="I23" s="81"/>
      <c r="J23" s="82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</row>
    <row r="24" spans="1:36" s="33" customFormat="1" ht="3" customHeight="1">
      <c r="A24" s="72"/>
      <c r="B24" s="72"/>
      <c r="C24" s="72"/>
      <c r="D24" s="72"/>
      <c r="E24" s="72"/>
      <c r="F24" s="72"/>
      <c r="G24" s="72"/>
      <c r="H24" s="72"/>
      <c r="I24" s="72"/>
      <c r="J24" s="7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</row>
    <row r="25" spans="1:36" s="50" customFormat="1" ht="12" hidden="1">
      <c r="A25" s="127"/>
      <c r="C25" s="278" t="s">
        <v>49</v>
      </c>
      <c r="D25" s="279"/>
      <c r="E25" s="280"/>
      <c r="G25" s="128"/>
      <c r="H25" s="129"/>
      <c r="I25" s="129"/>
      <c r="J25" s="130"/>
    </row>
    <row r="26" spans="1:36" s="50" customFormat="1" ht="12" hidden="1">
      <c r="A26" s="160" t="s">
        <v>9</v>
      </c>
      <c r="C26" s="86" t="s">
        <v>6</v>
      </c>
      <c r="D26" s="87" t="s">
        <v>8</v>
      </c>
      <c r="E26" s="74" t="s">
        <v>12</v>
      </c>
      <c r="G26" s="281" t="s">
        <v>39</v>
      </c>
      <c r="H26" s="282"/>
      <c r="I26" s="282"/>
      <c r="J26" s="283"/>
    </row>
    <row r="27" spans="1:36" s="50" customFormat="1" ht="12" hidden="1">
      <c r="A27" s="127"/>
      <c r="C27" s="144">
        <v>0</v>
      </c>
      <c r="D27" s="145">
        <v>0</v>
      </c>
      <c r="E27" s="146">
        <v>0</v>
      </c>
      <c r="G27" s="128"/>
      <c r="H27" s="129"/>
      <c r="I27" s="129"/>
      <c r="J27" s="130"/>
    </row>
    <row r="28" spans="1:36" s="50" customFormat="1" ht="12" hidden="1">
      <c r="A28" s="132"/>
      <c r="C28" s="144">
        <v>0</v>
      </c>
      <c r="D28" s="145">
        <v>0</v>
      </c>
      <c r="E28" s="146">
        <v>0</v>
      </c>
      <c r="G28" s="147"/>
      <c r="H28" s="148"/>
      <c r="I28" s="148"/>
      <c r="J28" s="149"/>
    </row>
    <row r="29" spans="1:36" s="50" customFormat="1" ht="12" hidden="1">
      <c r="A29" s="150"/>
      <c r="C29" s="157">
        <v>0</v>
      </c>
      <c r="D29" s="158">
        <v>0</v>
      </c>
      <c r="E29" s="159">
        <v>0</v>
      </c>
      <c r="G29" s="151"/>
      <c r="H29" s="152"/>
      <c r="I29" s="152"/>
      <c r="J29" s="153"/>
    </row>
    <row r="30" spans="1:36">
      <c r="A30" s="31"/>
      <c r="B30" s="31"/>
      <c r="C30" s="73"/>
      <c r="D30" s="73"/>
      <c r="E30" s="31"/>
      <c r="F30" s="31"/>
      <c r="G30" s="31"/>
      <c r="H30" s="31"/>
      <c r="I30" s="31"/>
      <c r="J30" s="31"/>
      <c r="K30" s="1"/>
      <c r="L30" s="1" t="s">
        <v>65</v>
      </c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</row>
    <row r="31" spans="1:36"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</row>
    <row r="32" spans="1:36"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</row>
    <row r="33" spans="1:36" ht="15.75">
      <c r="C33" s="168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</row>
    <row r="34" spans="1:36"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</row>
    <row r="35" spans="1:36"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</row>
    <row r="36" spans="1:36"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</row>
    <row r="37" spans="1:36"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</row>
    <row r="38" spans="1:36"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</row>
    <row r="39" spans="1:36"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</row>
    <row r="40" spans="1:36"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</row>
    <row r="41" spans="1:36">
      <c r="C41" s="1"/>
      <c r="D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</row>
    <row r="42" spans="1:36">
      <c r="C42" s="1"/>
      <c r="D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</row>
    <row r="43" spans="1:36">
      <c r="C43" s="1"/>
      <c r="D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</row>
    <row r="44" spans="1:36">
      <c r="C44" s="1"/>
      <c r="D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</row>
    <row r="45" spans="1:36">
      <c r="C45" s="1"/>
      <c r="D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</row>
    <row r="46" spans="1:36">
      <c r="C46" s="1"/>
      <c r="D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</row>
    <row r="47" spans="1:36"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</row>
    <row r="48" spans="1:36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</row>
    <row r="49" spans="1:36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</row>
    <row r="50" spans="1:36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</row>
    <row r="51" spans="1:36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</row>
    <row r="52" spans="1:36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</row>
    <row r="53" spans="1:36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</row>
    <row r="54" spans="1:36"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</row>
    <row r="55" spans="1:36"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</row>
    <row r="56" spans="1:36"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</row>
    <row r="57" spans="1:36"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</row>
    <row r="58" spans="1:36"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</row>
    <row r="59" spans="1:36"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</row>
    <row r="60" spans="1:36"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</row>
    <row r="61" spans="1:36"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</row>
    <row r="62" spans="1:36"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</row>
    <row r="63" spans="1:36"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</row>
    <row r="64" spans="1:36"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</row>
    <row r="65" spans="3:36"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</row>
    <row r="66" spans="3:36"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</row>
    <row r="67" spans="3:36"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</row>
    <row r="68" spans="3:36"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</row>
    <row r="69" spans="3:36"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</row>
    <row r="70" spans="3:36"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</row>
    <row r="71" spans="3:36"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</row>
    <row r="72" spans="3:36"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</row>
    <row r="73" spans="3:36"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</row>
    <row r="74" spans="3:36"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</row>
    <row r="75" spans="3:36"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</row>
    <row r="76" spans="3:36"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</row>
    <row r="77" spans="3:36"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</row>
    <row r="78" spans="3:36"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</row>
    <row r="79" spans="3:36"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</row>
    <row r="80" spans="3:36"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</row>
    <row r="81" spans="3:36"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</row>
    <row r="82" spans="3:36"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</row>
    <row r="83" spans="3:36"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</row>
    <row r="84" spans="3:36"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</row>
    <row r="85" spans="3:36"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</row>
    <row r="86" spans="3:36"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</row>
    <row r="87" spans="3:36"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</row>
    <row r="88" spans="3:36"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</row>
    <row r="89" spans="3:36"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</row>
    <row r="90" spans="3:36"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</row>
    <row r="91" spans="3:36"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</row>
    <row r="92" spans="3:36"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</row>
    <row r="93" spans="3:36"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</row>
    <row r="94" spans="3:36"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</row>
    <row r="95" spans="3:36"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</row>
    <row r="96" spans="3:36"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</row>
    <row r="97" spans="3:36"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</row>
    <row r="98" spans="3:36"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</row>
    <row r="99" spans="3:36"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</row>
    <row r="100" spans="3:36"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</row>
    <row r="101" spans="3:36"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</row>
    <row r="102" spans="3:36"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</row>
    <row r="103" spans="3:36"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</row>
    <row r="104" spans="3:36"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</row>
    <row r="105" spans="3:36"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</row>
    <row r="106" spans="3:36"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</row>
    <row r="107" spans="3:36"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</row>
    <row r="108" spans="3:36"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</row>
    <row r="109" spans="3:36"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</row>
    <row r="110" spans="3:36"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</row>
    <row r="111" spans="3:36"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</row>
    <row r="112" spans="3:36"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</row>
    <row r="113" spans="3:36"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</row>
    <row r="114" spans="3:36"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</row>
    <row r="115" spans="3:36"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</row>
    <row r="116" spans="3:36"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</row>
    <row r="117" spans="3:36"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</row>
    <row r="118" spans="3:36"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</row>
    <row r="119" spans="3:36"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</row>
    <row r="120" spans="3:36"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</row>
    <row r="121" spans="3:36"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</row>
    <row r="122" spans="3:36"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</row>
    <row r="123" spans="3:36"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</row>
    <row r="124" spans="3:36"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</row>
    <row r="125" spans="3:36"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</row>
  </sheetData>
  <mergeCells count="7">
    <mergeCell ref="C25:E25"/>
    <mergeCell ref="G26:J26"/>
    <mergeCell ref="G7:J7"/>
    <mergeCell ref="A2:J2"/>
    <mergeCell ref="A3:J3"/>
    <mergeCell ref="A4:J4"/>
    <mergeCell ref="C6:E6"/>
  </mergeCells>
  <printOptions horizontalCentered="1"/>
  <pageMargins left="0.17" right="0.17" top="0.22" bottom="0.17" header="0.18" footer="0.17"/>
  <pageSetup orientation="landscape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T193"/>
  <sheetViews>
    <sheetView topLeftCell="B2" zoomScaleNormal="100" workbookViewId="0">
      <selection activeCell="B27" sqref="B27"/>
    </sheetView>
  </sheetViews>
  <sheetFormatPr defaultRowHeight="12.75"/>
  <cols>
    <col min="1" max="1" width="16.85546875" style="10" customWidth="1"/>
    <col min="2" max="2" width="34" customWidth="1"/>
    <col min="3" max="3" width="1.7109375" customWidth="1"/>
    <col min="4" max="6" width="8.7109375" customWidth="1"/>
    <col min="7" max="8" width="7.7109375" customWidth="1"/>
    <col min="9" max="9" width="8.5703125" customWidth="1"/>
    <col min="10" max="10" width="1.85546875" customWidth="1"/>
    <col min="11" max="13" width="8.7109375" customWidth="1"/>
    <col min="14" max="16" width="7.7109375" customWidth="1"/>
  </cols>
  <sheetData>
    <row r="1" spans="1:20" hidden="1">
      <c r="A1" s="10" t="s">
        <v>43</v>
      </c>
    </row>
    <row r="2" spans="1:20" ht="15.75">
      <c r="A2" s="10" t="s">
        <v>30</v>
      </c>
      <c r="B2" s="284" t="s">
        <v>76</v>
      </c>
      <c r="C2" s="284"/>
      <c r="D2" s="284"/>
      <c r="E2" s="284"/>
      <c r="F2" s="284"/>
      <c r="G2" s="284"/>
      <c r="H2" s="284"/>
      <c r="I2" s="284"/>
      <c r="J2" s="284"/>
      <c r="K2" s="284"/>
      <c r="L2" s="284"/>
      <c r="M2" s="284"/>
      <c r="N2" s="284"/>
      <c r="O2" s="284"/>
      <c r="P2" s="284"/>
      <c r="Q2" t="s">
        <v>61</v>
      </c>
    </row>
    <row r="3" spans="1:20" ht="15">
      <c r="A3" s="10" t="s">
        <v>31</v>
      </c>
      <c r="B3" s="285" t="s">
        <v>72</v>
      </c>
      <c r="C3" s="285"/>
      <c r="D3" s="285"/>
      <c r="E3" s="285"/>
      <c r="F3" s="285"/>
      <c r="G3" s="285"/>
      <c r="H3" s="285"/>
      <c r="I3" s="285"/>
      <c r="J3" s="285"/>
      <c r="K3" s="285"/>
      <c r="L3" s="285"/>
      <c r="M3" s="285"/>
      <c r="N3" s="285"/>
      <c r="O3" s="285"/>
      <c r="P3" s="285"/>
    </row>
    <row r="4" spans="1:20">
      <c r="A4" s="11">
        <v>36770</v>
      </c>
      <c r="B4" s="286" t="s">
        <v>107</v>
      </c>
      <c r="C4" s="286"/>
      <c r="D4" s="286"/>
      <c r="E4" s="286"/>
      <c r="F4" s="286"/>
      <c r="G4" s="286"/>
      <c r="H4" s="286"/>
      <c r="I4" s="286"/>
      <c r="J4" s="286"/>
      <c r="K4" s="286"/>
      <c r="L4" s="286"/>
      <c r="M4" s="286"/>
      <c r="N4" s="286"/>
      <c r="O4" s="286"/>
      <c r="P4" s="286"/>
    </row>
    <row r="5" spans="1:20" ht="3" customHeight="1">
      <c r="A5" s="10" t="s">
        <v>22</v>
      </c>
    </row>
    <row r="6" spans="1:20">
      <c r="A6" s="10" t="s">
        <v>47</v>
      </c>
      <c r="B6" s="127"/>
      <c r="C6" s="50"/>
      <c r="D6" s="128"/>
      <c r="E6" s="129"/>
      <c r="F6" s="129"/>
      <c r="G6" s="129"/>
      <c r="H6" s="129"/>
      <c r="I6" s="130"/>
      <c r="J6" s="50"/>
      <c r="K6" s="128"/>
      <c r="L6" s="129"/>
      <c r="M6" s="129"/>
      <c r="N6" s="129"/>
      <c r="O6" s="129"/>
      <c r="P6" s="130"/>
      <c r="Q6" s="50"/>
      <c r="R6" s="1"/>
      <c r="S6" s="1"/>
      <c r="T6" s="1"/>
    </row>
    <row r="7" spans="1:20">
      <c r="B7" s="132"/>
      <c r="C7" s="50"/>
      <c r="D7" s="281" t="s">
        <v>32</v>
      </c>
      <c r="E7" s="282"/>
      <c r="F7" s="282"/>
      <c r="G7" s="282"/>
      <c r="H7" s="282"/>
      <c r="I7" s="283"/>
      <c r="J7" s="50"/>
      <c r="K7" s="281" t="s">
        <v>57</v>
      </c>
      <c r="L7" s="282"/>
      <c r="M7" s="282"/>
      <c r="N7" s="282"/>
      <c r="O7" s="282"/>
      <c r="P7" s="283"/>
      <c r="Q7" s="50"/>
      <c r="R7" s="1"/>
      <c r="S7" s="1"/>
      <c r="T7" s="1"/>
    </row>
    <row r="8" spans="1:20">
      <c r="B8" s="131" t="s">
        <v>9</v>
      </c>
      <c r="C8" s="50"/>
      <c r="D8" s="133" t="s">
        <v>6</v>
      </c>
      <c r="E8" s="134" t="s">
        <v>8</v>
      </c>
      <c r="F8" s="135" t="s">
        <v>12</v>
      </c>
      <c r="G8" s="290" t="s">
        <v>33</v>
      </c>
      <c r="H8" s="291"/>
      <c r="I8" s="292"/>
      <c r="J8" s="50"/>
      <c r="K8" s="86" t="s">
        <v>6</v>
      </c>
      <c r="L8" s="87" t="s">
        <v>8</v>
      </c>
      <c r="M8" s="74" t="s">
        <v>12</v>
      </c>
      <c r="N8" s="278" t="s">
        <v>33</v>
      </c>
      <c r="O8" s="279"/>
      <c r="P8" s="280"/>
      <c r="Q8" s="50"/>
      <c r="R8" s="1"/>
      <c r="S8" s="1"/>
      <c r="T8" s="1"/>
    </row>
    <row r="9" spans="1:20" ht="8.25" customHeight="1">
      <c r="B9" s="127"/>
      <c r="C9" s="50"/>
      <c r="D9" s="128"/>
      <c r="E9" s="129"/>
      <c r="F9" s="129"/>
      <c r="G9" s="129"/>
      <c r="H9" s="129"/>
      <c r="I9" s="130"/>
      <c r="J9" s="50"/>
      <c r="K9" s="128"/>
      <c r="L9" s="129"/>
      <c r="M9" s="129"/>
      <c r="N9" s="129"/>
      <c r="O9" s="129"/>
      <c r="P9" s="130"/>
      <c r="Q9" s="50"/>
      <c r="R9" s="1"/>
      <c r="S9" s="1"/>
      <c r="T9" s="1"/>
    </row>
    <row r="10" spans="1:20" ht="13.5" customHeight="1">
      <c r="B10" s="174" t="s">
        <v>90</v>
      </c>
      <c r="C10" s="175"/>
      <c r="D10" s="162">
        <v>0</v>
      </c>
      <c r="E10" s="176">
        <v>0</v>
      </c>
      <c r="F10" s="177">
        <v>0</v>
      </c>
      <c r="G10" s="178"/>
      <c r="H10" s="178"/>
      <c r="I10" s="179"/>
      <c r="J10" s="175"/>
      <c r="K10" s="162">
        <v>5596</v>
      </c>
      <c r="L10" s="176">
        <v>5296</v>
      </c>
      <c r="M10" s="177">
        <v>-300</v>
      </c>
      <c r="N10" s="148" t="s">
        <v>96</v>
      </c>
      <c r="O10" s="148"/>
      <c r="P10" s="79"/>
      <c r="Q10" s="1"/>
      <c r="R10" s="1"/>
      <c r="S10" s="1"/>
      <c r="T10" s="1"/>
    </row>
    <row r="11" spans="1:20" ht="13.5" customHeight="1">
      <c r="A11" s="10" t="s">
        <v>18</v>
      </c>
      <c r="B11" s="132" t="s">
        <v>1</v>
      </c>
      <c r="C11" s="50"/>
      <c r="D11" s="162">
        <v>665</v>
      </c>
      <c r="E11" s="145">
        <v>783</v>
      </c>
      <c r="F11" s="161">
        <v>118</v>
      </c>
      <c r="G11" s="148"/>
      <c r="H11" s="148"/>
      <c r="I11" s="149"/>
      <c r="J11" s="50"/>
      <c r="K11" s="162">
        <v>2476</v>
      </c>
      <c r="L11" s="145">
        <v>1641.9</v>
      </c>
      <c r="M11" s="161">
        <v>-834</v>
      </c>
      <c r="N11" s="148" t="s">
        <v>96</v>
      </c>
      <c r="O11" s="148"/>
      <c r="P11" s="79"/>
      <c r="Q11" s="1"/>
      <c r="R11" s="1"/>
      <c r="S11" s="1"/>
      <c r="T11" s="1"/>
    </row>
    <row r="12" spans="1:20" ht="13.5" customHeight="1">
      <c r="A12" s="10" t="s">
        <v>0</v>
      </c>
      <c r="B12" s="132" t="s">
        <v>44</v>
      </c>
      <c r="C12" s="50"/>
      <c r="D12" s="144">
        <v>0</v>
      </c>
      <c r="E12" s="145">
        <v>0</v>
      </c>
      <c r="F12" s="161">
        <v>0</v>
      </c>
      <c r="G12" s="148"/>
      <c r="H12" s="148"/>
      <c r="I12" s="149"/>
      <c r="J12" s="50"/>
      <c r="K12" s="162">
        <v>236.4</v>
      </c>
      <c r="L12" s="145">
        <v>236.4</v>
      </c>
      <c r="M12" s="161">
        <v>0</v>
      </c>
      <c r="N12" s="148"/>
      <c r="O12" s="148"/>
      <c r="P12" s="79"/>
      <c r="Q12" s="1"/>
      <c r="R12" s="1"/>
      <c r="S12" s="1"/>
      <c r="T12" s="1"/>
    </row>
    <row r="13" spans="1:20" ht="13.5" customHeight="1">
      <c r="A13" s="10" t="s">
        <v>20</v>
      </c>
      <c r="B13" s="132" t="s">
        <v>66</v>
      </c>
      <c r="C13" s="50"/>
      <c r="D13" s="144">
        <v>0</v>
      </c>
      <c r="E13" s="145">
        <v>0</v>
      </c>
      <c r="F13" s="161">
        <v>0</v>
      </c>
      <c r="G13" s="148"/>
      <c r="H13" s="148"/>
      <c r="I13" s="149"/>
      <c r="J13" s="50"/>
      <c r="K13" s="162">
        <v>773.2</v>
      </c>
      <c r="L13" s="145">
        <v>773.2</v>
      </c>
      <c r="M13" s="161">
        <v>0</v>
      </c>
      <c r="N13" s="148"/>
      <c r="O13" s="148"/>
      <c r="P13" s="79"/>
      <c r="Q13" s="1"/>
      <c r="R13" s="1"/>
      <c r="S13" s="1"/>
      <c r="T13" s="1"/>
    </row>
    <row r="14" spans="1:20" ht="13.5" customHeight="1">
      <c r="A14" s="10" t="s">
        <v>42</v>
      </c>
      <c r="B14" s="132" t="s">
        <v>79</v>
      </c>
      <c r="C14" s="50"/>
      <c r="D14" s="162">
        <v>0</v>
      </c>
      <c r="E14" s="145">
        <v>0</v>
      </c>
      <c r="F14" s="161">
        <v>0</v>
      </c>
      <c r="G14" s="148"/>
      <c r="H14" s="148"/>
      <c r="I14" s="149"/>
      <c r="J14" s="50"/>
      <c r="K14" s="162">
        <v>446</v>
      </c>
      <c r="L14" s="145">
        <v>36</v>
      </c>
      <c r="M14" s="161">
        <v>-410</v>
      </c>
      <c r="N14" s="148"/>
      <c r="O14" s="148"/>
      <c r="P14" s="79"/>
      <c r="Q14" s="1"/>
      <c r="R14" s="1"/>
      <c r="S14" s="1"/>
      <c r="T14" s="1"/>
    </row>
    <row r="15" spans="1:20" ht="13.5" customHeight="1">
      <c r="A15" s="10" t="s">
        <v>51</v>
      </c>
      <c r="B15" s="174" t="s">
        <v>50</v>
      </c>
      <c r="C15" s="175"/>
      <c r="D15" s="162">
        <v>0</v>
      </c>
      <c r="E15" s="176">
        <v>0</v>
      </c>
      <c r="F15" s="177">
        <v>0</v>
      </c>
      <c r="G15" s="178"/>
      <c r="H15" s="178"/>
      <c r="I15" s="179"/>
      <c r="J15" s="175"/>
      <c r="K15" s="162">
        <v>1822.5940000000001</v>
      </c>
      <c r="L15" s="176">
        <v>1822.7</v>
      </c>
      <c r="M15" s="177">
        <v>0</v>
      </c>
      <c r="N15" s="148"/>
      <c r="O15" s="148"/>
      <c r="P15" s="79"/>
      <c r="Q15" s="1"/>
      <c r="R15" s="1"/>
      <c r="S15" s="1"/>
      <c r="T15" s="1"/>
    </row>
    <row r="16" spans="1:20" ht="13.5" customHeight="1">
      <c r="B16" s="132" t="s">
        <v>2</v>
      </c>
      <c r="C16" s="50"/>
      <c r="D16" s="144">
        <v>0</v>
      </c>
      <c r="E16" s="145">
        <v>0</v>
      </c>
      <c r="F16" s="161">
        <v>0</v>
      </c>
      <c r="G16" s="148"/>
      <c r="H16" s="148"/>
      <c r="I16" s="149"/>
      <c r="J16" s="50"/>
      <c r="K16" s="144">
        <v>0</v>
      </c>
      <c r="L16" s="145">
        <v>0</v>
      </c>
      <c r="M16" s="161">
        <v>0</v>
      </c>
      <c r="N16" s="148"/>
      <c r="O16" s="148"/>
      <c r="P16" s="79"/>
      <c r="Q16" s="1"/>
      <c r="R16" s="1"/>
      <c r="S16" s="1"/>
      <c r="T16" s="1"/>
    </row>
    <row r="17" spans="2:20" ht="3" customHeight="1">
      <c r="B17" s="132"/>
      <c r="C17" s="50"/>
      <c r="D17" s="144"/>
      <c r="E17" s="145"/>
      <c r="F17" s="161"/>
      <c r="G17" s="148"/>
      <c r="H17" s="148"/>
      <c r="I17" s="149"/>
      <c r="J17" s="50"/>
      <c r="K17" s="144"/>
      <c r="L17" s="145"/>
      <c r="M17" s="161"/>
      <c r="N17" s="148"/>
      <c r="O17" s="148"/>
      <c r="P17" s="79"/>
      <c r="Q17" s="1"/>
      <c r="R17" s="1"/>
      <c r="S17" s="1"/>
      <c r="T17" s="1"/>
    </row>
    <row r="18" spans="2:20" ht="11.25" customHeight="1">
      <c r="B18" s="51" t="s">
        <v>80</v>
      </c>
      <c r="C18" s="50"/>
      <c r="D18" s="56">
        <v>665</v>
      </c>
      <c r="E18" s="57">
        <v>783</v>
      </c>
      <c r="F18" s="57">
        <v>118</v>
      </c>
      <c r="G18" s="54"/>
      <c r="H18" s="54"/>
      <c r="I18" s="55"/>
      <c r="J18" s="50"/>
      <c r="K18" s="56">
        <v>11350.194</v>
      </c>
      <c r="L18" s="57">
        <v>9806.2000000000007</v>
      </c>
      <c r="M18" s="57">
        <v>-1544</v>
      </c>
      <c r="N18" s="54"/>
      <c r="O18" s="54"/>
      <c r="P18" s="80"/>
      <c r="Q18" s="1"/>
      <c r="R18" s="1"/>
      <c r="S18" s="1"/>
      <c r="T18" s="1"/>
    </row>
    <row r="19" spans="2:20" ht="3" customHeight="1">
      <c r="B19" s="132"/>
      <c r="C19" s="50"/>
      <c r="D19" s="144"/>
      <c r="E19" s="145"/>
      <c r="F19" s="161"/>
      <c r="G19" s="148"/>
      <c r="H19" s="148"/>
      <c r="I19" s="149"/>
      <c r="J19" s="50"/>
      <c r="K19" s="144"/>
      <c r="L19" s="145"/>
      <c r="M19" s="161"/>
      <c r="N19" s="148"/>
      <c r="O19" s="148"/>
      <c r="P19" s="79"/>
      <c r="Q19" s="1"/>
      <c r="R19" s="1"/>
      <c r="S19" s="1"/>
      <c r="T19" s="1"/>
    </row>
    <row r="20" spans="2:20" ht="13.5" customHeight="1">
      <c r="B20" s="132" t="s">
        <v>75</v>
      </c>
      <c r="C20" s="50"/>
      <c r="D20" s="144">
        <v>-665</v>
      </c>
      <c r="E20" s="145">
        <v>-783</v>
      </c>
      <c r="F20" s="161">
        <v>-118</v>
      </c>
      <c r="G20" s="148"/>
      <c r="H20" s="148"/>
      <c r="I20" s="149"/>
      <c r="J20" s="50"/>
      <c r="K20" s="144">
        <v>0</v>
      </c>
      <c r="L20" s="145">
        <v>0</v>
      </c>
      <c r="M20" s="161">
        <v>0</v>
      </c>
      <c r="N20" s="148"/>
      <c r="O20" s="148"/>
      <c r="P20" s="79"/>
      <c r="Q20" s="1"/>
      <c r="R20" s="1"/>
      <c r="S20" s="1"/>
      <c r="T20" s="1"/>
    </row>
    <row r="21" spans="2:20" ht="13.5" customHeight="1">
      <c r="B21" s="132" t="s">
        <v>23</v>
      </c>
      <c r="C21" s="50"/>
      <c r="D21" s="144">
        <v>0</v>
      </c>
      <c r="E21" s="145">
        <v>0</v>
      </c>
      <c r="F21" s="161">
        <v>0</v>
      </c>
      <c r="G21" s="148"/>
      <c r="H21" s="148"/>
      <c r="I21" s="149"/>
      <c r="J21" s="50"/>
      <c r="K21" s="144">
        <v>-11350.194</v>
      </c>
      <c r="L21" s="145">
        <v>-9806.2000000000007</v>
      </c>
      <c r="M21" s="161">
        <v>1543.9940000000006</v>
      </c>
      <c r="N21" s="148"/>
      <c r="O21" s="148"/>
      <c r="P21" s="79"/>
      <c r="Q21" s="1"/>
      <c r="R21" s="1"/>
      <c r="S21" s="1"/>
      <c r="T21" s="1"/>
    </row>
    <row r="22" spans="2:20" ht="3" customHeight="1">
      <c r="B22" s="132"/>
      <c r="C22" s="50"/>
      <c r="D22" s="144"/>
      <c r="E22" s="145"/>
      <c r="F22" s="161"/>
      <c r="G22" s="148"/>
      <c r="H22" s="148"/>
      <c r="I22" s="149"/>
      <c r="J22" s="50"/>
      <c r="K22" s="144"/>
      <c r="L22" s="145"/>
      <c r="M22" s="161"/>
      <c r="N22" s="148"/>
      <c r="O22" s="148"/>
      <c r="P22" s="79"/>
      <c r="Q22" s="1"/>
      <c r="R22" s="1"/>
      <c r="S22" s="1"/>
      <c r="T22" s="1"/>
    </row>
    <row r="23" spans="2:20" s="50" customFormat="1" ht="11.25" customHeight="1">
      <c r="B23" s="51" t="s">
        <v>7</v>
      </c>
      <c r="D23" s="47">
        <v>0</v>
      </c>
      <c r="E23" s="48">
        <v>0</v>
      </c>
      <c r="F23" s="48">
        <v>0</v>
      </c>
      <c r="G23" s="54"/>
      <c r="H23" s="54"/>
      <c r="I23" s="55"/>
      <c r="K23" s="47">
        <v>0</v>
      </c>
      <c r="L23" s="48">
        <v>0</v>
      </c>
      <c r="M23" s="48">
        <v>-5.9999999994033715E-3</v>
      </c>
      <c r="N23" s="54"/>
      <c r="O23" s="54"/>
      <c r="P23" s="80"/>
    </row>
    <row r="24" spans="2:20" ht="3" customHeight="1">
      <c r="B24" s="150"/>
      <c r="C24" s="50"/>
      <c r="D24" s="157"/>
      <c r="E24" s="158"/>
      <c r="F24" s="158"/>
      <c r="G24" s="152"/>
      <c r="H24" s="152"/>
      <c r="I24" s="153"/>
      <c r="J24" s="50"/>
      <c r="K24" s="157"/>
      <c r="L24" s="158"/>
      <c r="M24" s="158"/>
      <c r="N24" s="152"/>
      <c r="O24" s="152"/>
      <c r="P24" s="82"/>
      <c r="Q24" s="1"/>
      <c r="R24" s="1"/>
      <c r="S24" s="1"/>
      <c r="T24" s="1"/>
    </row>
    <row r="25" spans="2:20">
      <c r="D25" s="3"/>
      <c r="E25" s="3"/>
      <c r="F25" s="3"/>
      <c r="G25" s="1"/>
      <c r="H25" s="1"/>
      <c r="I25" s="1"/>
      <c r="J25" s="1"/>
      <c r="K25" s="3"/>
      <c r="L25" s="3"/>
      <c r="M25" s="3"/>
      <c r="N25" s="1"/>
      <c r="O25" s="1"/>
      <c r="P25" s="1"/>
      <c r="Q25" s="1"/>
      <c r="R25" s="1"/>
      <c r="S25" s="1"/>
      <c r="T25" s="1"/>
    </row>
    <row r="26" spans="2:20">
      <c r="D26" s="3"/>
      <c r="E26" s="3"/>
      <c r="F26" s="3"/>
      <c r="G26" s="1"/>
      <c r="H26" s="1"/>
      <c r="I26" s="1"/>
      <c r="J26" s="1"/>
      <c r="K26" s="3"/>
      <c r="L26" s="3"/>
      <c r="M26" s="3"/>
      <c r="N26" s="1"/>
      <c r="O26" s="1"/>
      <c r="P26" s="1"/>
      <c r="Q26" s="1"/>
      <c r="R26" s="1"/>
      <c r="S26" s="1"/>
      <c r="T26" s="1"/>
    </row>
    <row r="27" spans="2:20">
      <c r="D27" s="3"/>
      <c r="E27" s="3"/>
      <c r="F27" s="3"/>
      <c r="G27" s="1"/>
      <c r="H27" s="1"/>
      <c r="I27" s="1"/>
      <c r="J27" s="1"/>
      <c r="K27" s="3"/>
      <c r="L27" s="3"/>
      <c r="M27" s="3"/>
      <c r="N27" s="1"/>
      <c r="O27" s="1"/>
      <c r="P27" s="1"/>
      <c r="Q27" s="1"/>
      <c r="R27" s="1"/>
      <c r="S27" s="1"/>
      <c r="T27" s="1"/>
    </row>
    <row r="28" spans="2:20">
      <c r="D28" s="3"/>
      <c r="E28" s="3"/>
      <c r="F28" s="3"/>
      <c r="G28" s="1"/>
      <c r="H28" s="1"/>
      <c r="I28" s="1"/>
      <c r="J28" s="1"/>
      <c r="K28" s="3"/>
      <c r="L28" s="3"/>
      <c r="M28" s="3"/>
      <c r="N28" s="1"/>
      <c r="O28" s="1"/>
      <c r="P28" s="1"/>
      <c r="Q28" s="1"/>
      <c r="R28" s="1"/>
      <c r="S28" s="1"/>
      <c r="T28" s="1"/>
    </row>
    <row r="29" spans="2:20">
      <c r="D29" s="3"/>
      <c r="E29" s="3"/>
      <c r="F29" s="3"/>
      <c r="G29" s="1"/>
      <c r="H29" s="1"/>
      <c r="I29" s="1"/>
      <c r="J29" s="1"/>
      <c r="K29" s="3"/>
      <c r="L29" s="3"/>
      <c r="M29" s="3" t="s">
        <v>65</v>
      </c>
      <c r="N29" s="1"/>
      <c r="O29" s="1"/>
      <c r="P29" s="1"/>
      <c r="Q29" s="1"/>
      <c r="R29" s="1"/>
      <c r="S29" s="1"/>
      <c r="T29" s="1"/>
    </row>
    <row r="30" spans="2:20">
      <c r="D30" s="3"/>
      <c r="E30" s="3"/>
      <c r="F30" s="3"/>
      <c r="G30" s="1"/>
      <c r="H30" s="1"/>
      <c r="I30" s="1"/>
      <c r="J30" s="1"/>
      <c r="K30" s="3"/>
      <c r="L30" s="3"/>
      <c r="M30" s="3"/>
      <c r="N30" s="1"/>
      <c r="O30" s="1"/>
      <c r="P30" s="1"/>
      <c r="Q30" s="1"/>
      <c r="R30" s="1"/>
      <c r="S30" s="1"/>
      <c r="T30" s="1"/>
    </row>
    <row r="31" spans="2:20">
      <c r="D31" s="3"/>
      <c r="E31" s="3"/>
      <c r="F31" s="3"/>
      <c r="G31" s="1"/>
      <c r="H31" s="1"/>
      <c r="I31" s="1"/>
      <c r="J31" s="1"/>
      <c r="K31" s="3"/>
      <c r="L31" s="3"/>
      <c r="M31" s="3"/>
      <c r="N31" s="1"/>
      <c r="O31" s="1"/>
      <c r="P31" s="1"/>
      <c r="Q31" s="1"/>
      <c r="R31" s="1"/>
      <c r="S31" s="1"/>
      <c r="T31" s="1"/>
    </row>
    <row r="32" spans="2:20">
      <c r="D32" s="3"/>
      <c r="E32" s="3"/>
      <c r="F32" s="3"/>
      <c r="G32" s="1"/>
      <c r="H32" s="1"/>
      <c r="I32" s="1"/>
      <c r="J32" s="1"/>
      <c r="K32" s="3"/>
      <c r="L32" s="3"/>
      <c r="M32" s="3"/>
      <c r="N32" s="1"/>
      <c r="O32" s="1"/>
      <c r="P32" s="1"/>
      <c r="Q32" s="1"/>
      <c r="R32" s="1"/>
      <c r="S32" s="1"/>
      <c r="T32" s="1"/>
    </row>
    <row r="33" spans="1:20">
      <c r="D33" s="3"/>
      <c r="E33" s="3"/>
      <c r="F33" s="3"/>
      <c r="G33" s="1"/>
      <c r="H33" s="1"/>
      <c r="I33" s="1"/>
      <c r="J33" s="1"/>
      <c r="K33" s="3"/>
      <c r="L33" s="3"/>
      <c r="M33" s="3"/>
      <c r="N33" s="1"/>
      <c r="O33" s="1"/>
      <c r="P33" s="1"/>
      <c r="Q33" s="1"/>
      <c r="R33" s="1"/>
      <c r="S33" s="1"/>
      <c r="T33" s="1"/>
    </row>
    <row r="34" spans="1:20">
      <c r="D34" s="3"/>
      <c r="E34" s="3"/>
      <c r="F34" s="3"/>
      <c r="G34" s="1"/>
      <c r="H34" s="1"/>
      <c r="I34" s="1"/>
      <c r="J34" s="1"/>
      <c r="K34" s="3"/>
      <c r="L34" s="3"/>
      <c r="M34" s="3"/>
      <c r="N34" s="1"/>
      <c r="O34" s="1"/>
      <c r="P34" s="1"/>
      <c r="Q34" s="1"/>
      <c r="R34" s="1"/>
      <c r="S34" s="1"/>
      <c r="T34" s="1"/>
    </row>
    <row r="35" spans="1:20">
      <c r="D35" s="3"/>
      <c r="E35" s="3"/>
      <c r="F35" s="3"/>
      <c r="G35" s="1"/>
      <c r="H35" s="1"/>
      <c r="I35" s="1"/>
      <c r="J35" s="1"/>
      <c r="K35" s="3"/>
      <c r="L35" s="3"/>
      <c r="M35" s="3"/>
      <c r="N35" s="1"/>
      <c r="O35" s="1"/>
      <c r="P35" s="1"/>
      <c r="Q35" s="1"/>
      <c r="R35" s="1"/>
      <c r="S35" s="1"/>
      <c r="T35" s="1"/>
    </row>
    <row r="36" spans="1:20">
      <c r="D36" s="3"/>
      <c r="E36" s="3"/>
      <c r="F36" s="3"/>
      <c r="G36" s="1"/>
      <c r="H36" s="1"/>
      <c r="I36" s="1"/>
      <c r="J36" s="1"/>
      <c r="K36" s="3"/>
      <c r="L36" s="3"/>
      <c r="M36" s="3"/>
      <c r="N36" s="1"/>
      <c r="O36" s="1"/>
      <c r="P36" s="1"/>
      <c r="Q36" s="1"/>
      <c r="R36" s="1"/>
      <c r="S36" s="1"/>
      <c r="T36" s="1"/>
    </row>
    <row r="37" spans="1:20">
      <c r="D37" s="3"/>
      <c r="E37" s="3"/>
      <c r="F37" s="3"/>
      <c r="G37" s="1"/>
      <c r="H37" s="1"/>
      <c r="I37" s="1"/>
      <c r="J37" s="1"/>
      <c r="K37" s="3"/>
      <c r="L37" s="3"/>
      <c r="M37" s="3"/>
      <c r="N37" s="1"/>
      <c r="O37" s="1"/>
      <c r="P37" s="1"/>
      <c r="Q37" s="1"/>
      <c r="R37" s="1"/>
      <c r="S37" s="1"/>
      <c r="T37" s="1"/>
    </row>
    <row r="38" spans="1:20">
      <c r="D38" s="3"/>
      <c r="E38" s="3"/>
      <c r="F38" s="3"/>
      <c r="G38" s="1"/>
      <c r="H38" s="1"/>
      <c r="I38" s="1"/>
      <c r="J38" s="1"/>
      <c r="K38" s="3"/>
      <c r="L38" s="3"/>
      <c r="M38" s="3"/>
      <c r="N38" s="1"/>
      <c r="O38" s="1"/>
      <c r="P38" s="1"/>
      <c r="Q38" s="1"/>
      <c r="R38" s="1"/>
      <c r="S38" s="1"/>
      <c r="T38" s="1"/>
    </row>
    <row r="39" spans="1:20">
      <c r="D39" s="3"/>
      <c r="E39" s="3"/>
      <c r="F39" s="3"/>
      <c r="G39" s="1"/>
      <c r="H39" s="1"/>
      <c r="I39" s="1"/>
      <c r="J39" s="1"/>
      <c r="K39" s="3"/>
      <c r="L39" s="3"/>
      <c r="M39" s="3"/>
      <c r="N39" s="1"/>
      <c r="O39" s="1"/>
      <c r="P39" s="1"/>
      <c r="Q39" s="1"/>
      <c r="R39" s="1"/>
      <c r="S39" s="1"/>
      <c r="T39" s="1"/>
    </row>
    <row r="40" spans="1:20">
      <c r="D40" s="3"/>
      <c r="E40" s="3"/>
      <c r="L40" s="3"/>
      <c r="M40" s="3"/>
      <c r="N40" s="1"/>
      <c r="O40" s="1"/>
      <c r="P40" s="1"/>
      <c r="Q40" s="1"/>
      <c r="R40" s="1"/>
      <c r="S40" s="1"/>
      <c r="T40" s="1"/>
    </row>
    <row r="41" spans="1:20">
      <c r="D41" s="3"/>
      <c r="E41" s="3"/>
      <c r="L41" s="3"/>
      <c r="M41" s="3"/>
      <c r="N41" s="1"/>
      <c r="O41" s="1"/>
      <c r="P41" s="1"/>
      <c r="Q41" s="1"/>
      <c r="R41" s="1"/>
      <c r="S41" s="1"/>
      <c r="T41" s="1"/>
    </row>
    <row r="42" spans="1:20">
      <c r="D42" s="3"/>
      <c r="E42" s="3"/>
      <c r="L42" s="3"/>
      <c r="M42" s="3"/>
      <c r="N42" s="1"/>
      <c r="O42" s="1"/>
      <c r="P42" s="1"/>
      <c r="Q42" s="1"/>
      <c r="R42" s="1"/>
      <c r="S42" s="1"/>
      <c r="T42" s="1"/>
    </row>
    <row r="43" spans="1:20">
      <c r="D43" s="3"/>
      <c r="E43" s="3"/>
      <c r="L43" s="3"/>
      <c r="M43" s="3"/>
      <c r="N43" s="1"/>
      <c r="O43" s="1"/>
      <c r="P43" s="1"/>
      <c r="Q43" s="1"/>
      <c r="R43" s="1"/>
      <c r="S43" s="1"/>
      <c r="T43" s="1"/>
    </row>
    <row r="44" spans="1:20">
      <c r="D44" s="3"/>
      <c r="E44" s="3"/>
      <c r="L44" s="3"/>
      <c r="M44" s="3"/>
      <c r="N44" s="1"/>
      <c r="O44" s="1"/>
      <c r="P44" s="1"/>
      <c r="Q44" s="1"/>
      <c r="R44" s="1"/>
      <c r="S44" s="1"/>
      <c r="T44" s="1"/>
    </row>
    <row r="45" spans="1:20">
      <c r="D45" s="3"/>
      <c r="E45" s="3"/>
      <c r="L45" s="3"/>
      <c r="M45" s="3"/>
      <c r="N45" s="1"/>
      <c r="O45" s="1"/>
      <c r="P45" s="1"/>
      <c r="Q45" s="1"/>
      <c r="R45" s="1"/>
      <c r="S45" s="1"/>
      <c r="T45" s="1"/>
    </row>
    <row r="46" spans="1:20">
      <c r="D46" s="3"/>
      <c r="E46" s="3"/>
      <c r="F46" s="3"/>
      <c r="G46" s="1"/>
      <c r="H46" s="1"/>
      <c r="I46" s="1"/>
      <c r="J46" s="1"/>
      <c r="K46" s="3"/>
      <c r="L46" s="3"/>
      <c r="M46" s="3"/>
      <c r="N46" s="1"/>
      <c r="O46" s="1"/>
      <c r="P46" s="1"/>
      <c r="Q46" s="1"/>
      <c r="R46" s="1"/>
      <c r="S46" s="1"/>
      <c r="T46" s="1"/>
    </row>
    <row r="47" spans="1:20">
      <c r="A47" s="3"/>
      <c r="B47" s="1"/>
      <c r="C47" s="1"/>
      <c r="D47" s="1"/>
      <c r="E47" s="1"/>
      <c r="F47" s="3"/>
      <c r="G47" s="1"/>
      <c r="H47" s="1"/>
      <c r="I47" s="1"/>
      <c r="J47" s="1"/>
      <c r="K47" s="3"/>
      <c r="L47" s="3"/>
      <c r="M47" s="3"/>
      <c r="N47" s="1"/>
      <c r="O47" s="1"/>
      <c r="P47" s="1"/>
      <c r="Q47" s="1"/>
      <c r="R47" s="1"/>
      <c r="S47" s="1"/>
      <c r="T47" s="1"/>
    </row>
    <row r="48" spans="1:20">
      <c r="A48" s="3"/>
      <c r="B48" s="1"/>
      <c r="C48" s="1"/>
      <c r="D48" s="1"/>
      <c r="E48" s="1"/>
      <c r="F48" s="3"/>
      <c r="G48" s="1"/>
      <c r="H48" s="1"/>
      <c r="I48" s="1"/>
      <c r="J48" s="1"/>
      <c r="K48" s="3"/>
      <c r="L48" s="3"/>
      <c r="M48" s="3"/>
      <c r="N48" s="1"/>
      <c r="O48" s="1"/>
      <c r="P48" s="1"/>
      <c r="Q48" s="1"/>
      <c r="R48" s="1"/>
      <c r="S48" s="1"/>
      <c r="T48" s="1"/>
    </row>
    <row r="49" spans="1:20">
      <c r="A49" s="3"/>
      <c r="B49" s="1"/>
      <c r="C49" s="1"/>
      <c r="D49" s="1"/>
      <c r="E49" s="1"/>
      <c r="F49" s="3"/>
      <c r="G49" s="1"/>
      <c r="H49" s="1"/>
      <c r="I49" s="1"/>
      <c r="J49" s="1"/>
      <c r="K49" s="3"/>
      <c r="L49" s="3"/>
      <c r="M49" s="3"/>
      <c r="N49" s="1"/>
      <c r="O49" s="1"/>
      <c r="P49" s="1"/>
      <c r="Q49" s="1"/>
      <c r="R49" s="1"/>
      <c r="S49" s="1"/>
      <c r="T49" s="1"/>
    </row>
    <row r="50" spans="1:20">
      <c r="A50" s="3"/>
      <c r="B50" s="1"/>
      <c r="C50" s="1"/>
      <c r="D50" s="1"/>
      <c r="E50" s="1"/>
      <c r="F50" s="3"/>
      <c r="G50" s="1"/>
      <c r="H50" s="1"/>
      <c r="I50" s="1"/>
      <c r="J50" s="1"/>
      <c r="K50" s="3"/>
      <c r="L50" s="3"/>
      <c r="M50" s="3"/>
      <c r="N50" s="1"/>
      <c r="O50" s="1"/>
      <c r="P50" s="1"/>
      <c r="Q50" s="1"/>
      <c r="R50" s="1"/>
      <c r="S50" s="1"/>
      <c r="T50" s="1"/>
    </row>
    <row r="51" spans="1:20">
      <c r="A51" s="3"/>
      <c r="B51" s="1"/>
      <c r="C51" s="1"/>
      <c r="D51" s="1"/>
      <c r="E51" s="1"/>
      <c r="F51" s="3"/>
      <c r="G51" s="1"/>
      <c r="H51" s="1"/>
      <c r="I51" s="1"/>
      <c r="J51" s="1"/>
      <c r="K51" s="3"/>
      <c r="L51" s="3"/>
      <c r="M51" s="3"/>
      <c r="N51" s="1"/>
      <c r="O51" s="1"/>
      <c r="P51" s="1"/>
      <c r="Q51" s="1"/>
      <c r="R51" s="1"/>
      <c r="S51" s="1"/>
      <c r="T51" s="1"/>
    </row>
    <row r="52" spans="1:20">
      <c r="A52" s="3"/>
      <c r="B52" s="1"/>
      <c r="C52" s="1"/>
      <c r="D52" s="1"/>
      <c r="E52" s="1"/>
      <c r="F52" s="3"/>
      <c r="G52" s="1"/>
      <c r="H52" s="1"/>
      <c r="I52" s="1"/>
      <c r="J52" s="1"/>
      <c r="K52" s="3"/>
      <c r="L52" s="3"/>
      <c r="M52" s="3"/>
      <c r="N52" s="1"/>
      <c r="O52" s="1"/>
      <c r="P52" s="1"/>
      <c r="Q52" s="1"/>
      <c r="R52" s="1"/>
      <c r="S52" s="1"/>
      <c r="T52" s="1"/>
    </row>
    <row r="53" spans="1:20">
      <c r="D53" s="1"/>
      <c r="E53" s="1"/>
      <c r="F53" s="1"/>
      <c r="G53" s="1"/>
      <c r="H53" s="1"/>
      <c r="I53" s="1"/>
      <c r="J53" s="1"/>
      <c r="K53" s="3"/>
      <c r="L53" s="3"/>
      <c r="M53" s="3"/>
      <c r="N53" s="1"/>
      <c r="O53" s="1"/>
      <c r="P53" s="1"/>
      <c r="Q53" s="1"/>
      <c r="R53" s="1"/>
      <c r="S53" s="1"/>
      <c r="T53" s="1"/>
    </row>
    <row r="54" spans="1:20">
      <c r="D54" s="1"/>
      <c r="E54" s="1"/>
      <c r="F54" s="1"/>
      <c r="G54" s="1"/>
      <c r="H54" s="1"/>
      <c r="I54" s="1"/>
      <c r="J54" s="1"/>
      <c r="K54" s="3"/>
      <c r="L54" s="3"/>
      <c r="M54" s="3"/>
      <c r="N54" s="1"/>
      <c r="O54" s="1"/>
      <c r="P54" s="1"/>
      <c r="Q54" s="1"/>
      <c r="R54" s="1"/>
      <c r="S54" s="1"/>
      <c r="T54" s="1"/>
    </row>
    <row r="55" spans="1:20">
      <c r="D55" s="1"/>
      <c r="E55" s="1"/>
      <c r="F55" s="1"/>
      <c r="G55" s="1"/>
      <c r="H55" s="1"/>
      <c r="I55" s="1"/>
      <c r="J55" s="1"/>
      <c r="K55" s="3"/>
      <c r="L55" s="3"/>
      <c r="M55" s="3"/>
      <c r="N55" s="1"/>
      <c r="O55" s="1"/>
      <c r="P55" s="1"/>
      <c r="Q55" s="1"/>
      <c r="R55" s="1"/>
      <c r="S55" s="1"/>
      <c r="T55" s="1"/>
    </row>
    <row r="56" spans="1:20">
      <c r="D56" s="1"/>
      <c r="E56" s="1"/>
      <c r="F56" s="1"/>
      <c r="G56" s="1"/>
      <c r="H56" s="1"/>
      <c r="I56" s="1"/>
      <c r="J56" s="1"/>
      <c r="K56" s="3"/>
      <c r="L56" s="3"/>
      <c r="M56" s="3"/>
      <c r="N56" s="1"/>
      <c r="O56" s="1"/>
      <c r="P56" s="1"/>
      <c r="Q56" s="1"/>
      <c r="R56" s="1"/>
      <c r="S56" s="1"/>
      <c r="T56" s="1"/>
    </row>
    <row r="57" spans="1:20">
      <c r="D57" s="1"/>
      <c r="E57" s="1"/>
      <c r="F57" s="1"/>
      <c r="G57" s="1"/>
      <c r="H57" s="1"/>
      <c r="I57" s="1"/>
      <c r="J57" s="1"/>
      <c r="K57" s="3"/>
      <c r="L57" s="3"/>
      <c r="M57" s="3"/>
      <c r="N57" s="1"/>
      <c r="O57" s="1"/>
      <c r="P57" s="1"/>
      <c r="Q57" s="1"/>
      <c r="R57" s="1"/>
      <c r="S57" s="1"/>
      <c r="T57" s="1"/>
    </row>
    <row r="58" spans="1:20">
      <c r="D58" s="1"/>
      <c r="E58" s="1"/>
      <c r="F58" s="1"/>
      <c r="G58" s="1"/>
      <c r="H58" s="1"/>
      <c r="I58" s="1"/>
      <c r="J58" s="1"/>
      <c r="K58" s="3"/>
      <c r="L58" s="3"/>
      <c r="M58" s="3"/>
      <c r="N58" s="1"/>
      <c r="O58" s="1"/>
      <c r="P58" s="1"/>
      <c r="Q58" s="1"/>
      <c r="R58" s="1"/>
      <c r="S58" s="1"/>
      <c r="T58" s="1"/>
    </row>
    <row r="59" spans="1:20">
      <c r="D59" s="1"/>
      <c r="E59" s="1"/>
      <c r="F59" s="1"/>
      <c r="G59" s="1"/>
      <c r="H59" s="1"/>
      <c r="I59" s="1"/>
      <c r="J59" s="1"/>
      <c r="K59" s="3"/>
      <c r="L59" s="3"/>
      <c r="M59" s="3"/>
      <c r="N59" s="1"/>
      <c r="O59" s="1"/>
      <c r="P59" s="1"/>
      <c r="Q59" s="1"/>
      <c r="R59" s="1"/>
      <c r="S59" s="1"/>
      <c r="T59" s="1"/>
    </row>
    <row r="60" spans="1:20">
      <c r="D60" s="1"/>
      <c r="E60" s="1"/>
      <c r="F60" s="1"/>
      <c r="G60" s="1"/>
      <c r="H60" s="1"/>
      <c r="I60" s="1"/>
      <c r="J60" s="1"/>
      <c r="K60" s="3"/>
      <c r="L60" s="3"/>
      <c r="M60" s="3"/>
      <c r="N60" s="1"/>
      <c r="O60" s="1"/>
      <c r="P60" s="1"/>
      <c r="Q60" s="1"/>
      <c r="R60" s="1"/>
      <c r="S60" s="1"/>
      <c r="T60" s="1"/>
    </row>
    <row r="61" spans="1:20">
      <c r="D61" s="1"/>
      <c r="E61" s="1"/>
      <c r="F61" s="1"/>
      <c r="G61" s="1"/>
      <c r="H61" s="1"/>
      <c r="I61" s="1"/>
      <c r="J61" s="1"/>
      <c r="K61" s="3"/>
      <c r="L61" s="3"/>
      <c r="M61" s="3"/>
      <c r="N61" s="1"/>
      <c r="O61" s="1"/>
      <c r="P61" s="1"/>
      <c r="Q61" s="1"/>
      <c r="R61" s="1"/>
      <c r="S61" s="1"/>
      <c r="T61" s="1"/>
    </row>
    <row r="62" spans="1:20">
      <c r="D62" s="1"/>
      <c r="E62" s="1"/>
      <c r="F62" s="1"/>
      <c r="G62" s="1"/>
      <c r="H62" s="1"/>
      <c r="I62" s="1"/>
      <c r="J62" s="1"/>
      <c r="K62" s="3"/>
      <c r="L62" s="3"/>
      <c r="M62" s="3"/>
      <c r="N62" s="1"/>
      <c r="O62" s="1"/>
      <c r="P62" s="1"/>
      <c r="Q62" s="1"/>
      <c r="R62" s="1"/>
      <c r="S62" s="1"/>
      <c r="T62" s="1"/>
    </row>
    <row r="63" spans="1:20">
      <c r="D63" s="1"/>
      <c r="E63" s="1"/>
      <c r="F63" s="1"/>
      <c r="G63" s="1"/>
      <c r="H63" s="1"/>
      <c r="I63" s="1"/>
      <c r="J63" s="1"/>
      <c r="K63" s="3"/>
      <c r="L63" s="3"/>
      <c r="M63" s="3"/>
      <c r="N63" s="1"/>
      <c r="O63" s="1"/>
      <c r="P63" s="1"/>
      <c r="Q63" s="1"/>
      <c r="R63" s="1"/>
      <c r="S63" s="1"/>
      <c r="T63" s="1"/>
    </row>
    <row r="64" spans="1:20">
      <c r="D64" s="1"/>
      <c r="E64" s="1"/>
      <c r="F64" s="1"/>
      <c r="G64" s="1"/>
      <c r="H64" s="1"/>
      <c r="I64" s="1"/>
      <c r="J64" s="1"/>
      <c r="K64" s="3"/>
      <c r="L64" s="3"/>
      <c r="M64" s="3"/>
      <c r="N64" s="1"/>
      <c r="O64" s="1"/>
      <c r="P64" s="1"/>
      <c r="Q64" s="1"/>
      <c r="R64" s="1"/>
      <c r="S64" s="1"/>
      <c r="T64" s="1"/>
    </row>
    <row r="65" spans="4:20">
      <c r="D65" s="1"/>
      <c r="E65" s="1"/>
      <c r="F65" s="1"/>
      <c r="G65" s="1"/>
      <c r="H65" s="1"/>
      <c r="I65" s="1"/>
      <c r="J65" s="1"/>
      <c r="K65" s="3"/>
      <c r="L65" s="3"/>
      <c r="M65" s="3"/>
      <c r="N65" s="1"/>
      <c r="O65" s="1"/>
      <c r="P65" s="1"/>
      <c r="Q65" s="1"/>
      <c r="R65" s="1"/>
      <c r="S65" s="1"/>
      <c r="T65" s="1"/>
    </row>
    <row r="66" spans="4:20">
      <c r="D66" s="1"/>
      <c r="E66" s="1"/>
      <c r="F66" s="1"/>
      <c r="G66" s="1"/>
      <c r="H66" s="1"/>
      <c r="I66" s="1"/>
      <c r="J66" s="1"/>
      <c r="K66" s="3"/>
      <c r="L66" s="3"/>
      <c r="M66" s="3"/>
      <c r="N66" s="1"/>
      <c r="O66" s="1"/>
      <c r="P66" s="1"/>
      <c r="Q66" s="1"/>
      <c r="R66" s="1"/>
      <c r="S66" s="1"/>
      <c r="T66" s="1"/>
    </row>
    <row r="67" spans="4:20">
      <c r="D67" s="1"/>
      <c r="E67" s="1"/>
      <c r="F67" s="1"/>
      <c r="G67" s="1"/>
      <c r="H67" s="1"/>
      <c r="I67" s="1"/>
      <c r="J67" s="1"/>
      <c r="K67" s="3"/>
      <c r="L67" s="3"/>
      <c r="M67" s="3"/>
      <c r="N67" s="1"/>
      <c r="O67" s="1"/>
      <c r="P67" s="1"/>
      <c r="Q67" s="1"/>
      <c r="R67" s="1"/>
      <c r="S67" s="1"/>
      <c r="T67" s="1"/>
    </row>
    <row r="68" spans="4:20">
      <c r="D68" s="1"/>
      <c r="E68" s="1"/>
      <c r="F68" s="1"/>
      <c r="G68" s="1"/>
      <c r="H68" s="1"/>
      <c r="I68" s="1"/>
      <c r="J68" s="1"/>
      <c r="K68" s="3"/>
      <c r="L68" s="3"/>
      <c r="M68" s="3"/>
      <c r="N68" s="1"/>
      <c r="O68" s="1"/>
      <c r="P68" s="1"/>
      <c r="Q68" s="1"/>
      <c r="R68" s="1"/>
      <c r="S68" s="1"/>
      <c r="T68" s="1"/>
    </row>
    <row r="69" spans="4:20">
      <c r="D69" s="1"/>
      <c r="E69" s="1"/>
      <c r="F69" s="1"/>
      <c r="G69" s="1"/>
      <c r="H69" s="1"/>
      <c r="I69" s="1"/>
      <c r="J69" s="1"/>
      <c r="K69" s="3"/>
      <c r="L69" s="3"/>
      <c r="M69" s="3"/>
      <c r="N69" s="1"/>
      <c r="O69" s="1"/>
      <c r="P69" s="1"/>
      <c r="Q69" s="1"/>
      <c r="R69" s="1"/>
      <c r="S69" s="1"/>
      <c r="T69" s="1"/>
    </row>
    <row r="70" spans="4:20">
      <c r="D70" s="1"/>
      <c r="E70" s="1"/>
      <c r="F70" s="1"/>
      <c r="G70" s="1"/>
      <c r="H70" s="1"/>
      <c r="I70" s="1"/>
      <c r="J70" s="1"/>
      <c r="K70" s="3"/>
      <c r="L70" s="3"/>
      <c r="M70" s="3"/>
      <c r="N70" s="1"/>
      <c r="O70" s="1"/>
      <c r="P70" s="1"/>
      <c r="Q70" s="1"/>
      <c r="R70" s="1"/>
      <c r="S70" s="1"/>
      <c r="T70" s="1"/>
    </row>
    <row r="71" spans="4:20">
      <c r="D71" s="1"/>
      <c r="E71" s="1"/>
      <c r="F71" s="1"/>
      <c r="G71" s="1"/>
      <c r="H71" s="1"/>
      <c r="I71" s="1"/>
      <c r="J71" s="1"/>
      <c r="K71" s="3"/>
      <c r="L71" s="3"/>
      <c r="M71" s="3"/>
      <c r="N71" s="1"/>
      <c r="O71" s="1"/>
      <c r="P71" s="1"/>
      <c r="Q71" s="1"/>
      <c r="R71" s="1"/>
      <c r="S71" s="1"/>
      <c r="T71" s="1"/>
    </row>
    <row r="72" spans="4:20">
      <c r="D72" s="1"/>
      <c r="E72" s="1"/>
      <c r="F72" s="1"/>
      <c r="G72" s="1"/>
      <c r="H72" s="1"/>
      <c r="I72" s="1"/>
      <c r="J72" s="1"/>
      <c r="K72" s="3"/>
      <c r="L72" s="3"/>
      <c r="M72" s="3"/>
      <c r="N72" s="1"/>
      <c r="O72" s="1"/>
      <c r="P72" s="1"/>
      <c r="Q72" s="1"/>
      <c r="R72" s="1"/>
      <c r="S72" s="1"/>
      <c r="T72" s="1"/>
    </row>
    <row r="73" spans="4:20">
      <c r="D73" s="1"/>
      <c r="E73" s="1"/>
      <c r="F73" s="1"/>
      <c r="G73" s="1"/>
      <c r="H73" s="1"/>
      <c r="I73" s="1"/>
      <c r="J73" s="1"/>
      <c r="K73" s="3"/>
      <c r="L73" s="3"/>
      <c r="M73" s="3"/>
      <c r="N73" s="1"/>
      <c r="O73" s="1"/>
      <c r="P73" s="1"/>
      <c r="Q73" s="1"/>
      <c r="R73" s="1"/>
      <c r="S73" s="1"/>
      <c r="T73" s="1"/>
    </row>
    <row r="74" spans="4:20">
      <c r="D74" s="1"/>
      <c r="E74" s="1"/>
      <c r="F74" s="1"/>
      <c r="G74" s="1"/>
      <c r="H74" s="1"/>
      <c r="I74" s="1"/>
      <c r="J74" s="1"/>
      <c r="K74" s="3"/>
      <c r="L74" s="3"/>
      <c r="M74" s="3"/>
      <c r="N74" s="1"/>
      <c r="O74" s="1"/>
      <c r="P74" s="1"/>
      <c r="Q74" s="1"/>
      <c r="R74" s="1"/>
      <c r="S74" s="1"/>
      <c r="T74" s="1"/>
    </row>
    <row r="75" spans="4:20">
      <c r="D75" s="1"/>
      <c r="E75" s="1"/>
      <c r="F75" s="1"/>
      <c r="G75" s="1"/>
      <c r="H75" s="1"/>
      <c r="I75" s="1"/>
      <c r="J75" s="1"/>
      <c r="K75" s="3"/>
      <c r="L75" s="3"/>
      <c r="M75" s="3"/>
      <c r="N75" s="1"/>
      <c r="O75" s="1"/>
      <c r="P75" s="1"/>
      <c r="Q75" s="1"/>
      <c r="R75" s="1"/>
      <c r="S75" s="1"/>
      <c r="T75" s="1"/>
    </row>
    <row r="76" spans="4:20">
      <c r="D76" s="1"/>
      <c r="E76" s="1"/>
      <c r="F76" s="1"/>
      <c r="G76" s="1"/>
      <c r="H76" s="1"/>
      <c r="I76" s="1"/>
      <c r="J76" s="1"/>
      <c r="K76" s="3"/>
      <c r="L76" s="3"/>
      <c r="M76" s="3"/>
      <c r="N76" s="1"/>
      <c r="O76" s="1"/>
      <c r="P76" s="1"/>
      <c r="Q76" s="1"/>
      <c r="R76" s="1"/>
      <c r="S76" s="1"/>
      <c r="T76" s="1"/>
    </row>
    <row r="77" spans="4:20">
      <c r="D77" s="1"/>
      <c r="E77" s="1"/>
      <c r="F77" s="1"/>
      <c r="G77" s="1"/>
      <c r="H77" s="1"/>
      <c r="I77" s="1"/>
      <c r="J77" s="1"/>
      <c r="K77" s="3"/>
      <c r="L77" s="3"/>
      <c r="M77" s="3"/>
      <c r="N77" s="1"/>
      <c r="O77" s="1"/>
      <c r="P77" s="1"/>
      <c r="Q77" s="1"/>
      <c r="R77" s="1"/>
      <c r="S77" s="1"/>
      <c r="T77" s="1"/>
    </row>
    <row r="78" spans="4:20">
      <c r="D78" s="1"/>
      <c r="E78" s="1"/>
      <c r="F78" s="1"/>
      <c r="G78" s="1"/>
      <c r="H78" s="1"/>
      <c r="I78" s="1"/>
      <c r="J78" s="1"/>
      <c r="K78" s="3"/>
      <c r="L78" s="3"/>
      <c r="M78" s="3"/>
      <c r="N78" s="1"/>
      <c r="O78" s="1"/>
      <c r="P78" s="1"/>
      <c r="Q78" s="1"/>
      <c r="R78" s="1"/>
      <c r="S78" s="1"/>
      <c r="T78" s="1"/>
    </row>
    <row r="79" spans="4:20">
      <c r="D79" s="1"/>
      <c r="E79" s="1"/>
      <c r="F79" s="1"/>
      <c r="G79" s="1"/>
      <c r="H79" s="1"/>
      <c r="I79" s="1"/>
      <c r="J79" s="1"/>
      <c r="K79" s="3"/>
      <c r="L79" s="3"/>
      <c r="M79" s="3"/>
      <c r="N79" s="1"/>
      <c r="O79" s="1"/>
      <c r="P79" s="1"/>
      <c r="Q79" s="1"/>
      <c r="R79" s="1"/>
      <c r="S79" s="1"/>
      <c r="T79" s="1"/>
    </row>
    <row r="80" spans="4:20">
      <c r="D80" s="1"/>
      <c r="E80" s="1"/>
      <c r="F80" s="1"/>
      <c r="G80" s="1"/>
      <c r="H80" s="1"/>
      <c r="I80" s="1"/>
      <c r="J80" s="1"/>
      <c r="K80" s="3"/>
      <c r="L80" s="3"/>
      <c r="M80" s="3"/>
      <c r="N80" s="1"/>
      <c r="O80" s="1"/>
      <c r="P80" s="1"/>
      <c r="Q80" s="1"/>
      <c r="R80" s="1"/>
      <c r="S80" s="1"/>
      <c r="T80" s="1"/>
    </row>
    <row r="81" spans="4:20">
      <c r="D81" s="1"/>
      <c r="E81" s="1"/>
      <c r="F81" s="1"/>
      <c r="G81" s="1"/>
      <c r="H81" s="1"/>
      <c r="I81" s="1"/>
      <c r="J81" s="1"/>
      <c r="K81" s="3"/>
      <c r="L81" s="3"/>
      <c r="M81" s="3"/>
      <c r="N81" s="1"/>
      <c r="O81" s="1"/>
      <c r="P81" s="1"/>
      <c r="Q81" s="1"/>
      <c r="R81" s="1"/>
      <c r="S81" s="1"/>
      <c r="T81" s="1"/>
    </row>
    <row r="82" spans="4:20">
      <c r="D82" s="1"/>
      <c r="E82" s="1"/>
      <c r="F82" s="1"/>
      <c r="G82" s="1"/>
      <c r="H82" s="1"/>
      <c r="I82" s="1"/>
      <c r="J82" s="1"/>
      <c r="K82" s="3"/>
      <c r="L82" s="3"/>
      <c r="M82" s="3"/>
      <c r="N82" s="1"/>
      <c r="O82" s="1"/>
      <c r="P82" s="1"/>
      <c r="Q82" s="1"/>
      <c r="R82" s="1"/>
      <c r="S82" s="1"/>
      <c r="T82" s="1"/>
    </row>
    <row r="83" spans="4:20">
      <c r="D83" s="1"/>
      <c r="E83" s="1"/>
      <c r="F83" s="1"/>
      <c r="G83" s="1"/>
      <c r="H83" s="1"/>
      <c r="I83" s="1"/>
      <c r="J83" s="1"/>
      <c r="K83" s="3"/>
      <c r="L83" s="3"/>
      <c r="M83" s="3"/>
      <c r="N83" s="1"/>
      <c r="O83" s="1"/>
      <c r="P83" s="1"/>
      <c r="Q83" s="1"/>
      <c r="R83" s="1"/>
      <c r="S83" s="1"/>
      <c r="T83" s="1"/>
    </row>
    <row r="84" spans="4:20">
      <c r="D84" s="1"/>
      <c r="E84" s="1"/>
      <c r="F84" s="1"/>
      <c r="G84" s="1"/>
      <c r="H84" s="1"/>
      <c r="I84" s="1"/>
      <c r="J84" s="1"/>
      <c r="K84" s="3"/>
      <c r="L84" s="3"/>
      <c r="M84" s="3"/>
      <c r="N84" s="1"/>
      <c r="O84" s="1"/>
      <c r="P84" s="1"/>
      <c r="Q84" s="1"/>
      <c r="R84" s="1"/>
      <c r="S84" s="1"/>
      <c r="T84" s="1"/>
    </row>
    <row r="85" spans="4:20">
      <c r="D85" s="1"/>
      <c r="E85" s="1"/>
      <c r="F85" s="1"/>
      <c r="G85" s="1"/>
      <c r="H85" s="1"/>
      <c r="I85" s="1"/>
      <c r="J85" s="1"/>
      <c r="K85" s="3"/>
      <c r="L85" s="3"/>
      <c r="M85" s="3"/>
      <c r="N85" s="1"/>
      <c r="O85" s="1"/>
      <c r="P85" s="1"/>
      <c r="Q85" s="1"/>
      <c r="R85" s="1"/>
      <c r="S85" s="1"/>
      <c r="T85" s="1"/>
    </row>
    <row r="86" spans="4:20">
      <c r="D86" s="1"/>
      <c r="E86" s="1"/>
      <c r="F86" s="1"/>
      <c r="G86" s="1"/>
      <c r="H86" s="1"/>
      <c r="I86" s="1"/>
      <c r="J86" s="1"/>
      <c r="K86" s="3"/>
      <c r="L86" s="3"/>
      <c r="M86" s="3"/>
      <c r="N86" s="1"/>
      <c r="O86" s="1"/>
      <c r="P86" s="1"/>
      <c r="Q86" s="1"/>
      <c r="R86" s="1"/>
      <c r="S86" s="1"/>
      <c r="T86" s="1"/>
    </row>
    <row r="87" spans="4:20">
      <c r="D87" s="1"/>
      <c r="E87" s="1"/>
      <c r="F87" s="1"/>
      <c r="G87" s="1"/>
      <c r="H87" s="1"/>
      <c r="I87" s="1"/>
      <c r="J87" s="1"/>
      <c r="K87" s="3"/>
      <c r="L87" s="3"/>
      <c r="M87" s="3"/>
      <c r="N87" s="1"/>
      <c r="O87" s="1"/>
      <c r="P87" s="1"/>
      <c r="Q87" s="1"/>
      <c r="R87" s="1"/>
      <c r="S87" s="1"/>
      <c r="T87" s="1"/>
    </row>
    <row r="88" spans="4:20">
      <c r="D88" s="1"/>
      <c r="E88" s="1"/>
      <c r="F88" s="1"/>
      <c r="G88" s="1"/>
      <c r="H88" s="1"/>
      <c r="I88" s="1"/>
      <c r="J88" s="1"/>
      <c r="K88" s="3"/>
      <c r="L88" s="3"/>
      <c r="M88" s="3"/>
      <c r="N88" s="1"/>
      <c r="O88" s="1"/>
      <c r="P88" s="1"/>
      <c r="Q88" s="1"/>
      <c r="R88" s="1"/>
      <c r="S88" s="1"/>
      <c r="T88" s="1"/>
    </row>
    <row r="89" spans="4:20">
      <c r="D89" s="1"/>
      <c r="E89" s="1"/>
      <c r="F89" s="1"/>
      <c r="G89" s="1"/>
      <c r="H89" s="1"/>
      <c r="I89" s="1"/>
      <c r="J89" s="1"/>
      <c r="K89" s="3"/>
      <c r="L89" s="3"/>
      <c r="M89" s="3"/>
      <c r="N89" s="1"/>
      <c r="O89" s="1"/>
      <c r="P89" s="1"/>
      <c r="Q89" s="1"/>
      <c r="R89" s="1"/>
      <c r="S89" s="1"/>
      <c r="T89" s="1"/>
    </row>
    <row r="90" spans="4:20">
      <c r="D90" s="1"/>
      <c r="E90" s="1"/>
      <c r="F90" s="1"/>
      <c r="G90" s="1"/>
      <c r="H90" s="1"/>
      <c r="I90" s="1"/>
      <c r="J90" s="1"/>
      <c r="K90" s="3"/>
      <c r="L90" s="3"/>
      <c r="M90" s="3"/>
      <c r="N90" s="1"/>
      <c r="O90" s="1"/>
      <c r="P90" s="1"/>
      <c r="Q90" s="1"/>
      <c r="R90" s="1"/>
      <c r="S90" s="1"/>
      <c r="T90" s="1"/>
    </row>
    <row r="91" spans="4:20">
      <c r="D91" s="1"/>
      <c r="E91" s="1"/>
      <c r="F91" s="1"/>
      <c r="G91" s="1"/>
      <c r="H91" s="1"/>
      <c r="I91" s="1"/>
      <c r="J91" s="1"/>
      <c r="K91" s="3"/>
      <c r="L91" s="3"/>
      <c r="M91" s="3"/>
      <c r="N91" s="1"/>
      <c r="O91" s="1"/>
      <c r="P91" s="1"/>
      <c r="Q91" s="1"/>
      <c r="R91" s="1"/>
      <c r="S91" s="1"/>
      <c r="T91" s="1"/>
    </row>
    <row r="92" spans="4:20">
      <c r="D92" s="1"/>
      <c r="E92" s="1"/>
      <c r="F92" s="1"/>
      <c r="G92" s="1"/>
      <c r="H92" s="1"/>
      <c r="I92" s="1"/>
      <c r="J92" s="1"/>
      <c r="K92" s="3"/>
      <c r="L92" s="3"/>
      <c r="M92" s="3"/>
      <c r="N92" s="1"/>
      <c r="O92" s="1"/>
      <c r="P92" s="1"/>
      <c r="Q92" s="1"/>
      <c r="R92" s="1"/>
      <c r="S92" s="1"/>
      <c r="T92" s="1"/>
    </row>
    <row r="93" spans="4:20">
      <c r="D93" s="1"/>
      <c r="E93" s="1"/>
      <c r="F93" s="1"/>
      <c r="G93" s="1"/>
      <c r="H93" s="1"/>
      <c r="I93" s="1"/>
      <c r="J93" s="1"/>
      <c r="K93" s="3"/>
      <c r="L93" s="3"/>
      <c r="M93" s="3"/>
      <c r="N93" s="1"/>
      <c r="O93" s="1"/>
      <c r="P93" s="1"/>
      <c r="Q93" s="1"/>
      <c r="R93" s="1"/>
      <c r="S93" s="1"/>
      <c r="T93" s="1"/>
    </row>
    <row r="94" spans="4:20">
      <c r="D94" s="1"/>
      <c r="E94" s="1"/>
      <c r="F94" s="1"/>
      <c r="G94" s="1"/>
      <c r="H94" s="1"/>
      <c r="I94" s="1"/>
      <c r="J94" s="1"/>
      <c r="K94" s="3"/>
      <c r="L94" s="3"/>
      <c r="M94" s="3"/>
      <c r="N94" s="1"/>
      <c r="O94" s="1"/>
      <c r="P94" s="1"/>
      <c r="Q94" s="1"/>
      <c r="R94" s="1"/>
      <c r="S94" s="1"/>
      <c r="T94" s="1"/>
    </row>
    <row r="95" spans="4:20">
      <c r="D95" s="1"/>
      <c r="E95" s="1"/>
      <c r="F95" s="1"/>
      <c r="G95" s="1"/>
      <c r="H95" s="1"/>
      <c r="I95" s="1"/>
      <c r="J95" s="1"/>
      <c r="K95" s="3"/>
      <c r="L95" s="3"/>
      <c r="M95" s="3"/>
      <c r="N95" s="1"/>
      <c r="O95" s="1"/>
      <c r="P95" s="1"/>
      <c r="Q95" s="1"/>
      <c r="R95" s="1"/>
      <c r="S95" s="1"/>
      <c r="T95" s="1"/>
    </row>
    <row r="96" spans="4:20">
      <c r="D96" s="1"/>
      <c r="E96" s="1"/>
      <c r="F96" s="1"/>
      <c r="G96" s="1"/>
      <c r="H96" s="1"/>
      <c r="I96" s="1"/>
      <c r="J96" s="1"/>
      <c r="K96" s="3"/>
      <c r="L96" s="3"/>
      <c r="M96" s="3"/>
      <c r="N96" s="1"/>
      <c r="O96" s="1"/>
      <c r="P96" s="1"/>
      <c r="Q96" s="1"/>
      <c r="R96" s="1"/>
      <c r="S96" s="1"/>
      <c r="T96" s="1"/>
    </row>
    <row r="97" spans="4:20">
      <c r="D97" s="1"/>
      <c r="E97" s="1"/>
      <c r="F97" s="1"/>
      <c r="G97" s="1"/>
      <c r="H97" s="1"/>
      <c r="I97" s="1"/>
      <c r="J97" s="1"/>
      <c r="K97" s="3"/>
      <c r="L97" s="3"/>
      <c r="M97" s="3"/>
      <c r="N97" s="1"/>
      <c r="O97" s="1"/>
      <c r="P97" s="1"/>
      <c r="Q97" s="1"/>
      <c r="R97" s="1"/>
      <c r="S97" s="1"/>
      <c r="T97" s="1"/>
    </row>
    <row r="98" spans="4:20">
      <c r="D98" s="1"/>
      <c r="E98" s="1"/>
      <c r="F98" s="1"/>
      <c r="G98" s="1"/>
      <c r="H98" s="1"/>
      <c r="I98" s="1"/>
      <c r="J98" s="1"/>
      <c r="K98" s="3"/>
      <c r="L98" s="3"/>
      <c r="M98" s="3"/>
      <c r="N98" s="1"/>
      <c r="O98" s="1"/>
      <c r="P98" s="1"/>
      <c r="Q98" s="1"/>
      <c r="R98" s="1"/>
      <c r="S98" s="1"/>
      <c r="T98" s="1"/>
    </row>
    <row r="99" spans="4:20">
      <c r="D99" s="1"/>
      <c r="E99" s="1"/>
      <c r="F99" s="1"/>
      <c r="G99" s="1"/>
      <c r="H99" s="1"/>
      <c r="I99" s="1"/>
      <c r="J99" s="1"/>
      <c r="K99" s="3"/>
      <c r="L99" s="3"/>
      <c r="M99" s="3"/>
      <c r="N99" s="1"/>
      <c r="O99" s="1"/>
      <c r="P99" s="1"/>
      <c r="Q99" s="1"/>
      <c r="R99" s="1"/>
      <c r="S99" s="1"/>
      <c r="T99" s="1"/>
    </row>
    <row r="100" spans="4:20">
      <c r="D100" s="1"/>
      <c r="E100" s="1"/>
      <c r="F100" s="1"/>
      <c r="G100" s="1"/>
      <c r="H100" s="1"/>
      <c r="I100" s="1"/>
      <c r="J100" s="1"/>
      <c r="K100" s="3"/>
      <c r="L100" s="3"/>
      <c r="M100" s="3"/>
      <c r="N100" s="1"/>
      <c r="O100" s="1"/>
      <c r="P100" s="1"/>
      <c r="Q100" s="1"/>
      <c r="R100" s="1"/>
      <c r="S100" s="1"/>
      <c r="T100" s="1"/>
    </row>
    <row r="101" spans="4:20">
      <c r="D101" s="1"/>
      <c r="E101" s="1"/>
      <c r="F101" s="1"/>
      <c r="G101" s="1"/>
      <c r="H101" s="1"/>
      <c r="I101" s="1"/>
      <c r="J101" s="1"/>
      <c r="K101" s="3"/>
      <c r="L101" s="3"/>
      <c r="M101" s="3"/>
      <c r="N101" s="1"/>
      <c r="O101" s="1"/>
      <c r="P101" s="1"/>
      <c r="Q101" s="1"/>
      <c r="R101" s="1"/>
      <c r="S101" s="1"/>
      <c r="T101" s="1"/>
    </row>
    <row r="102" spans="4:20">
      <c r="D102" s="1"/>
      <c r="E102" s="1"/>
      <c r="F102" s="1"/>
      <c r="G102" s="1"/>
      <c r="H102" s="1"/>
      <c r="I102" s="1"/>
      <c r="J102" s="1"/>
      <c r="K102" s="3"/>
      <c r="L102" s="3"/>
      <c r="M102" s="3"/>
      <c r="N102" s="1"/>
      <c r="O102" s="1"/>
      <c r="P102" s="1"/>
      <c r="Q102" s="1"/>
      <c r="R102" s="1"/>
      <c r="S102" s="1"/>
      <c r="T102" s="1"/>
    </row>
    <row r="103" spans="4:20">
      <c r="D103" s="1"/>
      <c r="E103" s="1"/>
      <c r="F103" s="1"/>
      <c r="G103" s="1"/>
      <c r="H103" s="1"/>
      <c r="I103" s="1"/>
      <c r="J103" s="1"/>
      <c r="K103" s="3"/>
      <c r="L103" s="3"/>
      <c r="M103" s="3"/>
      <c r="N103" s="1"/>
      <c r="O103" s="1"/>
      <c r="P103" s="1"/>
      <c r="Q103" s="1"/>
      <c r="R103" s="1"/>
      <c r="S103" s="1"/>
      <c r="T103" s="1"/>
    </row>
    <row r="104" spans="4:20">
      <c r="D104" s="1"/>
      <c r="E104" s="1"/>
      <c r="F104" s="1"/>
      <c r="G104" s="1"/>
      <c r="H104" s="1"/>
      <c r="I104" s="1"/>
      <c r="J104" s="1"/>
      <c r="K104" s="3"/>
      <c r="L104" s="3"/>
      <c r="M104" s="3"/>
      <c r="N104" s="1"/>
      <c r="O104" s="1"/>
      <c r="P104" s="1"/>
      <c r="Q104" s="1"/>
      <c r="R104" s="1"/>
      <c r="S104" s="1"/>
      <c r="T104" s="1"/>
    </row>
    <row r="105" spans="4:20">
      <c r="D105" s="1"/>
      <c r="E105" s="1"/>
      <c r="F105" s="1"/>
      <c r="G105" s="1"/>
      <c r="H105" s="1"/>
      <c r="I105" s="1"/>
      <c r="J105" s="1"/>
      <c r="K105" s="3"/>
      <c r="L105" s="3"/>
      <c r="M105" s="3"/>
      <c r="N105" s="1"/>
      <c r="O105" s="1"/>
      <c r="P105" s="1"/>
      <c r="Q105" s="1"/>
      <c r="R105" s="1"/>
      <c r="S105" s="1"/>
      <c r="T105" s="1"/>
    </row>
    <row r="106" spans="4:20">
      <c r="D106" s="1"/>
      <c r="E106" s="1"/>
      <c r="F106" s="1"/>
      <c r="G106" s="1"/>
      <c r="H106" s="1"/>
      <c r="I106" s="1"/>
      <c r="J106" s="1"/>
      <c r="K106" s="3"/>
      <c r="L106" s="3"/>
      <c r="M106" s="3"/>
      <c r="N106" s="1"/>
      <c r="O106" s="1"/>
      <c r="P106" s="1"/>
      <c r="Q106" s="1"/>
      <c r="R106" s="1"/>
      <c r="S106" s="1"/>
      <c r="T106" s="1"/>
    </row>
    <row r="107" spans="4:20">
      <c r="D107" s="1"/>
      <c r="E107" s="1"/>
      <c r="F107" s="1"/>
      <c r="G107" s="1"/>
      <c r="H107" s="1"/>
      <c r="I107" s="1"/>
      <c r="J107" s="1"/>
      <c r="K107" s="3"/>
      <c r="L107" s="3"/>
      <c r="M107" s="3"/>
      <c r="N107" s="1"/>
      <c r="O107" s="1"/>
      <c r="P107" s="1"/>
      <c r="Q107" s="1"/>
      <c r="R107" s="1"/>
      <c r="S107" s="1"/>
      <c r="T107" s="1"/>
    </row>
    <row r="108" spans="4:20">
      <c r="D108" s="1"/>
      <c r="E108" s="1"/>
      <c r="F108" s="1"/>
      <c r="G108" s="1"/>
      <c r="H108" s="1"/>
      <c r="I108" s="1"/>
      <c r="J108" s="1"/>
      <c r="K108" s="3"/>
      <c r="L108" s="3"/>
      <c r="M108" s="3"/>
      <c r="N108" s="1"/>
      <c r="O108" s="1"/>
      <c r="P108" s="1"/>
      <c r="Q108" s="1"/>
      <c r="R108" s="1"/>
      <c r="S108" s="1"/>
      <c r="T108" s="1"/>
    </row>
    <row r="109" spans="4:20">
      <c r="D109" s="1"/>
      <c r="E109" s="1"/>
      <c r="F109" s="1"/>
      <c r="G109" s="1"/>
      <c r="H109" s="1"/>
      <c r="I109" s="1"/>
      <c r="J109" s="1"/>
      <c r="K109" s="3"/>
      <c r="L109" s="3"/>
      <c r="M109" s="3"/>
      <c r="N109" s="1"/>
      <c r="O109" s="1"/>
      <c r="P109" s="1"/>
      <c r="Q109" s="1"/>
      <c r="R109" s="1"/>
      <c r="S109" s="1"/>
      <c r="T109" s="1"/>
    </row>
    <row r="110" spans="4:20">
      <c r="D110" s="1"/>
      <c r="E110" s="1"/>
      <c r="F110" s="1"/>
      <c r="G110" s="1"/>
      <c r="H110" s="1"/>
      <c r="I110" s="1"/>
      <c r="J110" s="1"/>
      <c r="K110" s="3"/>
      <c r="L110" s="3"/>
      <c r="M110" s="3"/>
      <c r="N110" s="1"/>
      <c r="O110" s="1"/>
      <c r="P110" s="1"/>
      <c r="Q110" s="1"/>
      <c r="R110" s="1"/>
      <c r="S110" s="1"/>
      <c r="T110" s="1"/>
    </row>
    <row r="111" spans="4:20">
      <c r="D111" s="1"/>
      <c r="E111" s="1"/>
      <c r="F111" s="1"/>
      <c r="G111" s="1"/>
      <c r="H111" s="1"/>
      <c r="I111" s="1"/>
      <c r="J111" s="1"/>
      <c r="K111" s="3"/>
      <c r="L111" s="3"/>
      <c r="M111" s="3"/>
      <c r="N111" s="1"/>
      <c r="O111" s="1"/>
      <c r="P111" s="1"/>
      <c r="Q111" s="1"/>
      <c r="R111" s="1"/>
      <c r="S111" s="1"/>
      <c r="T111" s="1"/>
    </row>
    <row r="112" spans="4:20"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</row>
    <row r="113" spans="4:20"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</row>
    <row r="114" spans="4:20"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</row>
    <row r="115" spans="4:20"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</row>
    <row r="116" spans="4:20"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</row>
    <row r="117" spans="4:20"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</row>
    <row r="118" spans="4:20"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</row>
    <row r="119" spans="4:20"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</row>
    <row r="120" spans="4:20"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</row>
    <row r="121" spans="4:20"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</row>
    <row r="122" spans="4:20"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</row>
    <row r="123" spans="4:20"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</row>
    <row r="124" spans="4:20"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</row>
    <row r="125" spans="4:20"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</row>
    <row r="126" spans="4:20"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</row>
    <row r="127" spans="4:20"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</row>
    <row r="128" spans="4:20"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</row>
    <row r="129" spans="4:20"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</row>
    <row r="130" spans="4:20"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</row>
    <row r="131" spans="4:20"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</row>
    <row r="132" spans="4:20"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</row>
    <row r="133" spans="4:20"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</row>
    <row r="134" spans="4:20"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</row>
    <row r="135" spans="4:20"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</row>
    <row r="136" spans="4:20"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</row>
    <row r="137" spans="4:20"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</row>
    <row r="138" spans="4:20"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</row>
    <row r="139" spans="4:20"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</row>
    <row r="140" spans="4:20"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</row>
    <row r="141" spans="4:20"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</row>
    <row r="142" spans="4:20"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</row>
    <row r="143" spans="4:20"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</row>
    <row r="144" spans="4:20"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</row>
    <row r="145" spans="4:20"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</row>
    <row r="146" spans="4:20"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</row>
    <row r="147" spans="4:20"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</row>
    <row r="148" spans="4:20"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</row>
    <row r="149" spans="4:20"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</row>
    <row r="150" spans="4:20"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</row>
    <row r="151" spans="4:20"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</row>
    <row r="152" spans="4:20"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</row>
    <row r="153" spans="4:20"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</row>
    <row r="154" spans="4:20"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</row>
    <row r="155" spans="4:20"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</row>
    <row r="156" spans="4:20"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</row>
    <row r="157" spans="4:20"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</row>
    <row r="158" spans="4:20"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</row>
    <row r="159" spans="4:20"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</row>
    <row r="160" spans="4:20"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</row>
    <row r="161" spans="4:20"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</row>
    <row r="162" spans="4:20"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</row>
    <row r="163" spans="4:20"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</row>
    <row r="164" spans="4:20"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</row>
    <row r="165" spans="4:20"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</row>
    <row r="166" spans="4:20"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</row>
    <row r="167" spans="4:20"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</row>
    <row r="168" spans="4:20"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</row>
    <row r="169" spans="4:20"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</row>
    <row r="170" spans="4:20"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</row>
    <row r="171" spans="4:20"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</row>
    <row r="172" spans="4:20"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</row>
    <row r="173" spans="4:20"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</row>
    <row r="174" spans="4:20"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</row>
    <row r="175" spans="4:20"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</row>
    <row r="176" spans="4:20"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</row>
    <row r="177" spans="4:20"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</row>
    <row r="178" spans="4:20"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</row>
    <row r="179" spans="4:20"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</row>
    <row r="180" spans="4:20"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</row>
    <row r="181" spans="4:20"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</row>
    <row r="182" spans="4:20"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</row>
    <row r="183" spans="4:20"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</row>
    <row r="184" spans="4:20"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</row>
    <row r="185" spans="4:20"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</row>
    <row r="186" spans="4:20"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</row>
    <row r="187" spans="4:20"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</row>
    <row r="188" spans="4:20"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</row>
    <row r="189" spans="4:20"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</row>
    <row r="190" spans="4:20"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</row>
    <row r="191" spans="4:20"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</row>
    <row r="192" spans="4:20"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</row>
    <row r="193" spans="4:20"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</row>
  </sheetData>
  <mergeCells count="7">
    <mergeCell ref="B2:P2"/>
    <mergeCell ref="B3:P3"/>
    <mergeCell ref="B4:P4"/>
    <mergeCell ref="G8:I8"/>
    <mergeCell ref="D7:I7"/>
    <mergeCell ref="K7:P7"/>
    <mergeCell ref="N8:P8"/>
  </mergeCells>
  <printOptions horizontalCentered="1"/>
  <pageMargins left="0.1" right="0.1" top="0.5" bottom="0.5" header="0.5" footer="0.25"/>
  <pageSetup orientation="landscape" verticalDpi="300" r:id="rId1"/>
  <headerFooter alignWithMargins="0">
    <oddFooter>&amp;L&amp;8Capital Charge / Allocated Expenses
&amp;D &amp;T&amp;R&amp;8&amp;F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AN119"/>
  <sheetViews>
    <sheetView workbookViewId="0">
      <selection activeCell="D13" sqref="D13"/>
    </sheetView>
  </sheetViews>
  <sheetFormatPr defaultRowHeight="12.75"/>
  <cols>
    <col min="1" max="1" width="16.85546875" style="10" customWidth="1"/>
    <col min="2" max="2" width="31.85546875" bestFit="1" customWidth="1"/>
    <col min="3" max="3" width="1.7109375" customWidth="1"/>
    <col min="4" max="6" width="10.7109375" customWidth="1"/>
    <col min="7" max="7" width="1.7109375" customWidth="1"/>
    <col min="8" max="10" width="10.7109375" customWidth="1"/>
    <col min="11" max="11" width="1.7109375" customWidth="1"/>
    <col min="12" max="14" width="10.7109375" customWidth="1"/>
  </cols>
  <sheetData>
    <row r="1" spans="1:40" ht="15.75">
      <c r="A1" s="10" t="s">
        <v>43</v>
      </c>
      <c r="B1" s="296" t="s">
        <v>76</v>
      </c>
      <c r="C1" s="296"/>
      <c r="D1" s="296"/>
      <c r="E1" s="296"/>
      <c r="F1" s="296"/>
      <c r="G1" s="296"/>
      <c r="H1" s="296"/>
      <c r="I1" s="296"/>
      <c r="J1" s="296"/>
      <c r="K1" s="296"/>
      <c r="L1" s="296"/>
      <c r="M1" s="296"/>
      <c r="N1" s="296"/>
    </row>
    <row r="2" spans="1:40" ht="15">
      <c r="A2" s="10" t="s">
        <v>45</v>
      </c>
      <c r="B2" s="297" t="s">
        <v>73</v>
      </c>
      <c r="C2" s="297"/>
      <c r="D2" s="297"/>
      <c r="E2" s="297"/>
      <c r="F2" s="297"/>
      <c r="G2" s="297"/>
      <c r="H2" s="297"/>
      <c r="I2" s="297"/>
      <c r="J2" s="297"/>
      <c r="K2" s="297"/>
      <c r="L2" s="297"/>
      <c r="M2" s="297"/>
      <c r="N2" s="297"/>
    </row>
    <row r="3" spans="1:40">
      <c r="A3" s="10" t="s">
        <v>46</v>
      </c>
      <c r="B3" s="298"/>
      <c r="C3" s="298"/>
      <c r="D3" s="298"/>
      <c r="E3" s="298"/>
      <c r="F3" s="298"/>
      <c r="G3" s="298"/>
      <c r="H3" s="298"/>
      <c r="I3" s="298"/>
      <c r="J3" s="298"/>
      <c r="K3" s="298"/>
      <c r="L3" s="298"/>
      <c r="M3" s="298"/>
      <c r="N3" s="298"/>
    </row>
    <row r="4" spans="1:40" ht="3" customHeight="1">
      <c r="A4" s="11">
        <v>36586</v>
      </c>
    </row>
    <row r="5" spans="1:40">
      <c r="A5" s="11">
        <v>36770</v>
      </c>
      <c r="B5" s="4"/>
      <c r="D5" s="7"/>
      <c r="E5" s="8"/>
      <c r="F5" s="9"/>
      <c r="G5" s="1"/>
      <c r="H5" s="7"/>
      <c r="I5" s="8"/>
      <c r="J5" s="9"/>
      <c r="K5" s="1"/>
      <c r="L5" s="7"/>
      <c r="M5" s="8"/>
      <c r="N5" s="9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</row>
    <row r="6" spans="1:40">
      <c r="A6" s="10" t="s">
        <v>22</v>
      </c>
      <c r="B6" s="5"/>
      <c r="D6" s="293" t="s">
        <v>67</v>
      </c>
      <c r="E6" s="294"/>
      <c r="F6" s="295"/>
      <c r="G6" s="1"/>
      <c r="H6" s="293" t="s">
        <v>68</v>
      </c>
      <c r="I6" s="294"/>
      <c r="J6" s="295"/>
      <c r="K6" s="1"/>
      <c r="L6" s="293" t="s">
        <v>38</v>
      </c>
      <c r="M6" s="294"/>
      <c r="N6" s="295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</row>
    <row r="7" spans="1:40">
      <c r="A7" s="10" t="s">
        <v>47</v>
      </c>
      <c r="B7" s="6" t="s">
        <v>9</v>
      </c>
      <c r="D7" s="75" t="s">
        <v>27</v>
      </c>
      <c r="E7" s="75" t="s">
        <v>28</v>
      </c>
      <c r="F7" s="75" t="s">
        <v>7</v>
      </c>
      <c r="G7" s="1"/>
      <c r="H7" s="58" t="s">
        <v>27</v>
      </c>
      <c r="I7" s="58" t="s">
        <v>28</v>
      </c>
      <c r="J7" s="58" t="s">
        <v>7</v>
      </c>
      <c r="K7" s="1"/>
      <c r="L7" s="58" t="s">
        <v>27</v>
      </c>
      <c r="M7" s="58" t="s">
        <v>28</v>
      </c>
      <c r="N7" s="58" t="s">
        <v>7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</row>
    <row r="8" spans="1:40" ht="3" customHeight="1">
      <c r="B8" s="4"/>
      <c r="D8" s="7"/>
      <c r="E8" s="8"/>
      <c r="F8" s="9"/>
      <c r="G8" s="1"/>
      <c r="H8" s="7"/>
      <c r="I8" s="8"/>
      <c r="J8" s="9"/>
      <c r="K8" s="1"/>
      <c r="L8" s="7"/>
      <c r="M8" s="8"/>
      <c r="N8" s="9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</row>
    <row r="9" spans="1:40" ht="13.5" customHeight="1">
      <c r="B9" s="132" t="s">
        <v>74</v>
      </c>
      <c r="C9" s="50"/>
      <c r="D9" s="163">
        <v>0</v>
      </c>
      <c r="E9" s="164">
        <v>0</v>
      </c>
      <c r="F9" s="165">
        <f t="shared" ref="F9:F16" si="0">+D9+E9</f>
        <v>0</v>
      </c>
      <c r="G9" s="52"/>
      <c r="H9" s="163">
        <v>0</v>
      </c>
      <c r="I9" s="164">
        <v>0</v>
      </c>
      <c r="J9" s="165">
        <f t="shared" ref="J9:J16" si="1">+H9+I9</f>
        <v>0</v>
      </c>
      <c r="K9" s="50"/>
      <c r="L9" s="163">
        <f t="shared" ref="L9:L16" si="2">+D9-H9</f>
        <v>0</v>
      </c>
      <c r="M9" s="164">
        <f t="shared" ref="M9:M16" si="3">+E9-I9</f>
        <v>0</v>
      </c>
      <c r="N9" s="165">
        <f t="shared" ref="N9:N16" si="4">+L9+M9</f>
        <v>0</v>
      </c>
      <c r="O9" s="50"/>
      <c r="P9" s="31"/>
      <c r="Q9" s="31"/>
      <c r="R9" s="3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</row>
    <row r="10" spans="1:40" ht="13.5" customHeight="1">
      <c r="A10" s="10" t="s">
        <v>18</v>
      </c>
      <c r="B10" s="132" t="s">
        <v>1</v>
      </c>
      <c r="C10" s="50"/>
      <c r="D10" s="163" t="e">
        <f ca="1">_xll.HPVAL($A10,$A$18,$A$2,$A$5,$A$6,$A$7)</f>
        <v>#NAME?</v>
      </c>
      <c r="E10" s="164" t="e">
        <f ca="1">_xll.HPVAL($A10,$A$18,$A$3,$A$5,$A$6,$A$7)</f>
        <v>#NAME?</v>
      </c>
      <c r="F10" s="165" t="e">
        <f t="shared" ca="1" si="0"/>
        <v>#NAME?</v>
      </c>
      <c r="G10" s="52"/>
      <c r="H10" s="163" t="e">
        <f ca="1">_xll.HPVAL($A10,$A$1,$A$2,$A$5,$A$6,$A$7)</f>
        <v>#NAME?</v>
      </c>
      <c r="I10" s="164" t="e">
        <f ca="1">_xll.HPVAL($A10,$A$1,$A$3,$A$5,$A$6,$A$7)</f>
        <v>#NAME?</v>
      </c>
      <c r="J10" s="165" t="e">
        <f t="shared" ca="1" si="1"/>
        <v>#NAME?</v>
      </c>
      <c r="K10" s="50"/>
      <c r="L10" s="163" t="e">
        <f t="shared" ca="1" si="2"/>
        <v>#NAME?</v>
      </c>
      <c r="M10" s="164" t="e">
        <f t="shared" ca="1" si="3"/>
        <v>#NAME?</v>
      </c>
      <c r="N10" s="165" t="e">
        <f t="shared" ca="1" si="4"/>
        <v>#NAME?</v>
      </c>
      <c r="O10" s="50"/>
      <c r="P10" s="31"/>
      <c r="Q10" s="31"/>
      <c r="R10" s="3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</row>
    <row r="11" spans="1:40" ht="13.5" customHeight="1">
      <c r="A11" s="10" t="s">
        <v>0</v>
      </c>
      <c r="B11" s="132" t="s">
        <v>44</v>
      </c>
      <c r="C11" s="50"/>
      <c r="D11" s="163" t="e">
        <f ca="1">_xll.HPVAL($A11,$A$18,$A$2,$A$5,$A$6,$A$7)</f>
        <v>#NAME?</v>
      </c>
      <c r="E11" s="164" t="e">
        <f ca="1">_xll.HPVAL($A11,$A$18,$A$3,$A$5,$A$6,$A$7)</f>
        <v>#NAME?</v>
      </c>
      <c r="F11" s="165" t="e">
        <f t="shared" ca="1" si="0"/>
        <v>#NAME?</v>
      </c>
      <c r="G11" s="52"/>
      <c r="H11" s="163" t="e">
        <f ca="1">_xll.HPVAL($A11,$A$1,$A$2,$A$5,$A$6,$A$7)</f>
        <v>#NAME?</v>
      </c>
      <c r="I11" s="164" t="e">
        <f ca="1">_xll.HPVAL($A11,$A$1,$A$3,$A$5,$A$6,$A$7)</f>
        <v>#NAME?</v>
      </c>
      <c r="J11" s="165" t="e">
        <f t="shared" ca="1" si="1"/>
        <v>#NAME?</v>
      </c>
      <c r="K11" s="50"/>
      <c r="L11" s="163" t="e">
        <f t="shared" ca="1" si="2"/>
        <v>#NAME?</v>
      </c>
      <c r="M11" s="164" t="e">
        <f t="shared" ca="1" si="3"/>
        <v>#NAME?</v>
      </c>
      <c r="N11" s="165" t="e">
        <f t="shared" ca="1" si="4"/>
        <v>#NAME?</v>
      </c>
      <c r="O11" s="50"/>
      <c r="P11" s="31"/>
      <c r="Q11" s="31"/>
      <c r="R11" s="3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</row>
    <row r="12" spans="1:40" ht="13.5" customHeight="1">
      <c r="A12" s="10" t="s">
        <v>20</v>
      </c>
      <c r="B12" s="132" t="s">
        <v>66</v>
      </c>
      <c r="C12" s="50"/>
      <c r="D12" s="163" t="e">
        <f ca="1">_xll.HPVAL($A12,$A$18,$A$2,$A$5,$A$6,$A$7)</f>
        <v>#NAME?</v>
      </c>
      <c r="E12" s="164" t="e">
        <f ca="1">_xll.HPVAL($A12,$A$18,$A$3,$A$5,$A$6,$A$7)</f>
        <v>#NAME?</v>
      </c>
      <c r="F12" s="165" t="e">
        <f t="shared" ca="1" si="0"/>
        <v>#NAME?</v>
      </c>
      <c r="G12" s="52"/>
      <c r="H12" s="163" t="e">
        <f ca="1">_xll.HPVAL($A12,$A$1,$A$2,$A$5,$A$6,$A$7)</f>
        <v>#NAME?</v>
      </c>
      <c r="I12" s="164" t="e">
        <f ca="1">_xll.HPVAL($A12,$A$1,$A$3,$A$5,$A$6,$A$7)</f>
        <v>#NAME?</v>
      </c>
      <c r="J12" s="165" t="e">
        <f t="shared" ca="1" si="1"/>
        <v>#NAME?</v>
      </c>
      <c r="K12" s="50"/>
      <c r="L12" s="163" t="e">
        <f t="shared" ca="1" si="2"/>
        <v>#NAME?</v>
      </c>
      <c r="M12" s="164" t="e">
        <f t="shared" ca="1" si="3"/>
        <v>#NAME?</v>
      </c>
      <c r="N12" s="165" t="e">
        <f t="shared" ca="1" si="4"/>
        <v>#NAME?</v>
      </c>
      <c r="O12" s="50"/>
      <c r="P12" s="31"/>
      <c r="Q12" s="31"/>
      <c r="R12" s="3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</row>
    <row r="13" spans="1:40" ht="13.5" customHeight="1">
      <c r="A13" s="10" t="s">
        <v>42</v>
      </c>
      <c r="B13" s="132" t="s">
        <v>60</v>
      </c>
      <c r="C13" s="50"/>
      <c r="D13" s="163" t="e">
        <f ca="1">_xll.HPVAL($A13,$A$18,$A$2,$A$5,$A$6,$A$7)</f>
        <v>#NAME?</v>
      </c>
      <c r="E13" s="164" t="e">
        <f ca="1">_xll.HPVAL($A13,$A$18,$A$3,$A$5,$A$6,$A$7)</f>
        <v>#NAME?</v>
      </c>
      <c r="F13" s="165" t="e">
        <f t="shared" ca="1" si="0"/>
        <v>#NAME?</v>
      </c>
      <c r="G13" s="52"/>
      <c r="H13" s="163" t="e">
        <f ca="1">_xll.HPVAL($A13,$A$1,$A$2,$A$5,$A$6,$A$7)</f>
        <v>#NAME?</v>
      </c>
      <c r="I13" s="164" t="e">
        <f ca="1">_xll.HPVAL($A13,$A$1,$A$3,$A$5,$A$6,$A$7)</f>
        <v>#NAME?</v>
      </c>
      <c r="J13" s="165" t="e">
        <f t="shared" ca="1" si="1"/>
        <v>#NAME?</v>
      </c>
      <c r="K13" s="50"/>
      <c r="L13" s="163" t="e">
        <f t="shared" ca="1" si="2"/>
        <v>#NAME?</v>
      </c>
      <c r="M13" s="164" t="e">
        <f t="shared" ca="1" si="3"/>
        <v>#NAME?</v>
      </c>
      <c r="N13" s="165" t="e">
        <f t="shared" ca="1" si="4"/>
        <v>#NAME?</v>
      </c>
      <c r="O13" s="50"/>
      <c r="P13" s="31"/>
      <c r="Q13" s="31"/>
      <c r="R13" s="3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</row>
    <row r="14" spans="1:40" ht="13.5" customHeight="1">
      <c r="A14" s="10" t="s">
        <v>19</v>
      </c>
      <c r="B14" s="132" t="s">
        <v>50</v>
      </c>
      <c r="C14" s="50"/>
      <c r="D14" s="163" t="e">
        <f ca="1">_xll.HPVAL($A14,$A$18,$A$2,$A$5,$A$6,$A$7)</f>
        <v>#NAME?</v>
      </c>
      <c r="E14" s="164" t="e">
        <f ca="1">_xll.HPVAL($A14,$A$18,$A$3,$A$5,$A$6,$A$7)</f>
        <v>#NAME?</v>
      </c>
      <c r="F14" s="165" t="e">
        <f t="shared" ca="1" si="0"/>
        <v>#NAME?</v>
      </c>
      <c r="G14" s="52"/>
      <c r="H14" s="163" t="e">
        <f ca="1">_xll.HPVAL($A14,$A$1,$A$2,$A$5,$A$6,$A$7)</f>
        <v>#NAME?</v>
      </c>
      <c r="I14" s="164" t="e">
        <f ca="1">_xll.HPVAL($A14,$A$1,$A$3,$A$5,$A$6,$A$7)</f>
        <v>#NAME?</v>
      </c>
      <c r="J14" s="165" t="e">
        <f t="shared" ca="1" si="1"/>
        <v>#NAME?</v>
      </c>
      <c r="K14" s="50"/>
      <c r="L14" s="163" t="e">
        <f t="shared" ca="1" si="2"/>
        <v>#NAME?</v>
      </c>
      <c r="M14" s="164" t="e">
        <f t="shared" ca="1" si="3"/>
        <v>#NAME?</v>
      </c>
      <c r="N14" s="165" t="e">
        <f t="shared" ca="1" si="4"/>
        <v>#NAME?</v>
      </c>
      <c r="O14" s="50"/>
      <c r="P14" s="31"/>
      <c r="Q14" s="31"/>
      <c r="R14" s="3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</row>
    <row r="15" spans="1:40" ht="13.5" customHeight="1">
      <c r="A15" s="50"/>
      <c r="B15" s="132" t="s">
        <v>2</v>
      </c>
      <c r="C15" s="50"/>
      <c r="D15" s="163">
        <v>0</v>
      </c>
      <c r="E15" s="164">
        <v>0</v>
      </c>
      <c r="F15" s="165">
        <f t="shared" si="0"/>
        <v>0</v>
      </c>
      <c r="G15" s="52"/>
      <c r="H15" s="163">
        <v>0</v>
      </c>
      <c r="I15" s="164">
        <v>0</v>
      </c>
      <c r="J15" s="165">
        <f t="shared" si="1"/>
        <v>0</v>
      </c>
      <c r="K15" s="50"/>
      <c r="L15" s="163">
        <f t="shared" si="2"/>
        <v>0</v>
      </c>
      <c r="M15" s="164">
        <f t="shared" si="3"/>
        <v>0</v>
      </c>
      <c r="N15" s="165">
        <f t="shared" si="4"/>
        <v>0</v>
      </c>
      <c r="O15" s="50"/>
      <c r="P15" s="31"/>
      <c r="Q15" s="31"/>
      <c r="R15" s="3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</row>
    <row r="16" spans="1:40" ht="13.5" customHeight="1">
      <c r="A16" s="10" t="s">
        <v>21</v>
      </c>
      <c r="B16" s="132" t="s">
        <v>23</v>
      </c>
      <c r="C16" s="50"/>
      <c r="D16" s="163">
        <v>0</v>
      </c>
      <c r="E16" s="164">
        <v>0</v>
      </c>
      <c r="F16" s="165">
        <f t="shared" si="0"/>
        <v>0</v>
      </c>
      <c r="G16" s="52"/>
      <c r="H16" s="163">
        <v>0</v>
      </c>
      <c r="I16" s="164">
        <v>0</v>
      </c>
      <c r="J16" s="165">
        <f t="shared" si="1"/>
        <v>0</v>
      </c>
      <c r="K16" s="50"/>
      <c r="L16" s="163">
        <f t="shared" si="2"/>
        <v>0</v>
      </c>
      <c r="M16" s="164">
        <f t="shared" si="3"/>
        <v>0</v>
      </c>
      <c r="N16" s="165">
        <f t="shared" si="4"/>
        <v>0</v>
      </c>
      <c r="O16" s="50"/>
      <c r="P16" s="31"/>
      <c r="Q16" s="31"/>
      <c r="R16" s="3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</row>
    <row r="17" spans="1:40" ht="3" customHeight="1">
      <c r="A17" s="10" t="s">
        <v>21</v>
      </c>
      <c r="B17" s="132"/>
      <c r="C17" s="50"/>
      <c r="D17" s="163"/>
      <c r="E17" s="164"/>
      <c r="F17" s="165"/>
      <c r="G17" s="52"/>
      <c r="H17" s="163"/>
      <c r="I17" s="164"/>
      <c r="J17" s="165"/>
      <c r="K17" s="50"/>
      <c r="L17" s="163"/>
      <c r="M17" s="164"/>
      <c r="N17" s="165"/>
      <c r="O17" s="50"/>
      <c r="P17" s="31"/>
      <c r="Q17" s="31"/>
      <c r="R17" s="3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</row>
    <row r="18" spans="1:40" s="31" customFormat="1" ht="11.25" customHeight="1">
      <c r="A18" s="10" t="s">
        <v>37</v>
      </c>
      <c r="B18" s="51" t="s">
        <v>89</v>
      </c>
      <c r="C18" s="50"/>
      <c r="D18" s="76" t="e">
        <f ca="1">SUM(D9:D17)</f>
        <v>#NAME?</v>
      </c>
      <c r="E18" s="77" t="e">
        <f ca="1">SUM(E9:E17)</f>
        <v>#NAME?</v>
      </c>
      <c r="F18" s="78" t="e">
        <f ca="1">SUM(F9:F16)</f>
        <v>#NAME?</v>
      </c>
      <c r="G18" s="52"/>
      <c r="H18" s="76" t="e">
        <f ca="1">SUM(H9:H17)</f>
        <v>#NAME?</v>
      </c>
      <c r="I18" s="77" t="e">
        <f ca="1">SUM(I9:I17)</f>
        <v>#NAME?</v>
      </c>
      <c r="J18" s="78" t="e">
        <f ca="1">SUM(J9:J16)</f>
        <v>#NAME?</v>
      </c>
      <c r="K18" s="50"/>
      <c r="L18" s="76" t="e">
        <f ca="1">SUM(L9:L17)</f>
        <v>#NAME?</v>
      </c>
      <c r="M18" s="77" t="e">
        <f ca="1">SUM(M9:M17)</f>
        <v>#NAME?</v>
      </c>
      <c r="N18" s="78" t="e">
        <f ca="1">SUM(N9:N16)</f>
        <v>#NAME?</v>
      </c>
      <c r="O18" s="50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</row>
    <row r="19" spans="1:40" ht="3" customHeight="1">
      <c r="A19" s="50"/>
      <c r="B19" s="150"/>
      <c r="C19" s="50"/>
      <c r="D19" s="151"/>
      <c r="E19" s="152"/>
      <c r="F19" s="153"/>
      <c r="G19" s="50"/>
      <c r="H19" s="151"/>
      <c r="I19" s="152"/>
      <c r="J19" s="153"/>
      <c r="K19" s="50"/>
      <c r="L19" s="151"/>
      <c r="M19" s="152"/>
      <c r="N19" s="153"/>
      <c r="O19" s="50"/>
      <c r="P19" s="31"/>
      <c r="Q19" s="31"/>
      <c r="R19" s="3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</row>
    <row r="20" spans="1:40">
      <c r="B20" s="50"/>
      <c r="C20" s="50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31"/>
      <c r="Q20" s="31"/>
      <c r="R20" s="3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</row>
    <row r="21" spans="1:40"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</row>
    <row r="22" spans="1:40"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</row>
    <row r="23" spans="1:40"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</row>
    <row r="24" spans="1:40"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</row>
    <row r="25" spans="1:40"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</row>
    <row r="26" spans="1:40"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</row>
    <row r="27" spans="1:40"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</row>
    <row r="28" spans="1:40"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</row>
    <row r="29" spans="1:40"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</row>
    <row r="30" spans="1:40"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</row>
    <row r="31" spans="1:40"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</row>
    <row r="32" spans="1:40"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</row>
    <row r="33" spans="4:40"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</row>
    <row r="34" spans="4:40"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</row>
    <row r="35" spans="4:40"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</row>
    <row r="36" spans="4:40"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</row>
    <row r="37" spans="4:40"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</row>
    <row r="38" spans="4:40"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</row>
    <row r="39" spans="4:40"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</row>
    <row r="40" spans="4:40"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</row>
    <row r="41" spans="4:40"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</row>
    <row r="42" spans="4:40"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</row>
    <row r="43" spans="4:40"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</row>
    <row r="44" spans="4:40"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</row>
    <row r="45" spans="4:40"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</row>
    <row r="46" spans="4:40"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</row>
    <row r="47" spans="4:40"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</row>
    <row r="48" spans="4:40"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</row>
    <row r="49" spans="4:40"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</row>
    <row r="50" spans="4:40"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</row>
    <row r="51" spans="4:40"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</row>
    <row r="52" spans="4:40"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</row>
    <row r="53" spans="4:40"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</row>
    <row r="54" spans="4:40"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</row>
    <row r="55" spans="4:40"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</row>
    <row r="56" spans="4:40"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</row>
    <row r="57" spans="4:40"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</row>
    <row r="58" spans="4:40"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</row>
    <row r="59" spans="4:40"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</row>
    <row r="60" spans="4:40"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</row>
    <row r="61" spans="4:40"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</row>
    <row r="62" spans="4:40"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</row>
    <row r="63" spans="4:40"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</row>
    <row r="64" spans="4:40"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</row>
    <row r="65" spans="4:40"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</row>
    <row r="66" spans="4:40"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</row>
    <row r="67" spans="4:40"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</row>
    <row r="68" spans="4:40"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</row>
    <row r="69" spans="4:40"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</row>
    <row r="70" spans="4:40"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</row>
    <row r="71" spans="4:40"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</row>
    <row r="72" spans="4:40"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</row>
    <row r="73" spans="4:40"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</row>
    <row r="74" spans="4:40"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</row>
    <row r="75" spans="4:40"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</row>
    <row r="76" spans="4:40"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</row>
    <row r="77" spans="4:40"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</row>
    <row r="78" spans="4:40"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</row>
    <row r="79" spans="4:40"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</row>
    <row r="80" spans="4:40"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</row>
    <row r="81" spans="4:40"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</row>
    <row r="82" spans="4:40"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</row>
    <row r="83" spans="4:40"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</row>
    <row r="84" spans="4:40"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</row>
    <row r="85" spans="4:40"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</row>
    <row r="86" spans="4:40"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</row>
    <row r="87" spans="4:40"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</row>
    <row r="88" spans="4:40"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</row>
    <row r="89" spans="4:40"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</row>
    <row r="90" spans="4:40"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</row>
    <row r="91" spans="4:40"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</row>
    <row r="92" spans="4:40"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</row>
    <row r="93" spans="4:40"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</row>
    <row r="94" spans="4:40"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</row>
    <row r="95" spans="4:40"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</row>
    <row r="96" spans="4:40"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</row>
    <row r="97" spans="4:40"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</row>
    <row r="98" spans="4:40"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</row>
    <row r="99" spans="4:40"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</row>
    <row r="100" spans="4:40"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</row>
    <row r="101" spans="4:40"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</row>
    <row r="102" spans="4:40"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</row>
    <row r="103" spans="4:40"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</row>
    <row r="104" spans="4:40"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</row>
    <row r="105" spans="4:40"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</row>
    <row r="106" spans="4:40"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</row>
    <row r="107" spans="4:40"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</row>
    <row r="108" spans="4:40"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</row>
    <row r="109" spans="4:40"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</row>
    <row r="110" spans="4:40"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</row>
    <row r="111" spans="4:40"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</row>
    <row r="112" spans="4:40"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</row>
    <row r="113" spans="4:40"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</row>
    <row r="114" spans="4:40"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</row>
    <row r="115" spans="4:40"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</row>
    <row r="116" spans="4:40"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</row>
    <row r="117" spans="4:40"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</row>
    <row r="118" spans="4:40"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</row>
    <row r="119" spans="4:40"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</row>
  </sheetData>
  <mergeCells count="6">
    <mergeCell ref="D6:F6"/>
    <mergeCell ref="H6:J6"/>
    <mergeCell ref="B1:N1"/>
    <mergeCell ref="B2:N2"/>
    <mergeCell ref="B3:N3"/>
    <mergeCell ref="L6:N6"/>
  </mergeCells>
  <printOptions horizontalCentered="1"/>
  <pageMargins left="0.25" right="0.25" top="0.5" bottom="0.5" header="0.25" footer="0.25"/>
  <pageSetup orientation="landscape" verticalDpi="300" r:id="rId1"/>
  <headerFooter alignWithMargins="0">
    <oddFooter>&amp;L&amp;8&amp;A
&amp;D &amp;T&amp;R&amp;8&amp;F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10</vt:i4>
      </vt:variant>
    </vt:vector>
  </HeadingPairs>
  <TitlesOfParts>
    <vt:vector size="19" baseType="lpstr">
      <vt:lpstr>YTD Mgmt Summary</vt:lpstr>
      <vt:lpstr>QTD Mgmt Summary</vt:lpstr>
      <vt:lpstr>Mgmt Summary</vt:lpstr>
      <vt:lpstr>GM-WklyChnge</vt:lpstr>
      <vt:lpstr>GrossMargin</vt:lpstr>
      <vt:lpstr>Expenses</vt:lpstr>
      <vt:lpstr>Expense Weekly Change</vt:lpstr>
      <vt:lpstr>CapChrg-AllocExp</vt:lpstr>
      <vt:lpstr>Headcount</vt:lpstr>
      <vt:lpstr>nr_Mgmt_Summary</vt:lpstr>
      <vt:lpstr>'CapChrg-AllocExp'!Print_Area</vt:lpstr>
      <vt:lpstr>'Expense Weekly Change'!Print_Area</vt:lpstr>
      <vt:lpstr>Expenses!Print_Area</vt:lpstr>
      <vt:lpstr>'GM-WklyChnge'!Print_Area</vt:lpstr>
      <vt:lpstr>GrossMargin!Print_Area</vt:lpstr>
      <vt:lpstr>Headcount!Print_Area</vt:lpstr>
      <vt:lpstr>'Mgmt Summary'!Print_Area</vt:lpstr>
      <vt:lpstr>'QTD Mgmt Summary'!Print_Area</vt:lpstr>
      <vt:lpstr>'YTD Mgmt Summary'!Print_Area</vt:lpstr>
    </vt:vector>
  </TitlesOfParts>
  <Company>EGM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Patricia Anderson</dc:creator>
  <cp:lastModifiedBy>Felienne</cp:lastModifiedBy>
  <cp:lastPrinted>2000-09-22T17:47:01Z</cp:lastPrinted>
  <dcterms:created xsi:type="dcterms:W3CDTF">1999-10-18T12:36:30Z</dcterms:created>
  <dcterms:modified xsi:type="dcterms:W3CDTF">2014-09-05T10:50:06Z</dcterms:modified>
</cp:coreProperties>
</file>