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2001" sheetId="1" r:id="rId1"/>
  </sheets>
  <definedNames>
    <definedName name="_xlnm._FilterDatabase" localSheetId="0" hidden="1">'2001'!$A$8:$F$68</definedName>
    <definedName name="_xlnm.Print_Area" localSheetId="0">'2001'!$A$1:$Q$56</definedName>
    <definedName name="_xlnm.Print_Titles" localSheetId="0">'2001'!$3:$3</definedName>
  </definedNames>
  <calcPr calcId="152511" fullCalcOnLoad="1"/>
</workbook>
</file>

<file path=xl/calcChain.xml><?xml version="1.0" encoding="utf-8"?>
<calcChain xmlns="http://schemas.openxmlformats.org/spreadsheetml/2006/main">
  <c r="N47" i="1" l="1"/>
  <c r="N49" i="1"/>
  <c r="N52" i="1"/>
  <c r="N54" i="1"/>
  <c r="N55" i="1"/>
</calcChain>
</file>

<file path=xl/comments1.xml><?xml version="1.0" encoding="utf-8"?>
<comments xmlns="http://schemas.openxmlformats.org/spreadsheetml/2006/main">
  <authors>
    <author>Shona A. Wilson</author>
    <author>swilson5</author>
  </authors>
  <commentList>
    <comment ref="A23" authorId="0" shapeId="0">
      <text>
        <r>
          <rPr>
            <sz val="8"/>
            <color indexed="81"/>
            <rFont val="Tahoma"/>
          </rPr>
          <t>Consider doing the remaining nordic offices (Stockholm, EES)</t>
        </r>
      </text>
    </comment>
    <comment ref="A66" authorId="1" shapeId="0">
      <text>
        <r>
          <rPr>
            <b/>
            <sz val="8"/>
            <color indexed="81"/>
            <rFont val="Tahoma"/>
          </rPr>
          <t>swilson5:</t>
        </r>
        <r>
          <rPr>
            <sz val="8"/>
            <color indexed="81"/>
            <rFont val="Tahoma"/>
          </rPr>
          <t xml:space="preserve">
1st week in May is the golden week in Japan - no work</t>
        </r>
      </text>
    </comment>
    <comment ref="V94" authorId="0" shapeId="0">
      <text>
        <r>
          <rPr>
            <sz val="8"/>
            <color indexed="81"/>
            <rFont val="Tahoma"/>
          </rPr>
          <t>Consider doing the remaining nordic offices (Stockholm, EES)</t>
        </r>
      </text>
    </comment>
    <comment ref="V135" authorId="1" shapeId="0">
      <text>
        <r>
          <rPr>
            <b/>
            <sz val="8"/>
            <color indexed="81"/>
            <rFont val="Tahoma"/>
          </rPr>
          <t>swilson5:</t>
        </r>
        <r>
          <rPr>
            <sz val="8"/>
            <color indexed="81"/>
            <rFont val="Tahoma"/>
          </rPr>
          <t xml:space="preserve">
1st week in May is the golden week in Japan - no work</t>
        </r>
      </text>
    </comment>
  </commentList>
</comments>
</file>

<file path=xl/sharedStrings.xml><?xml version="1.0" encoding="utf-8"?>
<sst xmlns="http://schemas.openxmlformats.org/spreadsheetml/2006/main" count="260" uniqueCount="140">
  <si>
    <t>Location</t>
  </si>
  <si>
    <t>1st Q 2001</t>
  </si>
  <si>
    <t>Monterrey (Mexico)</t>
  </si>
  <si>
    <t>Shona Wilson</t>
  </si>
  <si>
    <t>Frank Hayden</t>
  </si>
  <si>
    <t>Brenda Herod</t>
  </si>
  <si>
    <t>Tom Moran</t>
  </si>
  <si>
    <t>Vlady Gorny</t>
  </si>
  <si>
    <t>Lloyd Fleming</t>
  </si>
  <si>
    <t>John Suttle</t>
  </si>
  <si>
    <t>Bjorn Hagelmann</t>
  </si>
  <si>
    <t>Days (guide only)</t>
  </si>
  <si>
    <t>Deal tester</t>
  </si>
  <si>
    <t>EBS Houston</t>
  </si>
  <si>
    <t>EBS London</t>
  </si>
  <si>
    <t>Sheila Glover</t>
  </si>
  <si>
    <t>Michael Pitt</t>
  </si>
  <si>
    <t>James New, Rob Yeo</t>
  </si>
  <si>
    <t>Jeff Gossett</t>
  </si>
  <si>
    <t>London - EGM</t>
  </si>
  <si>
    <t>Singapore - EGM</t>
  </si>
  <si>
    <t>Houston - EIM</t>
  </si>
  <si>
    <t>Energy ops</t>
  </si>
  <si>
    <t>MRM RAC</t>
  </si>
  <si>
    <t>2nd Q 2001</t>
  </si>
  <si>
    <t>Nancy Hernandez</t>
  </si>
  <si>
    <t>Mary Nordstrom</t>
  </si>
  <si>
    <t>Mechelle Atwood (EAS)</t>
  </si>
  <si>
    <t>NA</t>
  </si>
  <si>
    <t>Beth Apollo</t>
  </si>
  <si>
    <t>London - EIM</t>
  </si>
  <si>
    <t>Veronica Valdez</t>
  </si>
  <si>
    <t>Group</t>
  </si>
  <si>
    <t>E Americas</t>
  </si>
  <si>
    <t>EES</t>
  </si>
  <si>
    <t>EEL</t>
  </si>
  <si>
    <t>Madrid - Enron Direct</t>
  </si>
  <si>
    <t>EGM</t>
  </si>
  <si>
    <t>EGM, EEL</t>
  </si>
  <si>
    <t>Corporate</t>
  </si>
  <si>
    <t>Corporate, EEL</t>
  </si>
  <si>
    <t>EIM</t>
  </si>
  <si>
    <t>EBS</t>
  </si>
  <si>
    <t>Cleared with EO, RAC, EAS Team</t>
  </si>
  <si>
    <t>Timing discussed with EO</t>
  </si>
  <si>
    <t>y</t>
  </si>
  <si>
    <t>Jan-Erland Bekeng</t>
  </si>
  <si>
    <t>EO</t>
  </si>
  <si>
    <t>Notes</t>
  </si>
  <si>
    <t>Michelle Bruce</t>
  </si>
  <si>
    <t>Mike Jordan</t>
  </si>
  <si>
    <t>Cindy Horn</t>
  </si>
  <si>
    <t>Mike Jordan, Lou Colarusso</t>
  </si>
  <si>
    <t>Date  Edited</t>
  </si>
  <si>
    <t>Change Per</t>
  </si>
  <si>
    <t>Laura Scott</t>
  </si>
  <si>
    <t>Christy Lobusch</t>
  </si>
  <si>
    <t>Brent Price</t>
  </si>
  <si>
    <t>discussed w/Jeff &amp; Stacey on April 5</t>
  </si>
  <si>
    <t>AA Deal Tester</t>
  </si>
  <si>
    <t>Heidi Mason</t>
  </si>
  <si>
    <t>EAS - Juan Camarillo</t>
  </si>
  <si>
    <t>EAS - Clayton Stafford</t>
  </si>
  <si>
    <t>Denver - Gas (end of week)</t>
  </si>
  <si>
    <t>Sao Paulo - Power, Gas</t>
  </si>
  <si>
    <t>Stacey White</t>
  </si>
  <si>
    <t>Houston - Global Liquids</t>
  </si>
  <si>
    <t>Buenos Aires - Power, Gas, TGS</t>
  </si>
  <si>
    <t>Houston - Gas</t>
  </si>
  <si>
    <t>James New, Michael Wellings</t>
  </si>
  <si>
    <t xml:space="preserve">London/Oxford - EES </t>
  </si>
  <si>
    <t>New York - Metals</t>
  </si>
  <si>
    <t>John confirmed 4/27</t>
  </si>
  <si>
    <t>EEL, EGM</t>
  </si>
  <si>
    <t>Beijing - Metals</t>
  </si>
  <si>
    <t>Shanghai - Metals</t>
  </si>
  <si>
    <t>Stockholm - Metals, EBS Energydesk</t>
  </si>
  <si>
    <t>Helskinki - Power &amp; Liquids</t>
  </si>
  <si>
    <t>Oslo - Nordic Power, Weather</t>
  </si>
  <si>
    <t>Seoul ( Ske JV &amp; Metals)</t>
  </si>
  <si>
    <t>Mariner - Wholly Owned Investement</t>
  </si>
  <si>
    <t>Houston - Weather, Coal, Emmissions</t>
  </si>
  <si>
    <t>Portland - Power West</t>
  </si>
  <si>
    <t>London - Credit, Debt, Structured Transactions</t>
  </si>
  <si>
    <t>Houston - Interest Rate, FX, Equities, Softs</t>
  </si>
  <si>
    <t>London Metals (Brokerage, Concentrates, Softs, Recycling)</t>
  </si>
  <si>
    <t>Houston - Power East</t>
  </si>
  <si>
    <t>Sydney (Power, Jet Fuel, Weather, Japanese Operations)</t>
  </si>
  <si>
    <t>Montreal - Agency Primary Aluminium</t>
  </si>
  <si>
    <t>London - Metals (Agency, Brokerage, Recycling, Softs) Scoping Only</t>
  </si>
  <si>
    <t>Calgary - Power, Gas (3/12 - no deals, no profits yet, only G&amp;A,  Mkt won't open till 3Q)</t>
  </si>
  <si>
    <t>Cindy Horn (Ops)</t>
  </si>
  <si>
    <t>Scott Earnest</t>
  </si>
  <si>
    <t>Brenda Herod, Todd Busby</t>
  </si>
  <si>
    <t>Germany - Recycling (Frankfurt, Hamburg, Essen, Nurenburg), Brokerage</t>
  </si>
  <si>
    <t>confirmed 6/19</t>
  </si>
  <si>
    <t>None needed per Shona</t>
  </si>
  <si>
    <t>AA Deal Tester*</t>
  </si>
  <si>
    <t>Nick Paraschos</t>
  </si>
  <si>
    <t>None needed</t>
  </si>
  <si>
    <t>Confirmed EAS with Mechelle/Shawn on 7/24</t>
  </si>
  <si>
    <t>EAS - Vicky Gregorcyk or Brenda Haase</t>
  </si>
  <si>
    <t>EAS - Ken Lewchuk</t>
  </si>
  <si>
    <t>EAS - Clayton Stafford/Sandra Wilson</t>
  </si>
  <si>
    <t>EAS - Terry Wheeler</t>
  </si>
  <si>
    <t>Minal Dalia</t>
  </si>
  <si>
    <t>Kevin Sweeney</t>
  </si>
  <si>
    <t>Aug. 13</t>
  </si>
  <si>
    <t>Christy Lobusch/Nancy Hernandez</t>
  </si>
  <si>
    <t>Mike Jordan, Michael Kass</t>
  </si>
  <si>
    <t>Al Miralles</t>
  </si>
  <si>
    <t>Jitendra Patel</t>
  </si>
  <si>
    <t>Keith Constadine</t>
  </si>
  <si>
    <t>TBD by James New</t>
  </si>
  <si>
    <t>GRMO personnel</t>
  </si>
  <si>
    <t>RAC personnel</t>
  </si>
  <si>
    <t>Deal Tester</t>
  </si>
  <si>
    <t>Todd Hall</t>
  </si>
  <si>
    <t>Mike Jordan, Louis Colarusso</t>
  </si>
  <si>
    <t>Stacey White/Kristin Albrecht</t>
  </si>
  <si>
    <t>European Natural Gas</t>
  </si>
  <si>
    <t>P&amp;L     YTD 8/30/01  In 000's</t>
  </si>
  <si>
    <t>EOTT*</t>
  </si>
  <si>
    <t>London - Continental Power</t>
  </si>
  <si>
    <t>Andersen deal tester needed.  Paul Bromley to coordinate with Paul Day.</t>
  </si>
  <si>
    <t>Ted to provide</t>
  </si>
  <si>
    <t>Late Nov or Dec.</t>
  </si>
  <si>
    <t>December</t>
  </si>
  <si>
    <t>Using EAS deal testing</t>
  </si>
  <si>
    <t>Christy Lobusch will do deal test.</t>
  </si>
  <si>
    <t>Lloyd Fleming (consulting only)</t>
  </si>
  <si>
    <t>Andersen needed at Essen</t>
  </si>
  <si>
    <t>Germany - Essen recycling, Warsaw, Frankfurt - Continental Power and Gas</t>
  </si>
  <si>
    <t>Week</t>
  </si>
  <si>
    <t>TBD depending on AA's work</t>
  </si>
  <si>
    <t>Bjorn Hagelmann (consulting only)</t>
  </si>
  <si>
    <t>Rudy Zipter (consulting only)</t>
  </si>
  <si>
    <t>4Q 2001 Doorstep Schedule for planned visits</t>
  </si>
  <si>
    <t>Al Miralles / Ken Lewchuk</t>
  </si>
  <si>
    <t>Mary Nordstrom (consulting only)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</si>
</sst>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2" formatCode="_(&quot;$&quot;* #,##0_);_(&quot;$&quot;* \(#,##0\);_(&quot;$&quot;* &quot;-&quot;_);_(@_)"/>
    <numFmt numFmtId="166" formatCode="mmmm\ d\,\ yyyy"/>
    <numFmt numFmtId="167" formatCode="m/d/yy"/>
  </numFmts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4"/>
      <name val="Arial Narrow"/>
      <family val="2"/>
    </font>
    <font>
      <b/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/>
    </xf>
    <xf numFmtId="16" fontId="1" fillId="0" borderId="0" xfId="0" applyNumberFormat="1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center" vertical="top"/>
    </xf>
    <xf numFmtId="16" fontId="1" fillId="0" borderId="0" xfId="0" applyNumberFormat="1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49" fontId="1" fillId="0" borderId="0" xfId="0" applyNumberFormat="1" applyFont="1" applyAlignment="1">
      <alignment horizontal="center" vertical="top" wrapText="1"/>
    </xf>
    <xf numFmtId="38" fontId="1" fillId="0" borderId="0" xfId="0" applyNumberFormat="1" applyFont="1" applyAlignment="1">
      <alignment horizontal="center" vertical="top"/>
    </xf>
    <xf numFmtId="38" fontId="1" fillId="0" borderId="0" xfId="0" applyNumberFormat="1" applyFont="1" applyAlignment="1">
      <alignment horizontal="center" vertical="top" wrapText="1"/>
    </xf>
    <xf numFmtId="16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16" fontId="0" fillId="0" borderId="0" xfId="0" applyNumberFormat="1" applyFill="1" applyAlignment="1">
      <alignment horizontal="left"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 wrapText="1"/>
    </xf>
    <xf numFmtId="0" fontId="1" fillId="0" borderId="0" xfId="0" applyFont="1" applyFill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38" fontId="1" fillId="0" borderId="0" xfId="0" applyNumberFormat="1" applyFont="1" applyFill="1" applyAlignment="1">
      <alignment horizontal="center" vertical="top"/>
    </xf>
    <xf numFmtId="38" fontId="1" fillId="0" borderId="0" xfId="0" applyNumberFormat="1" applyFont="1" applyFill="1" applyAlignment="1">
      <alignment horizontal="center" vertical="top" wrapText="1"/>
    </xf>
    <xf numFmtId="16" fontId="1" fillId="0" borderId="0" xfId="0" applyNumberFormat="1" applyFont="1" applyFill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vertical="top" wrapText="1"/>
    </xf>
    <xf numFmtId="0" fontId="0" fillId="2" borderId="0" xfId="0" applyFill="1" applyAlignment="1">
      <alignment vertical="top"/>
    </xf>
    <xf numFmtId="16" fontId="2" fillId="0" borderId="0" xfId="0" applyNumberFormat="1" applyFont="1" applyBorder="1" applyAlignment="1">
      <alignment horizontal="left" vertical="top"/>
    </xf>
    <xf numFmtId="0" fontId="1" fillId="2" borderId="0" xfId="0" applyFont="1" applyFill="1" applyAlignment="1">
      <alignment vertical="top"/>
    </xf>
    <xf numFmtId="49" fontId="1" fillId="0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166" fontId="1" fillId="0" borderId="0" xfId="0" applyNumberFormat="1" applyFont="1" applyAlignment="1">
      <alignment horizontal="left" vertical="top" wrapText="1"/>
    </xf>
    <xf numFmtId="166" fontId="1" fillId="0" borderId="0" xfId="0" applyNumberFormat="1" applyFont="1" applyBorder="1" applyAlignment="1">
      <alignment horizontal="left" vertical="top" wrapText="1"/>
    </xf>
    <xf numFmtId="5" fontId="1" fillId="0" borderId="0" xfId="0" applyNumberFormat="1" applyFont="1" applyAlignment="1">
      <alignment vertical="top"/>
    </xf>
    <xf numFmtId="0" fontId="7" fillId="0" borderId="0" xfId="0" applyFont="1" applyBorder="1" applyAlignment="1">
      <alignment horizontal="center" vertical="top" wrapText="1"/>
    </xf>
    <xf numFmtId="42" fontId="1" fillId="0" borderId="0" xfId="0" applyNumberFormat="1" applyFont="1" applyAlignment="1">
      <alignment vertical="top"/>
    </xf>
    <xf numFmtId="0" fontId="6" fillId="0" borderId="0" xfId="0" applyFont="1" applyAlignment="1">
      <alignment vertical="top" wrapText="1"/>
    </xf>
    <xf numFmtId="16" fontId="1" fillId="0" borderId="0" xfId="0" applyNumberFormat="1" applyFont="1" applyBorder="1" applyAlignment="1">
      <alignment horizontal="left" vertical="top" wrapText="1"/>
    </xf>
    <xf numFmtId="16" fontId="1" fillId="0" borderId="0" xfId="0" applyNumberFormat="1" applyFont="1" applyAlignment="1">
      <alignment vertical="top" wrapText="1"/>
    </xf>
    <xf numFmtId="5" fontId="1" fillId="0" borderId="0" xfId="0" applyNumberFormat="1" applyFont="1" applyAlignment="1">
      <alignment vertical="top" wrapText="1"/>
    </xf>
    <xf numFmtId="16" fontId="0" fillId="0" borderId="0" xfId="0" applyNumberFormat="1" applyFill="1" applyAlignment="1">
      <alignment horizontal="left" vertical="top" wrapText="1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vertical="top"/>
    </xf>
    <xf numFmtId="5" fontId="1" fillId="0" borderId="2" xfId="0" applyNumberFormat="1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wrapText="1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5" fontId="1" fillId="0" borderId="0" xfId="0" applyNumberFormat="1" applyFont="1" applyBorder="1" applyAlignment="1">
      <alignment vertical="top"/>
    </xf>
    <xf numFmtId="0" fontId="1" fillId="0" borderId="5" xfId="0" applyFont="1" applyBorder="1" applyAlignment="1">
      <alignment wrapText="1"/>
    </xf>
    <xf numFmtId="0" fontId="7" fillId="0" borderId="4" xfId="0" applyFont="1" applyBorder="1" applyAlignment="1">
      <alignment horizontal="center" vertical="top" wrapText="1"/>
    </xf>
    <xf numFmtId="5" fontId="7" fillId="0" borderId="0" xfId="0" applyNumberFormat="1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/>
    </xf>
    <xf numFmtId="0" fontId="1" fillId="0" borderId="0" xfId="0" applyFont="1" applyBorder="1" applyAlignment="1">
      <alignment wrapText="1"/>
    </xf>
    <xf numFmtId="16" fontId="1" fillId="0" borderId="4" xfId="0" applyNumberFormat="1" applyFont="1" applyBorder="1" applyAlignment="1">
      <alignment horizontal="left" vertical="top"/>
    </xf>
    <xf numFmtId="16" fontId="1" fillId="0" borderId="0" xfId="0" applyNumberFormat="1" applyFont="1" applyBorder="1" applyAlignment="1">
      <alignment vertical="top"/>
    </xf>
    <xf numFmtId="0" fontId="1" fillId="0" borderId="4" xfId="0" applyFont="1" applyBorder="1" applyAlignment="1">
      <alignment horizontal="left" vertical="top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 vertical="top" wrapText="1"/>
    </xf>
    <xf numFmtId="0" fontId="1" fillId="0" borderId="0" xfId="0" applyFont="1" applyFill="1" applyBorder="1" applyAlignment="1">
      <alignment vertical="top"/>
    </xf>
    <xf numFmtId="49" fontId="1" fillId="0" borderId="0" xfId="0" applyNumberFormat="1" applyFont="1" applyBorder="1" applyAlignment="1">
      <alignment horizontal="center" vertical="top" wrapText="1"/>
    </xf>
    <xf numFmtId="38" fontId="1" fillId="0" borderId="0" xfId="0" applyNumberFormat="1" applyFont="1" applyBorder="1" applyAlignment="1">
      <alignment horizontal="center" vertical="top"/>
    </xf>
    <xf numFmtId="38" fontId="1" fillId="0" borderId="0" xfId="0" applyNumberFormat="1" applyFont="1" applyBorder="1" applyAlignment="1">
      <alignment horizontal="center" vertical="top" wrapText="1"/>
    </xf>
    <xf numFmtId="16" fontId="0" fillId="0" borderId="4" xfId="0" applyNumberFormat="1" applyBorder="1" applyAlignment="1">
      <alignment horizontal="left" vertical="top"/>
    </xf>
    <xf numFmtId="16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vertical="top"/>
    </xf>
    <xf numFmtId="16" fontId="0" fillId="0" borderId="4" xfId="0" applyNumberFormat="1" applyFill="1" applyBorder="1" applyAlignment="1">
      <alignment horizontal="left" vertical="top"/>
    </xf>
    <xf numFmtId="16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vertical="top"/>
    </xf>
    <xf numFmtId="0" fontId="1" fillId="0" borderId="0" xfId="0" applyFont="1" applyFill="1" applyBorder="1" applyAlignment="1">
      <alignment horizontal="center" vertical="top" wrapText="1"/>
    </xf>
    <xf numFmtId="0" fontId="1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38" fontId="1" fillId="0" borderId="0" xfId="0" applyNumberFormat="1" applyFont="1" applyFill="1" applyBorder="1" applyAlignment="1">
      <alignment horizontal="center" vertical="top"/>
    </xf>
    <xf numFmtId="38" fontId="1" fillId="0" borderId="0" xfId="0" applyNumberFormat="1" applyFont="1" applyFill="1" applyBorder="1" applyAlignment="1">
      <alignment horizontal="center" vertical="top" wrapText="1"/>
    </xf>
    <xf numFmtId="16" fontId="1" fillId="0" borderId="0" xfId="0" applyNumberFormat="1" applyFont="1" applyFill="1" applyBorder="1" applyAlignment="1">
      <alignment vertical="top"/>
    </xf>
    <xf numFmtId="5" fontId="1" fillId="0" borderId="0" xfId="0" applyNumberFormat="1" applyFont="1" applyFill="1" applyBorder="1" applyAlignment="1">
      <alignment vertical="top"/>
    </xf>
    <xf numFmtId="0" fontId="1" fillId="0" borderId="0" xfId="0" applyFont="1" applyFill="1" applyBorder="1" applyAlignment="1">
      <alignment vertical="top" wrapText="1"/>
    </xf>
    <xf numFmtId="0" fontId="1" fillId="0" borderId="0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0" fillId="0" borderId="0" xfId="0" applyBorder="1" applyAlignment="1">
      <alignment horizontal="left" vertical="top"/>
    </xf>
    <xf numFmtId="167" fontId="1" fillId="0" borderId="6" xfId="0" applyNumberFormat="1" applyFont="1" applyBorder="1" applyAlignment="1">
      <alignment horizontal="left" vertical="top" wrapText="1"/>
    </xf>
    <xf numFmtId="16" fontId="1" fillId="0" borderId="6" xfId="0" applyNumberFormat="1" applyFont="1" applyBorder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horizontal="center" vertical="top" wrapText="1"/>
    </xf>
    <xf numFmtId="0" fontId="1" fillId="0" borderId="6" xfId="0" applyFont="1" applyFill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49" fontId="1" fillId="0" borderId="6" xfId="0" applyNumberFormat="1" applyFont="1" applyBorder="1" applyAlignment="1">
      <alignment horizontal="center" vertical="top" wrapText="1"/>
    </xf>
    <xf numFmtId="38" fontId="1" fillId="0" borderId="6" xfId="0" applyNumberFormat="1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5" fontId="1" fillId="0" borderId="6" xfId="0" applyNumberFormat="1" applyFont="1" applyBorder="1" applyAlignment="1">
      <alignment vertical="top" wrapText="1"/>
    </xf>
    <xf numFmtId="16" fontId="0" fillId="0" borderId="6" xfId="0" applyNumberFormat="1" applyFill="1" applyBorder="1" applyAlignment="1">
      <alignment horizontal="left" vertical="top" wrapText="1"/>
    </xf>
    <xf numFmtId="0" fontId="0" fillId="0" borderId="6" xfId="0" applyFill="1" applyBorder="1" applyAlignment="1">
      <alignment vertical="top" wrapText="1"/>
    </xf>
    <xf numFmtId="0" fontId="0" fillId="0" borderId="6" xfId="0" applyFill="1" applyBorder="1" applyAlignment="1">
      <alignment horizontal="center" vertical="top" wrapText="1"/>
    </xf>
    <xf numFmtId="0" fontId="0" fillId="2" borderId="6" xfId="0" applyFill="1" applyBorder="1" applyAlignment="1">
      <alignment vertical="top" wrapText="1"/>
    </xf>
    <xf numFmtId="0" fontId="1" fillId="0" borderId="6" xfId="0" applyFont="1" applyFill="1" applyBorder="1" applyAlignment="1">
      <alignment horizontal="center" vertical="top" wrapText="1"/>
    </xf>
    <xf numFmtId="38" fontId="1" fillId="0" borderId="6" xfId="0" applyNumberFormat="1" applyFont="1" applyFill="1" applyBorder="1" applyAlignment="1">
      <alignment horizontal="center" vertical="top" wrapText="1"/>
    </xf>
    <xf numFmtId="16" fontId="1" fillId="0" borderId="6" xfId="0" applyNumberFormat="1" applyFont="1" applyBorder="1" applyAlignment="1">
      <alignment vertical="top" wrapText="1"/>
    </xf>
    <xf numFmtId="16" fontId="0" fillId="0" borderId="6" xfId="0" applyNumberFormat="1" applyBorder="1" applyAlignment="1">
      <alignment horizontal="left" vertical="top" wrapText="1"/>
    </xf>
    <xf numFmtId="0" fontId="1" fillId="2" borderId="6" xfId="0" applyFont="1" applyFill="1" applyBorder="1" applyAlignment="1">
      <alignment vertical="top" wrapText="1"/>
    </xf>
    <xf numFmtId="49" fontId="1" fillId="0" borderId="6" xfId="0" applyNumberFormat="1" applyFont="1" applyFill="1" applyBorder="1" applyAlignment="1">
      <alignment horizontal="center" vertical="top" wrapText="1"/>
    </xf>
    <xf numFmtId="0" fontId="6" fillId="0" borderId="1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0" fontId="6" fillId="0" borderId="0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M142"/>
  <sheetViews>
    <sheetView tabSelected="1" defaultGridColor="0" colorId="22" zoomScale="75" zoomScaleNormal="100" workbookViewId="0">
      <selection activeCell="C62" sqref="C62"/>
    </sheetView>
  </sheetViews>
  <sheetFormatPr defaultRowHeight="12.75" x14ac:dyDescent="0.2"/>
  <cols>
    <col min="1" max="1" width="12.28515625" style="4" customWidth="1"/>
    <col min="2" max="2" width="11.42578125" style="4" customWidth="1"/>
    <col min="3" max="3" width="46.85546875" style="3" customWidth="1"/>
    <col min="4" max="4" width="8" style="9" hidden="1" customWidth="1"/>
    <col min="5" max="5" width="41.85546875" style="4" hidden="1" customWidth="1"/>
    <col min="6" max="6" width="24.42578125" style="4" hidden="1" customWidth="1"/>
    <col min="7" max="7" width="35.28515625" style="10" hidden="1" customWidth="1"/>
    <col min="8" max="8" width="15.28515625" style="9" hidden="1" customWidth="1"/>
    <col min="9" max="9" width="15.42578125" style="9" hidden="1" customWidth="1"/>
    <col min="10" max="10" width="57" style="10" hidden="1" customWidth="1"/>
    <col min="11" max="11" width="10.85546875" style="9" hidden="1" customWidth="1"/>
    <col min="12" max="12" width="9.7109375" style="4" hidden="1" customWidth="1"/>
    <col min="13" max="13" width="10.7109375" style="4" hidden="1" customWidth="1"/>
    <col min="14" max="14" width="9.42578125" style="44" hidden="1" customWidth="1"/>
    <col min="15" max="15" width="30.140625" style="3" customWidth="1"/>
    <col min="16" max="16" width="33" style="3" customWidth="1"/>
    <col min="17" max="17" width="40.42578125" style="40" customWidth="1"/>
    <col min="18" max="18" width="64.7109375" style="40" customWidth="1"/>
    <col min="19" max="19" width="22.140625" style="1" customWidth="1"/>
    <col min="20" max="16384" width="9.140625" style="1"/>
  </cols>
  <sheetData>
    <row r="1" spans="1:17" x14ac:dyDescent="0.2">
      <c r="A1" s="117" t="s">
        <v>137</v>
      </c>
      <c r="B1" s="118"/>
      <c r="C1" s="118"/>
      <c r="D1" s="118"/>
      <c r="E1" s="118"/>
      <c r="F1" s="118"/>
      <c r="G1" s="118"/>
      <c r="H1" s="52"/>
      <c r="I1" s="52"/>
      <c r="J1" s="53"/>
      <c r="K1" s="52"/>
      <c r="L1" s="54"/>
      <c r="M1" s="54"/>
      <c r="N1" s="55"/>
      <c r="O1" s="56"/>
      <c r="P1" s="56"/>
      <c r="Q1" s="57"/>
    </row>
    <row r="2" spans="1:17" x14ac:dyDescent="0.2">
      <c r="A2" s="119"/>
      <c r="B2" s="120"/>
      <c r="C2" s="120"/>
      <c r="D2" s="120"/>
      <c r="E2" s="120"/>
      <c r="F2" s="120"/>
      <c r="G2" s="120"/>
      <c r="H2" s="14"/>
      <c r="I2" s="14"/>
      <c r="J2" s="58"/>
      <c r="K2" s="14"/>
      <c r="L2" s="59"/>
      <c r="M2" s="59"/>
      <c r="N2" s="60"/>
      <c r="O2" s="13"/>
      <c r="P2" s="13"/>
      <c r="Q2" s="61"/>
    </row>
    <row r="3" spans="1:17" ht="48.75" thickBot="1" x14ac:dyDescent="0.25">
      <c r="A3" s="62" t="s">
        <v>133</v>
      </c>
      <c r="B3" s="45" t="s">
        <v>32</v>
      </c>
      <c r="C3" s="45" t="s">
        <v>0</v>
      </c>
      <c r="D3" s="45" t="s">
        <v>11</v>
      </c>
      <c r="E3" s="45" t="s">
        <v>22</v>
      </c>
      <c r="F3" s="45" t="s">
        <v>23</v>
      </c>
      <c r="G3" s="45" t="s">
        <v>12</v>
      </c>
      <c r="H3" s="45" t="s">
        <v>44</v>
      </c>
      <c r="I3" s="45" t="s">
        <v>43</v>
      </c>
      <c r="J3" s="45" t="s">
        <v>48</v>
      </c>
      <c r="K3" s="45"/>
      <c r="L3" s="45" t="s">
        <v>53</v>
      </c>
      <c r="M3" s="45" t="s">
        <v>54</v>
      </c>
      <c r="N3" s="63" t="s">
        <v>121</v>
      </c>
      <c r="O3" s="45" t="s">
        <v>114</v>
      </c>
      <c r="P3" s="45" t="s">
        <v>115</v>
      </c>
      <c r="Q3" s="64" t="s">
        <v>116</v>
      </c>
    </row>
    <row r="4" spans="1:17" hidden="1" x14ac:dyDescent="0.2">
      <c r="A4" s="65" t="s">
        <v>1</v>
      </c>
      <c r="B4" s="12"/>
      <c r="C4" s="13"/>
      <c r="D4" s="14"/>
      <c r="E4" s="59"/>
      <c r="F4" s="59"/>
      <c r="G4" s="58"/>
      <c r="H4" s="14"/>
      <c r="I4" s="14"/>
      <c r="J4" s="58"/>
      <c r="K4" s="14"/>
      <c r="L4" s="59"/>
      <c r="M4" s="59"/>
      <c r="N4" s="60"/>
      <c r="O4" s="13"/>
      <c r="P4" s="66"/>
      <c r="Q4" s="61"/>
    </row>
    <row r="5" spans="1:17" hidden="1" x14ac:dyDescent="0.2">
      <c r="A5" s="67">
        <v>36901</v>
      </c>
      <c r="B5" s="16" t="s">
        <v>35</v>
      </c>
      <c r="C5" s="13" t="s">
        <v>71</v>
      </c>
      <c r="D5" s="14"/>
      <c r="E5" s="59" t="s">
        <v>3</v>
      </c>
      <c r="F5" s="59"/>
      <c r="G5" s="58"/>
      <c r="H5" s="14"/>
      <c r="I5" s="14"/>
      <c r="J5" s="58"/>
      <c r="K5" s="14"/>
      <c r="L5" s="68">
        <v>36991</v>
      </c>
      <c r="M5" s="59" t="s">
        <v>29</v>
      </c>
      <c r="N5" s="60"/>
      <c r="O5" s="13"/>
      <c r="P5" s="66"/>
      <c r="Q5" s="61"/>
    </row>
    <row r="6" spans="1:17" hidden="1" x14ac:dyDescent="0.2">
      <c r="A6" s="69"/>
      <c r="B6" s="16"/>
      <c r="C6" s="13"/>
      <c r="D6" s="14"/>
      <c r="E6" s="59"/>
      <c r="F6" s="59"/>
      <c r="G6" s="58"/>
      <c r="H6" s="14"/>
      <c r="I6" s="14"/>
      <c r="J6" s="58"/>
      <c r="K6" s="14"/>
      <c r="L6" s="68"/>
      <c r="M6" s="59"/>
      <c r="N6" s="60"/>
      <c r="O6" s="13"/>
      <c r="P6" s="66"/>
      <c r="Q6" s="61"/>
    </row>
    <row r="7" spans="1:17" ht="25.5" hidden="1" x14ac:dyDescent="0.2">
      <c r="A7" s="67">
        <v>36924</v>
      </c>
      <c r="B7" s="15" t="s">
        <v>35</v>
      </c>
      <c r="C7" s="70" t="s">
        <v>94</v>
      </c>
      <c r="D7" s="71">
        <v>2</v>
      </c>
      <c r="E7" s="72" t="s">
        <v>3</v>
      </c>
      <c r="F7" s="59"/>
      <c r="G7" s="73" t="s">
        <v>59</v>
      </c>
      <c r="H7" s="74"/>
      <c r="I7" s="74"/>
      <c r="J7" s="75"/>
      <c r="K7" s="14"/>
      <c r="L7" s="59"/>
      <c r="M7" s="59"/>
      <c r="N7" s="60"/>
      <c r="O7" s="13"/>
      <c r="P7" s="66"/>
      <c r="Q7" s="61"/>
    </row>
    <row r="8" spans="1:17" hidden="1" x14ac:dyDescent="0.2">
      <c r="A8" s="76">
        <v>36945</v>
      </c>
      <c r="B8" s="77" t="s">
        <v>33</v>
      </c>
      <c r="C8" s="70" t="s">
        <v>2</v>
      </c>
      <c r="D8" s="71">
        <v>2</v>
      </c>
      <c r="E8" s="78" t="s">
        <v>29</v>
      </c>
      <c r="F8" s="78" t="s">
        <v>27</v>
      </c>
      <c r="G8" s="58" t="s">
        <v>61</v>
      </c>
      <c r="H8" s="14"/>
      <c r="I8" s="74"/>
      <c r="J8" s="75"/>
      <c r="K8" s="14"/>
      <c r="L8" s="59"/>
      <c r="M8" s="59"/>
      <c r="N8" s="60"/>
      <c r="O8" s="13"/>
      <c r="P8" s="66"/>
      <c r="Q8" s="61"/>
    </row>
    <row r="9" spans="1:17" ht="15" hidden="1" customHeight="1" x14ac:dyDescent="0.2">
      <c r="A9" s="76"/>
      <c r="B9" s="77"/>
      <c r="C9" s="70"/>
      <c r="D9" s="71"/>
      <c r="E9" s="78"/>
      <c r="F9" s="78"/>
      <c r="G9" s="58"/>
      <c r="H9" s="14"/>
      <c r="I9" s="74"/>
      <c r="J9" s="75"/>
      <c r="K9" s="14"/>
      <c r="L9" s="59"/>
      <c r="M9" s="59"/>
      <c r="N9" s="60"/>
      <c r="O9" s="13"/>
      <c r="P9" s="66"/>
      <c r="Q9" s="61"/>
    </row>
    <row r="10" spans="1:17" hidden="1" x14ac:dyDescent="0.2">
      <c r="A10" s="79">
        <v>36597</v>
      </c>
      <c r="B10" s="80" t="s">
        <v>34</v>
      </c>
      <c r="C10" s="81" t="s">
        <v>70</v>
      </c>
      <c r="D10" s="82">
        <v>3</v>
      </c>
      <c r="E10" s="83" t="s">
        <v>15</v>
      </c>
      <c r="F10" s="83" t="s">
        <v>7</v>
      </c>
      <c r="G10" s="84" t="s">
        <v>31</v>
      </c>
      <c r="H10" s="14"/>
      <c r="I10" s="74"/>
      <c r="J10" s="75"/>
      <c r="K10" s="14"/>
      <c r="L10" s="68">
        <v>36991</v>
      </c>
      <c r="M10" s="59" t="s">
        <v>29</v>
      </c>
      <c r="N10" s="60"/>
      <c r="O10" s="13"/>
      <c r="P10" s="66"/>
      <c r="Q10" s="61"/>
    </row>
    <row r="11" spans="1:17" hidden="1" x14ac:dyDescent="0.2">
      <c r="A11" s="79">
        <v>36597</v>
      </c>
      <c r="B11" s="80" t="s">
        <v>35</v>
      </c>
      <c r="C11" s="81" t="s">
        <v>36</v>
      </c>
      <c r="D11" s="82">
        <v>2</v>
      </c>
      <c r="E11" s="83" t="s">
        <v>15</v>
      </c>
      <c r="F11" s="83" t="s">
        <v>7</v>
      </c>
      <c r="G11" s="84" t="s">
        <v>28</v>
      </c>
      <c r="H11" s="14"/>
      <c r="I11" s="14"/>
      <c r="J11" s="75"/>
      <c r="K11" s="14"/>
      <c r="L11" s="59"/>
      <c r="M11" s="59"/>
      <c r="N11" s="60"/>
      <c r="O11" s="13"/>
      <c r="P11" s="66"/>
      <c r="Q11" s="61"/>
    </row>
    <row r="12" spans="1:17" hidden="1" x14ac:dyDescent="0.2">
      <c r="A12" s="76">
        <v>36614</v>
      </c>
      <c r="B12" s="77" t="s">
        <v>33</v>
      </c>
      <c r="C12" s="70" t="s">
        <v>63</v>
      </c>
      <c r="D12" s="71">
        <v>2</v>
      </c>
      <c r="E12" s="78" t="s">
        <v>3</v>
      </c>
      <c r="F12" s="78" t="s">
        <v>27</v>
      </c>
      <c r="G12" s="58" t="s">
        <v>28</v>
      </c>
      <c r="H12" s="14"/>
      <c r="I12" s="14"/>
      <c r="J12" s="75"/>
      <c r="K12" s="14"/>
      <c r="L12" s="68">
        <v>36991</v>
      </c>
      <c r="M12" s="59" t="s">
        <v>29</v>
      </c>
      <c r="N12" s="60"/>
      <c r="O12" s="13"/>
      <c r="P12" s="66"/>
      <c r="Q12" s="61"/>
    </row>
    <row r="13" spans="1:17" hidden="1" x14ac:dyDescent="0.2">
      <c r="A13" s="85"/>
      <c r="B13" s="59"/>
      <c r="C13" s="13"/>
      <c r="D13" s="59"/>
      <c r="E13" s="59"/>
      <c r="F13" s="83"/>
      <c r="G13" s="58"/>
      <c r="H13" s="14"/>
      <c r="I13" s="14"/>
      <c r="J13" s="75"/>
      <c r="K13" s="14"/>
      <c r="L13" s="59"/>
      <c r="M13" s="59"/>
      <c r="N13" s="60"/>
      <c r="O13" s="13"/>
      <c r="P13" s="66"/>
      <c r="Q13" s="61"/>
    </row>
    <row r="14" spans="1:17" hidden="1" x14ac:dyDescent="0.2">
      <c r="A14" s="86"/>
      <c r="B14" s="78"/>
      <c r="C14" s="70"/>
      <c r="D14" s="71"/>
      <c r="E14" s="78"/>
      <c r="F14" s="78"/>
      <c r="G14" s="58"/>
      <c r="H14" s="14"/>
      <c r="I14" s="74"/>
      <c r="J14" s="75"/>
      <c r="K14" s="14"/>
      <c r="L14" s="59"/>
      <c r="M14" s="59"/>
      <c r="N14" s="60"/>
      <c r="O14" s="13"/>
      <c r="P14" s="66"/>
      <c r="Q14" s="61"/>
    </row>
    <row r="15" spans="1:17" hidden="1" x14ac:dyDescent="0.2">
      <c r="A15" s="65" t="s">
        <v>24</v>
      </c>
      <c r="B15" s="12"/>
      <c r="C15" s="11"/>
      <c r="D15" s="11"/>
      <c r="E15" s="87"/>
      <c r="F15" s="87"/>
      <c r="G15" s="11"/>
      <c r="H15" s="14"/>
      <c r="I15" s="74"/>
      <c r="J15" s="75"/>
      <c r="K15" s="14"/>
      <c r="L15" s="59"/>
      <c r="M15" s="59"/>
      <c r="N15" s="60"/>
      <c r="O15" s="13"/>
      <c r="P15" s="66"/>
      <c r="Q15" s="61"/>
    </row>
    <row r="16" spans="1:17" s="2" customFormat="1" ht="25.5" hidden="1" x14ac:dyDescent="0.2">
      <c r="A16" s="76">
        <v>36983</v>
      </c>
      <c r="B16" s="77" t="s">
        <v>33</v>
      </c>
      <c r="C16" s="70" t="s">
        <v>90</v>
      </c>
      <c r="D16" s="71">
        <v>3</v>
      </c>
      <c r="E16" s="78" t="s">
        <v>3</v>
      </c>
      <c r="F16" s="78" t="s">
        <v>4</v>
      </c>
      <c r="G16" s="58" t="s">
        <v>62</v>
      </c>
      <c r="H16" s="88" t="s">
        <v>45</v>
      </c>
      <c r="I16" s="89" t="s">
        <v>47</v>
      </c>
      <c r="J16" s="90"/>
      <c r="K16" s="88"/>
      <c r="L16" s="91">
        <v>36991</v>
      </c>
      <c r="M16" s="72" t="s">
        <v>29</v>
      </c>
      <c r="N16" s="92"/>
      <c r="O16" s="93"/>
      <c r="P16" s="94"/>
      <c r="Q16" s="95"/>
    </row>
    <row r="17" spans="1:17" ht="12.75" hidden="1" customHeight="1" x14ac:dyDescent="0.2">
      <c r="A17" s="76">
        <v>36625</v>
      </c>
      <c r="B17" s="77" t="s">
        <v>35</v>
      </c>
      <c r="C17" s="70" t="s">
        <v>89</v>
      </c>
      <c r="D17" s="71">
        <v>2</v>
      </c>
      <c r="E17" s="78" t="s">
        <v>5</v>
      </c>
      <c r="F17" s="96" t="s">
        <v>28</v>
      </c>
      <c r="G17" s="58" t="s">
        <v>28</v>
      </c>
      <c r="H17" s="14"/>
      <c r="I17" s="14"/>
      <c r="J17" s="58"/>
      <c r="K17" s="14"/>
      <c r="L17" s="59"/>
      <c r="M17" s="59"/>
      <c r="N17" s="60"/>
      <c r="O17" s="13"/>
      <c r="P17" s="66"/>
      <c r="Q17" s="61"/>
    </row>
    <row r="18" spans="1:17" hidden="1" x14ac:dyDescent="0.2">
      <c r="A18" s="76">
        <v>36632</v>
      </c>
      <c r="B18" s="77" t="s">
        <v>35</v>
      </c>
      <c r="C18" s="70" t="s">
        <v>88</v>
      </c>
      <c r="D18" s="71">
        <v>2</v>
      </c>
      <c r="E18" s="59" t="s">
        <v>55</v>
      </c>
      <c r="F18" s="59" t="s">
        <v>28</v>
      </c>
      <c r="G18" s="58" t="s">
        <v>56</v>
      </c>
      <c r="H18" s="74"/>
      <c r="I18" s="74"/>
      <c r="J18" s="75"/>
      <c r="K18" s="14"/>
      <c r="L18" s="68">
        <v>36987</v>
      </c>
      <c r="M18" s="59" t="s">
        <v>29</v>
      </c>
      <c r="N18" s="60"/>
      <c r="O18" s="13"/>
      <c r="P18" s="66"/>
      <c r="Q18" s="61"/>
    </row>
    <row r="19" spans="1:17" ht="25.5" hidden="1" x14ac:dyDescent="0.2">
      <c r="A19" s="76">
        <v>37004</v>
      </c>
      <c r="B19" s="77" t="s">
        <v>38</v>
      </c>
      <c r="C19" s="70" t="s">
        <v>87</v>
      </c>
      <c r="D19" s="71">
        <v>8</v>
      </c>
      <c r="E19" s="59" t="s">
        <v>57</v>
      </c>
      <c r="F19" s="59"/>
      <c r="G19" s="58" t="s">
        <v>61</v>
      </c>
      <c r="H19" s="74"/>
      <c r="I19" s="74"/>
      <c r="J19" s="75"/>
      <c r="K19" s="14"/>
      <c r="L19" s="68">
        <v>36991</v>
      </c>
      <c r="M19" s="59" t="s">
        <v>29</v>
      </c>
      <c r="N19" s="60"/>
      <c r="O19" s="13"/>
      <c r="P19" s="66"/>
      <c r="Q19" s="61"/>
    </row>
    <row r="20" spans="1:17" ht="15" hidden="1" customHeight="1" x14ac:dyDescent="0.2">
      <c r="A20" s="76"/>
      <c r="B20" s="77"/>
      <c r="C20" s="70"/>
      <c r="D20" s="71"/>
      <c r="E20" s="59"/>
      <c r="F20" s="59"/>
      <c r="G20" s="58"/>
      <c r="H20" s="74"/>
      <c r="I20" s="74"/>
      <c r="J20" s="75"/>
      <c r="K20" s="14"/>
      <c r="L20" s="68"/>
      <c r="M20" s="59"/>
      <c r="N20" s="60"/>
      <c r="O20" s="13"/>
      <c r="P20" s="66"/>
      <c r="Q20" s="61"/>
    </row>
    <row r="21" spans="1:17" ht="12.75" hidden="1" customHeight="1" x14ac:dyDescent="0.2">
      <c r="A21" s="79">
        <v>37018</v>
      </c>
      <c r="B21" s="80" t="s">
        <v>40</v>
      </c>
      <c r="C21" s="81" t="s">
        <v>79</v>
      </c>
      <c r="D21" s="82">
        <v>4</v>
      </c>
      <c r="E21" s="72" t="s">
        <v>60</v>
      </c>
      <c r="F21" s="72" t="s">
        <v>16</v>
      </c>
      <c r="G21" s="84" t="s">
        <v>59</v>
      </c>
      <c r="H21" s="14"/>
      <c r="I21" s="14"/>
      <c r="J21" s="58"/>
      <c r="K21" s="14"/>
      <c r="L21" s="68">
        <v>36987</v>
      </c>
      <c r="M21" s="59" t="s">
        <v>29</v>
      </c>
      <c r="N21" s="60"/>
      <c r="O21" s="13"/>
      <c r="P21" s="66"/>
      <c r="Q21" s="61"/>
    </row>
    <row r="22" spans="1:17" hidden="1" x14ac:dyDescent="0.2">
      <c r="A22" s="79">
        <v>36660</v>
      </c>
      <c r="B22" s="77" t="s">
        <v>35</v>
      </c>
      <c r="C22" s="70" t="s">
        <v>78</v>
      </c>
      <c r="D22" s="71">
        <v>2</v>
      </c>
      <c r="E22" s="78" t="s">
        <v>65</v>
      </c>
      <c r="F22" s="83" t="s">
        <v>91</v>
      </c>
      <c r="G22" s="84" t="s">
        <v>59</v>
      </c>
      <c r="H22" s="74"/>
      <c r="I22" s="74"/>
      <c r="J22" s="75"/>
      <c r="K22" s="14"/>
      <c r="L22" s="68">
        <v>36991</v>
      </c>
      <c r="M22" s="59" t="s">
        <v>29</v>
      </c>
      <c r="N22" s="60"/>
      <c r="O22" s="13"/>
      <c r="P22" s="66"/>
      <c r="Q22" s="61"/>
    </row>
    <row r="23" spans="1:17" hidden="1" x14ac:dyDescent="0.2">
      <c r="A23" s="79">
        <v>36660</v>
      </c>
      <c r="B23" s="77" t="s">
        <v>73</v>
      </c>
      <c r="C23" s="70" t="s">
        <v>77</v>
      </c>
      <c r="D23" s="71">
        <v>1</v>
      </c>
      <c r="E23" s="78" t="s">
        <v>65</v>
      </c>
      <c r="F23" s="83" t="s">
        <v>28</v>
      </c>
      <c r="G23" s="58" t="s">
        <v>28</v>
      </c>
      <c r="H23" s="74"/>
      <c r="I23" s="74"/>
      <c r="J23" s="75"/>
      <c r="K23" s="14"/>
      <c r="L23" s="59"/>
      <c r="M23" s="59"/>
      <c r="N23" s="60"/>
      <c r="O23" s="13"/>
      <c r="P23" s="66"/>
      <c r="Q23" s="61"/>
    </row>
    <row r="24" spans="1:17" hidden="1" x14ac:dyDescent="0.2">
      <c r="A24" s="79">
        <v>36660</v>
      </c>
      <c r="B24" s="77" t="s">
        <v>35</v>
      </c>
      <c r="C24" s="70" t="s">
        <v>76</v>
      </c>
      <c r="D24" s="71">
        <v>1</v>
      </c>
      <c r="E24" s="78" t="s">
        <v>51</v>
      </c>
      <c r="F24" s="83" t="s">
        <v>28</v>
      </c>
      <c r="G24" s="58" t="s">
        <v>28</v>
      </c>
      <c r="H24" s="74"/>
      <c r="I24" s="74"/>
      <c r="J24" s="75"/>
      <c r="K24" s="14"/>
      <c r="L24" s="68">
        <v>36991</v>
      </c>
      <c r="M24" s="59" t="s">
        <v>29</v>
      </c>
      <c r="N24" s="60"/>
      <c r="O24" s="13"/>
      <c r="P24" s="66"/>
      <c r="Q24" s="61"/>
    </row>
    <row r="25" spans="1:17" hidden="1" x14ac:dyDescent="0.2">
      <c r="A25" s="76">
        <v>36688</v>
      </c>
      <c r="B25" s="77" t="s">
        <v>37</v>
      </c>
      <c r="C25" s="70" t="s">
        <v>20</v>
      </c>
      <c r="D25" s="71">
        <v>5</v>
      </c>
      <c r="E25" s="78" t="s">
        <v>3</v>
      </c>
      <c r="F25" s="78"/>
      <c r="G25" s="71" t="s">
        <v>59</v>
      </c>
      <c r="H25" s="74"/>
      <c r="I25" s="74"/>
      <c r="J25" s="75" t="s">
        <v>72</v>
      </c>
      <c r="K25" s="14"/>
      <c r="L25" s="68">
        <v>36991</v>
      </c>
      <c r="M25" s="59" t="s">
        <v>29</v>
      </c>
      <c r="N25" s="60"/>
      <c r="O25" s="13"/>
      <c r="P25" s="66"/>
      <c r="Q25" s="61"/>
    </row>
    <row r="26" spans="1:17" hidden="1" x14ac:dyDescent="0.2">
      <c r="A26" s="76">
        <v>37053</v>
      </c>
      <c r="B26" s="77" t="s">
        <v>33</v>
      </c>
      <c r="C26" s="70" t="s">
        <v>86</v>
      </c>
      <c r="D26" s="71">
        <v>10</v>
      </c>
      <c r="E26" s="83" t="s">
        <v>17</v>
      </c>
      <c r="F26" s="78"/>
      <c r="G26" s="71" t="s">
        <v>59</v>
      </c>
      <c r="H26" s="74"/>
      <c r="I26" s="74"/>
      <c r="J26" s="75"/>
      <c r="K26" s="14"/>
      <c r="L26" s="68">
        <v>36991</v>
      </c>
      <c r="M26" s="59" t="s">
        <v>29</v>
      </c>
      <c r="N26" s="60"/>
      <c r="O26" s="13"/>
      <c r="P26" s="66"/>
      <c r="Q26" s="61"/>
    </row>
    <row r="27" spans="1:17" hidden="1" x14ac:dyDescent="0.2">
      <c r="A27" s="76">
        <v>37053</v>
      </c>
      <c r="B27" s="77" t="s">
        <v>33</v>
      </c>
      <c r="C27" s="70" t="s">
        <v>68</v>
      </c>
      <c r="D27" s="71">
        <v>10</v>
      </c>
      <c r="E27" s="83" t="s">
        <v>69</v>
      </c>
      <c r="F27" s="78"/>
      <c r="G27" s="71" t="s">
        <v>59</v>
      </c>
      <c r="H27" s="74"/>
      <c r="I27" s="74"/>
      <c r="J27" s="75"/>
      <c r="K27" s="14"/>
      <c r="L27" s="68">
        <v>36991</v>
      </c>
      <c r="M27" s="59" t="s">
        <v>29</v>
      </c>
      <c r="N27" s="60"/>
      <c r="O27" s="13"/>
      <c r="P27" s="66"/>
      <c r="Q27" s="61"/>
    </row>
    <row r="28" spans="1:17" hidden="1" x14ac:dyDescent="0.2">
      <c r="A28" s="85"/>
      <c r="B28" s="59"/>
      <c r="C28" s="13"/>
      <c r="D28" s="59"/>
      <c r="E28" s="59"/>
      <c r="F28" s="59"/>
      <c r="G28" s="14"/>
      <c r="H28" s="59"/>
      <c r="I28" s="59"/>
      <c r="J28" s="59"/>
      <c r="K28" s="59"/>
      <c r="L28" s="59"/>
      <c r="M28" s="59"/>
      <c r="N28" s="60"/>
      <c r="O28" s="13"/>
      <c r="P28" s="66"/>
      <c r="Q28" s="61"/>
    </row>
    <row r="29" spans="1:17" hidden="1" x14ac:dyDescent="0.2">
      <c r="A29" s="85"/>
      <c r="B29" s="59"/>
      <c r="C29" s="13"/>
      <c r="D29" s="14"/>
      <c r="E29" s="59"/>
      <c r="F29" s="59"/>
      <c r="G29" s="58"/>
      <c r="H29" s="14"/>
      <c r="I29" s="14"/>
      <c r="J29" s="58"/>
      <c r="K29" s="14"/>
      <c r="L29" s="59"/>
      <c r="M29" s="59"/>
      <c r="N29" s="60"/>
      <c r="O29" s="13"/>
      <c r="P29" s="66"/>
      <c r="Q29" s="61"/>
    </row>
    <row r="30" spans="1:17" hidden="1" x14ac:dyDescent="0.2">
      <c r="A30" s="85"/>
      <c r="B30" s="59"/>
      <c r="C30" s="13"/>
      <c r="D30" s="14"/>
      <c r="E30" s="59"/>
      <c r="F30" s="59"/>
      <c r="G30" s="58"/>
      <c r="H30" s="14"/>
      <c r="I30" s="14"/>
      <c r="J30" s="58"/>
      <c r="K30" s="14"/>
      <c r="L30" s="59"/>
      <c r="M30" s="59"/>
      <c r="N30" s="60"/>
      <c r="O30" s="13"/>
      <c r="P30" s="66"/>
      <c r="Q30" s="61"/>
    </row>
    <row r="31" spans="1:17" hidden="1" x14ac:dyDescent="0.2">
      <c r="A31" s="85"/>
      <c r="B31" s="59"/>
      <c r="C31" s="13"/>
      <c r="D31" s="14"/>
      <c r="E31" s="59"/>
      <c r="F31" s="59"/>
      <c r="G31" s="58"/>
      <c r="H31" s="14"/>
      <c r="I31" s="14"/>
      <c r="J31" s="58"/>
      <c r="K31" s="14"/>
      <c r="L31" s="59"/>
      <c r="M31" s="59"/>
      <c r="N31" s="60"/>
      <c r="O31" s="13"/>
      <c r="P31" s="66"/>
      <c r="Q31" s="61"/>
    </row>
    <row r="32" spans="1:17" hidden="1" x14ac:dyDescent="0.2">
      <c r="A32" s="76">
        <v>36723</v>
      </c>
      <c r="B32" s="77" t="s">
        <v>39</v>
      </c>
      <c r="C32" s="70" t="s">
        <v>80</v>
      </c>
      <c r="D32" s="71">
        <v>1</v>
      </c>
      <c r="E32" s="83" t="s">
        <v>25</v>
      </c>
      <c r="F32" s="78" t="s">
        <v>4</v>
      </c>
      <c r="G32" s="58" t="s">
        <v>97</v>
      </c>
      <c r="H32" s="74"/>
      <c r="I32" s="74"/>
      <c r="J32" s="75"/>
      <c r="K32" s="14"/>
      <c r="L32" s="59"/>
      <c r="M32" s="59"/>
      <c r="N32" s="60"/>
      <c r="O32" s="13"/>
      <c r="P32" s="66"/>
      <c r="Q32" s="61"/>
    </row>
    <row r="33" spans="1:19" hidden="1" x14ac:dyDescent="0.2">
      <c r="A33" s="85"/>
      <c r="B33" s="59"/>
      <c r="C33" s="13"/>
      <c r="D33" s="14"/>
      <c r="E33" s="59"/>
      <c r="F33" s="59"/>
      <c r="G33" s="58"/>
      <c r="H33" s="14"/>
      <c r="I33" s="14"/>
      <c r="J33" s="58"/>
      <c r="K33" s="14"/>
      <c r="L33" s="59"/>
      <c r="M33" s="59"/>
      <c r="N33" s="60"/>
      <c r="O33" s="13"/>
      <c r="P33" s="66"/>
      <c r="Q33" s="61"/>
    </row>
    <row r="34" spans="1:19" hidden="1" x14ac:dyDescent="0.2">
      <c r="A34" s="67">
        <v>37095</v>
      </c>
      <c r="B34" s="15" t="s">
        <v>42</v>
      </c>
      <c r="C34" s="70" t="s">
        <v>14</v>
      </c>
      <c r="D34" s="71">
        <v>2</v>
      </c>
      <c r="E34" s="78" t="s">
        <v>92</v>
      </c>
      <c r="F34" s="83" t="s">
        <v>8</v>
      </c>
      <c r="G34" s="58" t="s">
        <v>97</v>
      </c>
      <c r="H34" s="14"/>
      <c r="I34" s="74"/>
      <c r="J34" s="75" t="s">
        <v>95</v>
      </c>
      <c r="K34" s="14"/>
      <c r="L34" s="59"/>
      <c r="M34" s="59"/>
      <c r="N34" s="60"/>
      <c r="O34" s="13"/>
      <c r="P34" s="66"/>
      <c r="Q34" s="61"/>
    </row>
    <row r="35" spans="1:19" hidden="1" x14ac:dyDescent="0.2">
      <c r="A35" s="76">
        <v>37095</v>
      </c>
      <c r="B35" s="77" t="s">
        <v>41</v>
      </c>
      <c r="C35" s="70" t="s">
        <v>30</v>
      </c>
      <c r="D35" s="71">
        <v>3</v>
      </c>
      <c r="E35" s="78" t="s">
        <v>92</v>
      </c>
      <c r="F35" s="83" t="s">
        <v>8</v>
      </c>
      <c r="G35" s="58" t="s">
        <v>97</v>
      </c>
      <c r="H35" s="74"/>
      <c r="I35" s="74" t="s">
        <v>47</v>
      </c>
      <c r="J35" s="75"/>
      <c r="K35" s="14"/>
      <c r="L35" s="68">
        <v>36991</v>
      </c>
      <c r="M35" s="59" t="s">
        <v>29</v>
      </c>
      <c r="N35" s="60"/>
      <c r="O35" s="13"/>
      <c r="P35" s="66"/>
      <c r="Q35" s="61"/>
    </row>
    <row r="36" spans="1:19" hidden="1" x14ac:dyDescent="0.2">
      <c r="A36" s="76"/>
      <c r="B36" s="77"/>
      <c r="C36" s="70"/>
      <c r="D36" s="71"/>
      <c r="E36" s="78"/>
      <c r="F36" s="83"/>
      <c r="G36" s="58"/>
      <c r="H36" s="74"/>
      <c r="I36" s="74"/>
      <c r="J36" s="75"/>
      <c r="K36" s="14"/>
      <c r="L36" s="68"/>
      <c r="M36" s="59"/>
      <c r="N36" s="60"/>
      <c r="O36" s="13"/>
      <c r="P36" s="66"/>
      <c r="Q36" s="61"/>
    </row>
    <row r="37" spans="1:19" hidden="1" x14ac:dyDescent="0.2">
      <c r="A37" s="85"/>
      <c r="B37" s="59"/>
      <c r="C37" s="13"/>
      <c r="D37" s="14"/>
      <c r="E37" s="59"/>
      <c r="F37" s="59"/>
      <c r="G37" s="58"/>
      <c r="H37" s="14"/>
      <c r="I37" s="14"/>
      <c r="J37" s="58"/>
      <c r="K37" s="14"/>
      <c r="L37" s="59"/>
      <c r="M37" s="59"/>
      <c r="N37" s="60"/>
      <c r="O37" s="13"/>
      <c r="P37" s="66"/>
      <c r="Q37" s="61"/>
    </row>
    <row r="38" spans="1:19" hidden="1" x14ac:dyDescent="0.2">
      <c r="A38" s="76">
        <v>37116</v>
      </c>
      <c r="B38" s="80" t="s">
        <v>35</v>
      </c>
      <c r="C38" s="81" t="s">
        <v>75</v>
      </c>
      <c r="D38" s="82">
        <v>3</v>
      </c>
      <c r="E38" s="83" t="s">
        <v>46</v>
      </c>
      <c r="F38" s="83" t="s">
        <v>9</v>
      </c>
      <c r="G38" s="84" t="s">
        <v>28</v>
      </c>
      <c r="H38" s="74"/>
      <c r="I38" s="74" t="s">
        <v>47</v>
      </c>
      <c r="J38" s="75"/>
      <c r="K38" s="14"/>
      <c r="L38" s="59"/>
      <c r="M38" s="59"/>
      <c r="N38" s="60"/>
      <c r="O38" s="13"/>
      <c r="P38" s="66"/>
      <c r="Q38" s="61"/>
    </row>
    <row r="39" spans="1:19" hidden="1" x14ac:dyDescent="0.2">
      <c r="A39" s="76">
        <v>37116</v>
      </c>
      <c r="B39" s="80" t="s">
        <v>35</v>
      </c>
      <c r="C39" s="81" t="s">
        <v>74</v>
      </c>
      <c r="D39" s="82">
        <v>3</v>
      </c>
      <c r="E39" s="83" t="s">
        <v>46</v>
      </c>
      <c r="F39" s="83" t="s">
        <v>9</v>
      </c>
      <c r="G39" s="84" t="s">
        <v>28</v>
      </c>
      <c r="H39" s="74"/>
      <c r="I39" s="74" t="s">
        <v>47</v>
      </c>
      <c r="J39" s="75"/>
      <c r="K39" s="14"/>
      <c r="L39" s="59"/>
      <c r="M39" s="59"/>
      <c r="N39" s="60"/>
      <c r="O39" s="13"/>
      <c r="P39" s="66"/>
      <c r="Q39" s="61"/>
    </row>
    <row r="40" spans="1:19" ht="25.5" hidden="1" x14ac:dyDescent="0.2">
      <c r="A40" s="67" t="s">
        <v>107</v>
      </c>
      <c r="B40" s="15" t="s">
        <v>42</v>
      </c>
      <c r="C40" s="70" t="s">
        <v>13</v>
      </c>
      <c r="D40" s="71">
        <v>4</v>
      </c>
      <c r="E40" s="78" t="s">
        <v>108</v>
      </c>
      <c r="F40" s="83" t="s">
        <v>98</v>
      </c>
      <c r="G40" s="84" t="s">
        <v>101</v>
      </c>
      <c r="H40" s="14"/>
      <c r="I40" s="74"/>
      <c r="J40" s="75" t="s">
        <v>100</v>
      </c>
      <c r="K40" s="14"/>
      <c r="L40" s="68">
        <v>37015</v>
      </c>
      <c r="M40" s="59" t="s">
        <v>29</v>
      </c>
      <c r="N40" s="60"/>
      <c r="O40" s="13"/>
      <c r="P40" s="66"/>
      <c r="Q40" s="61"/>
    </row>
    <row r="41" spans="1:19" ht="15" hidden="1" customHeight="1" x14ac:dyDescent="0.2">
      <c r="A41" s="76">
        <v>37123</v>
      </c>
      <c r="B41" s="77" t="s">
        <v>33</v>
      </c>
      <c r="C41" s="70" t="s">
        <v>82</v>
      </c>
      <c r="D41" s="71">
        <v>3</v>
      </c>
      <c r="E41" s="78" t="s">
        <v>49</v>
      </c>
      <c r="F41" s="78" t="s">
        <v>105</v>
      </c>
      <c r="G41" s="58" t="s">
        <v>99</v>
      </c>
      <c r="H41" s="74"/>
      <c r="I41" s="74"/>
      <c r="J41" s="75"/>
      <c r="K41" s="14"/>
      <c r="L41" s="59"/>
      <c r="M41" s="59"/>
      <c r="N41" s="60"/>
      <c r="O41" s="13"/>
      <c r="P41" s="66"/>
      <c r="Q41" s="61"/>
    </row>
    <row r="42" spans="1:19" hidden="1" x14ac:dyDescent="0.2">
      <c r="A42" s="79">
        <v>37123</v>
      </c>
      <c r="B42" s="77" t="s">
        <v>37</v>
      </c>
      <c r="C42" s="70" t="s">
        <v>81</v>
      </c>
      <c r="D42" s="71">
        <v>5</v>
      </c>
      <c r="E42" s="83" t="s">
        <v>106</v>
      </c>
      <c r="F42" s="78" t="s">
        <v>26</v>
      </c>
      <c r="G42" s="84" t="s">
        <v>103</v>
      </c>
      <c r="H42" s="74"/>
      <c r="I42" s="74"/>
      <c r="J42" s="75" t="s">
        <v>100</v>
      </c>
      <c r="K42" s="14"/>
      <c r="L42" s="59"/>
      <c r="M42" s="59"/>
      <c r="N42" s="60"/>
      <c r="O42" s="13"/>
      <c r="P42" s="66"/>
      <c r="Q42" s="61"/>
    </row>
    <row r="43" spans="1:19" hidden="1" x14ac:dyDescent="0.2">
      <c r="A43" s="85"/>
      <c r="B43" s="59"/>
      <c r="C43" s="13"/>
      <c r="D43" s="14"/>
      <c r="E43" s="59"/>
      <c r="F43" s="59"/>
      <c r="G43" s="58"/>
      <c r="H43" s="14"/>
      <c r="I43" s="14"/>
      <c r="J43" s="58"/>
      <c r="K43" s="14"/>
      <c r="L43" s="59"/>
      <c r="M43" s="59"/>
      <c r="N43" s="60"/>
      <c r="O43" s="13"/>
      <c r="P43" s="66"/>
      <c r="Q43" s="61"/>
    </row>
    <row r="44" spans="1:19" hidden="1" x14ac:dyDescent="0.2">
      <c r="A44" s="85"/>
      <c r="B44" s="59"/>
      <c r="C44" s="13"/>
      <c r="D44" s="14"/>
      <c r="E44" s="59"/>
      <c r="F44" s="59"/>
      <c r="G44" s="58"/>
      <c r="H44" s="14"/>
      <c r="I44" s="14"/>
      <c r="J44" s="58"/>
      <c r="K44" s="14"/>
      <c r="L44" s="59"/>
      <c r="M44" s="59"/>
      <c r="N44" s="60"/>
      <c r="O44" s="13"/>
      <c r="P44" s="66"/>
      <c r="Q44" s="61"/>
    </row>
    <row r="45" spans="1:19" hidden="1" x14ac:dyDescent="0.2">
      <c r="A45" s="76">
        <v>37144</v>
      </c>
      <c r="B45" s="77" t="s">
        <v>33</v>
      </c>
      <c r="C45" s="70" t="s">
        <v>64</v>
      </c>
      <c r="D45" s="71">
        <v>3</v>
      </c>
      <c r="E45" s="59" t="s">
        <v>112</v>
      </c>
      <c r="F45" s="59" t="s">
        <v>4</v>
      </c>
      <c r="G45" s="84" t="s">
        <v>59</v>
      </c>
      <c r="H45" s="74"/>
      <c r="I45" s="74"/>
      <c r="J45" s="75" t="s">
        <v>100</v>
      </c>
      <c r="K45" s="14"/>
      <c r="L45" s="68">
        <v>36987</v>
      </c>
      <c r="M45" s="59" t="s">
        <v>29</v>
      </c>
      <c r="N45" s="60"/>
      <c r="O45" s="13"/>
      <c r="P45" s="66"/>
      <c r="Q45" s="61"/>
    </row>
    <row r="46" spans="1:19" hidden="1" x14ac:dyDescent="0.2">
      <c r="A46" s="76">
        <v>37144</v>
      </c>
      <c r="B46" s="77" t="s">
        <v>33</v>
      </c>
      <c r="C46" s="70" t="s">
        <v>67</v>
      </c>
      <c r="D46" s="71">
        <v>3</v>
      </c>
      <c r="E46" s="59" t="s">
        <v>112</v>
      </c>
      <c r="F46" s="59" t="s">
        <v>4</v>
      </c>
      <c r="G46" s="84" t="s">
        <v>59</v>
      </c>
      <c r="H46" s="74"/>
      <c r="I46" s="74"/>
      <c r="J46" s="75" t="s">
        <v>100</v>
      </c>
      <c r="K46" s="14"/>
      <c r="L46" s="68">
        <v>36991</v>
      </c>
      <c r="M46" s="59" t="s">
        <v>29</v>
      </c>
      <c r="N46" s="60"/>
      <c r="O46" s="13"/>
      <c r="P46" s="66"/>
      <c r="Q46" s="61"/>
    </row>
    <row r="47" spans="1:19" ht="26.25" thickBot="1" x14ac:dyDescent="0.25">
      <c r="A47" s="97">
        <v>37200</v>
      </c>
      <c r="B47" s="98" t="s">
        <v>35</v>
      </c>
      <c r="C47" s="102" t="s">
        <v>85</v>
      </c>
      <c r="D47" s="105"/>
      <c r="E47" s="102" t="s">
        <v>93</v>
      </c>
      <c r="F47" s="115"/>
      <c r="G47" s="103" t="s">
        <v>59</v>
      </c>
      <c r="H47" s="104"/>
      <c r="I47" s="104"/>
      <c r="J47" s="104"/>
      <c r="K47" s="105"/>
      <c r="L47" s="113">
        <v>36991</v>
      </c>
      <c r="M47" s="102" t="s">
        <v>29</v>
      </c>
      <c r="N47" s="106">
        <f>27522+3719+15331-8647-23553</f>
        <v>14372</v>
      </c>
      <c r="O47" s="102" t="s">
        <v>5</v>
      </c>
      <c r="P47" s="102" t="s">
        <v>125</v>
      </c>
      <c r="Q47" s="102" t="s">
        <v>124</v>
      </c>
      <c r="S47" s="3"/>
    </row>
    <row r="48" spans="1:19" ht="26.25" thickBot="1" x14ac:dyDescent="0.25">
      <c r="A48" s="97">
        <v>37200</v>
      </c>
      <c r="B48" s="98" t="s">
        <v>35</v>
      </c>
      <c r="C48" s="99" t="s">
        <v>132</v>
      </c>
      <c r="D48" s="100">
        <v>3</v>
      </c>
      <c r="E48" s="101" t="s">
        <v>3</v>
      </c>
      <c r="F48" s="102" t="s">
        <v>10</v>
      </c>
      <c r="G48" s="103" t="s">
        <v>96</v>
      </c>
      <c r="H48" s="104"/>
      <c r="I48" s="104"/>
      <c r="J48" s="104"/>
      <c r="K48" s="105"/>
      <c r="L48" s="102"/>
      <c r="M48" s="102"/>
      <c r="N48" s="106">
        <v>1800</v>
      </c>
      <c r="O48" s="102" t="s">
        <v>3</v>
      </c>
      <c r="P48" s="102" t="s">
        <v>10</v>
      </c>
      <c r="Q48" s="102" t="s">
        <v>131</v>
      </c>
      <c r="R48" s="1"/>
      <c r="S48" s="3"/>
    </row>
    <row r="49" spans="1:19" ht="13.5" thickBot="1" x14ac:dyDescent="0.25">
      <c r="A49" s="97">
        <v>37200</v>
      </c>
      <c r="B49" s="107" t="s">
        <v>37</v>
      </c>
      <c r="C49" s="108" t="s">
        <v>84</v>
      </c>
      <c r="D49" s="109">
        <v>5</v>
      </c>
      <c r="E49" s="108" t="s">
        <v>109</v>
      </c>
      <c r="F49" s="110"/>
      <c r="G49" s="111" t="s">
        <v>102</v>
      </c>
      <c r="H49" s="112"/>
      <c r="I49" s="104"/>
      <c r="J49" s="104" t="s">
        <v>100</v>
      </c>
      <c r="K49" s="105"/>
      <c r="L49" s="113">
        <v>36990</v>
      </c>
      <c r="M49" s="102" t="s">
        <v>29</v>
      </c>
      <c r="N49" s="106">
        <f>14136+9802+9615+585-69</f>
        <v>34069</v>
      </c>
      <c r="O49" s="102" t="s">
        <v>138</v>
      </c>
      <c r="P49" s="102" t="s">
        <v>139</v>
      </c>
      <c r="Q49" s="102" t="s">
        <v>129</v>
      </c>
      <c r="R49" s="1"/>
      <c r="S49" s="3"/>
    </row>
    <row r="50" spans="1:19" ht="13.5" thickBot="1" x14ac:dyDescent="0.25">
      <c r="A50" s="97">
        <v>37214</v>
      </c>
      <c r="B50" s="114" t="s">
        <v>35</v>
      </c>
      <c r="C50" s="99" t="s">
        <v>83</v>
      </c>
      <c r="D50" s="100">
        <v>5</v>
      </c>
      <c r="E50" s="99" t="s">
        <v>110</v>
      </c>
      <c r="F50" s="108" t="s">
        <v>111</v>
      </c>
      <c r="G50" s="111" t="s">
        <v>59</v>
      </c>
      <c r="H50" s="104"/>
      <c r="I50" s="104"/>
      <c r="J50" s="104" t="s">
        <v>100</v>
      </c>
      <c r="K50" s="105"/>
      <c r="L50" s="113">
        <v>36991</v>
      </c>
      <c r="M50" s="102" t="s">
        <v>29</v>
      </c>
      <c r="N50" s="106">
        <v>20799</v>
      </c>
      <c r="O50" s="102" t="s">
        <v>110</v>
      </c>
      <c r="P50" s="102" t="s">
        <v>136</v>
      </c>
      <c r="Q50" s="102" t="s">
        <v>128</v>
      </c>
      <c r="R50" s="1"/>
      <c r="S50" s="3"/>
    </row>
    <row r="51" spans="1:19" ht="13.5" thickBot="1" x14ac:dyDescent="0.25">
      <c r="A51" s="97">
        <v>37207</v>
      </c>
      <c r="B51" s="114" t="s">
        <v>37</v>
      </c>
      <c r="C51" s="99" t="s">
        <v>19</v>
      </c>
      <c r="D51" s="100">
        <v>5</v>
      </c>
      <c r="E51" s="99" t="s">
        <v>52</v>
      </c>
      <c r="F51" s="110"/>
      <c r="G51" s="100"/>
      <c r="H51" s="104"/>
      <c r="I51" s="104"/>
      <c r="J51" s="104"/>
      <c r="K51" s="105"/>
      <c r="L51" s="102"/>
      <c r="M51" s="102"/>
      <c r="N51" s="106">
        <v>-18999</v>
      </c>
      <c r="O51" s="102" t="s">
        <v>118</v>
      </c>
      <c r="P51" s="102" t="s">
        <v>135</v>
      </c>
      <c r="Q51" s="102" t="s">
        <v>134</v>
      </c>
      <c r="R51" s="1"/>
      <c r="S51" s="3"/>
    </row>
    <row r="52" spans="1:19" ht="13.5" thickBot="1" x14ac:dyDescent="0.25">
      <c r="A52" s="97">
        <v>37200</v>
      </c>
      <c r="B52" s="98" t="s">
        <v>35</v>
      </c>
      <c r="C52" s="102" t="s">
        <v>123</v>
      </c>
      <c r="D52" s="105">
        <v>1</v>
      </c>
      <c r="E52" s="102" t="s">
        <v>65</v>
      </c>
      <c r="F52" s="102"/>
      <c r="G52" s="103"/>
      <c r="H52" s="104"/>
      <c r="I52" s="104"/>
      <c r="J52" s="104"/>
      <c r="K52" s="105"/>
      <c r="L52" s="113"/>
      <c r="M52" s="102"/>
      <c r="N52" s="106">
        <f>217320+25461</f>
        <v>242781</v>
      </c>
      <c r="O52" s="102" t="s">
        <v>119</v>
      </c>
      <c r="P52" s="102" t="s">
        <v>130</v>
      </c>
      <c r="Q52" s="102" t="s">
        <v>128</v>
      </c>
      <c r="R52" s="1"/>
      <c r="S52" s="3"/>
    </row>
    <row r="53" spans="1:19" ht="13.5" thickBot="1" x14ac:dyDescent="0.25">
      <c r="A53" s="97">
        <v>37228</v>
      </c>
      <c r="B53" s="114" t="s">
        <v>35</v>
      </c>
      <c r="C53" s="99" t="s">
        <v>120</v>
      </c>
      <c r="D53" s="100">
        <v>8</v>
      </c>
      <c r="E53" s="99" t="s">
        <v>18</v>
      </c>
      <c r="F53" s="110"/>
      <c r="G53" s="105" t="s">
        <v>59</v>
      </c>
      <c r="H53" s="105"/>
      <c r="I53" s="105"/>
      <c r="J53" s="104" t="s">
        <v>58</v>
      </c>
      <c r="K53" s="105"/>
      <c r="L53" s="113">
        <v>37008</v>
      </c>
      <c r="M53" s="102" t="s">
        <v>29</v>
      </c>
      <c r="N53" s="106">
        <v>62905</v>
      </c>
      <c r="O53" s="102" t="s">
        <v>18</v>
      </c>
      <c r="P53" s="102" t="s">
        <v>130</v>
      </c>
      <c r="Q53" s="102" t="s">
        <v>128</v>
      </c>
      <c r="R53" s="1"/>
      <c r="S53" s="3"/>
    </row>
    <row r="54" spans="1:19" ht="13.5" thickBot="1" x14ac:dyDescent="0.25">
      <c r="A54" s="97">
        <v>37228</v>
      </c>
      <c r="B54" s="107" t="s">
        <v>37</v>
      </c>
      <c r="C54" s="99" t="s">
        <v>66</v>
      </c>
      <c r="D54" s="100">
        <v>7</v>
      </c>
      <c r="E54" s="99" t="s">
        <v>50</v>
      </c>
      <c r="F54" s="102" t="s">
        <v>26</v>
      </c>
      <c r="G54" s="111" t="s">
        <v>59</v>
      </c>
      <c r="H54" s="104"/>
      <c r="I54" s="104"/>
      <c r="J54" s="104" t="s">
        <v>100</v>
      </c>
      <c r="K54" s="105"/>
      <c r="L54" s="113">
        <v>36991</v>
      </c>
      <c r="M54" s="102" t="s">
        <v>29</v>
      </c>
      <c r="N54" s="106">
        <f>-51422+145152</f>
        <v>93730</v>
      </c>
      <c r="O54" s="102" t="s">
        <v>3</v>
      </c>
      <c r="P54" s="102" t="s">
        <v>135</v>
      </c>
      <c r="Q54" s="102" t="s">
        <v>129</v>
      </c>
      <c r="R54" s="1"/>
      <c r="S54" s="3"/>
    </row>
    <row r="55" spans="1:19" ht="26.25" thickBot="1" x14ac:dyDescent="0.25">
      <c r="A55" s="97" t="s">
        <v>126</v>
      </c>
      <c r="B55" s="98" t="s">
        <v>41</v>
      </c>
      <c r="C55" s="102" t="s">
        <v>21</v>
      </c>
      <c r="D55" s="105">
        <v>5</v>
      </c>
      <c r="E55" s="102" t="s">
        <v>113</v>
      </c>
      <c r="F55" s="115"/>
      <c r="G55" s="116" t="s">
        <v>102</v>
      </c>
      <c r="H55" s="104"/>
      <c r="I55" s="104"/>
      <c r="J55" s="104" t="s">
        <v>100</v>
      </c>
      <c r="K55" s="105"/>
      <c r="L55" s="113">
        <v>37015</v>
      </c>
      <c r="M55" s="102" t="s">
        <v>29</v>
      </c>
      <c r="N55" s="106">
        <f>11+47-6345</f>
        <v>-6287</v>
      </c>
      <c r="O55" s="102" t="s">
        <v>117</v>
      </c>
      <c r="P55" s="102" t="s">
        <v>135</v>
      </c>
      <c r="Q55" s="102"/>
      <c r="R55" s="1"/>
      <c r="S55" s="3"/>
    </row>
    <row r="56" spans="1:19" ht="13.5" thickBot="1" x14ac:dyDescent="0.25">
      <c r="A56" s="97" t="s">
        <v>127</v>
      </c>
      <c r="B56" s="98" t="s">
        <v>39</v>
      </c>
      <c r="C56" s="102" t="s">
        <v>122</v>
      </c>
      <c r="D56" s="105">
        <v>5</v>
      </c>
      <c r="E56" s="102" t="s">
        <v>92</v>
      </c>
      <c r="F56" s="102" t="s">
        <v>6</v>
      </c>
      <c r="G56" s="116" t="s">
        <v>104</v>
      </c>
      <c r="H56" s="104"/>
      <c r="I56" s="104"/>
      <c r="J56" s="104" t="s">
        <v>100</v>
      </c>
      <c r="K56" s="105"/>
      <c r="L56" s="102"/>
      <c r="M56" s="102"/>
      <c r="N56" s="106">
        <v>119703</v>
      </c>
      <c r="O56" s="102" t="s">
        <v>92</v>
      </c>
      <c r="P56" s="102" t="s">
        <v>10</v>
      </c>
      <c r="Q56" s="102" t="s">
        <v>129</v>
      </c>
      <c r="R56" s="1"/>
      <c r="S56" s="3"/>
    </row>
    <row r="57" spans="1:19" x14ac:dyDescent="0.2">
      <c r="A57" s="48"/>
      <c r="B57" s="51"/>
      <c r="C57" s="17"/>
      <c r="D57" s="18"/>
      <c r="E57" s="17"/>
      <c r="F57" s="3"/>
      <c r="G57" s="27"/>
      <c r="H57" s="21"/>
      <c r="I57" s="21"/>
      <c r="J57" s="21"/>
      <c r="K57" s="10"/>
      <c r="L57" s="49"/>
      <c r="M57" s="3"/>
      <c r="N57" s="50"/>
      <c r="Q57" s="3"/>
      <c r="R57" s="3"/>
      <c r="S57" s="3"/>
    </row>
    <row r="58" spans="1:19" x14ac:dyDescent="0.2">
      <c r="A58" s="48"/>
      <c r="B58" s="51"/>
      <c r="C58" s="17"/>
      <c r="D58" s="18"/>
      <c r="E58" s="17"/>
      <c r="F58" s="3"/>
      <c r="G58" s="27"/>
      <c r="H58" s="21"/>
      <c r="I58" s="21"/>
      <c r="J58" s="21"/>
      <c r="K58" s="10"/>
      <c r="L58" s="49"/>
      <c r="M58" s="3"/>
      <c r="N58" s="50"/>
      <c r="Q58" s="3"/>
      <c r="R58" s="3"/>
      <c r="S58" s="3"/>
    </row>
    <row r="59" spans="1:19" x14ac:dyDescent="0.2">
      <c r="A59" s="15"/>
      <c r="B59" s="22"/>
      <c r="C59" s="17"/>
      <c r="D59" s="18"/>
      <c r="E59" s="23"/>
      <c r="F59" s="35"/>
      <c r="H59" s="10"/>
      <c r="J59" s="21"/>
      <c r="L59" s="8"/>
    </row>
    <row r="60" spans="1:19" x14ac:dyDescent="0.2">
      <c r="A60" s="15"/>
      <c r="B60" s="22"/>
      <c r="C60" s="17"/>
      <c r="D60" s="18"/>
      <c r="E60" s="23"/>
      <c r="F60" s="35"/>
      <c r="H60" s="10"/>
      <c r="J60" s="21"/>
      <c r="L60" s="8"/>
    </row>
    <row r="61" spans="1:19" x14ac:dyDescent="0.2">
      <c r="A61" s="36"/>
      <c r="B61" s="22"/>
      <c r="C61" s="17"/>
      <c r="D61" s="18"/>
      <c r="E61" s="23"/>
      <c r="F61" s="35"/>
      <c r="H61" s="10"/>
      <c r="J61" s="21"/>
      <c r="L61" s="8"/>
    </row>
    <row r="62" spans="1:19" x14ac:dyDescent="0.2">
      <c r="A62" s="15"/>
      <c r="B62" s="22"/>
      <c r="C62" s="17"/>
      <c r="D62" s="18"/>
      <c r="E62" s="23"/>
      <c r="F62" s="35"/>
      <c r="H62" s="10"/>
      <c r="J62" s="21"/>
      <c r="L62" s="8"/>
    </row>
    <row r="63" spans="1:19" x14ac:dyDescent="0.2">
      <c r="A63" s="24"/>
      <c r="B63" s="22"/>
      <c r="C63" s="17"/>
      <c r="D63" s="18"/>
      <c r="E63" s="23"/>
      <c r="G63" s="18"/>
      <c r="H63" s="20"/>
      <c r="I63" s="20"/>
      <c r="J63" s="21"/>
      <c r="L63" s="8"/>
      <c r="P63" s="40"/>
      <c r="R63" s="3"/>
    </row>
    <row r="64" spans="1:19" x14ac:dyDescent="0.2">
      <c r="A64" s="22"/>
      <c r="B64" s="22"/>
      <c r="C64" s="17"/>
      <c r="D64" s="18"/>
      <c r="E64" s="23"/>
      <c r="F64" s="35"/>
      <c r="H64" s="20"/>
      <c r="I64" s="20"/>
      <c r="J64" s="21"/>
      <c r="L64" s="8"/>
      <c r="P64" s="40"/>
      <c r="R64" s="3"/>
    </row>
    <row r="65" spans="1:39" x14ac:dyDescent="0.2">
      <c r="A65" s="22"/>
      <c r="B65" s="22"/>
      <c r="C65" s="17"/>
      <c r="D65" s="18"/>
      <c r="E65" s="23"/>
      <c r="F65" s="35"/>
      <c r="H65" s="20"/>
      <c r="I65" s="20"/>
      <c r="J65" s="21"/>
      <c r="L65" s="8"/>
      <c r="N65" s="46"/>
      <c r="P65" s="40"/>
      <c r="R65" s="3"/>
    </row>
    <row r="66" spans="1:39" x14ac:dyDescent="0.2">
      <c r="A66" s="24"/>
      <c r="B66" s="22"/>
      <c r="C66" s="34"/>
      <c r="D66" s="26"/>
      <c r="E66" s="25"/>
      <c r="F66" s="35"/>
      <c r="G66" s="27"/>
      <c r="H66" s="20"/>
      <c r="I66" s="20"/>
      <c r="J66" s="21"/>
      <c r="L66" s="8"/>
      <c r="R66" s="3"/>
    </row>
    <row r="67" spans="1:39" x14ac:dyDescent="0.2">
      <c r="A67" s="22"/>
      <c r="B67" s="22"/>
      <c r="C67" s="17"/>
      <c r="D67" s="18"/>
      <c r="F67" s="23"/>
      <c r="G67" s="39"/>
      <c r="H67" s="7"/>
      <c r="I67" s="20"/>
      <c r="J67" s="21"/>
      <c r="N67" s="46"/>
      <c r="R67" s="3"/>
    </row>
    <row r="68" spans="1:39" x14ac:dyDescent="0.2">
      <c r="A68" s="15"/>
      <c r="B68" s="15"/>
      <c r="C68" s="13"/>
      <c r="G68" s="38"/>
      <c r="H68" s="20"/>
      <c r="I68" s="20"/>
      <c r="J68" s="21"/>
      <c r="R68" s="3"/>
    </row>
    <row r="69" spans="1:39" x14ac:dyDescent="0.2">
      <c r="G69" s="19"/>
      <c r="H69" s="20"/>
      <c r="I69" s="20"/>
      <c r="J69" s="21"/>
      <c r="R69" s="3"/>
    </row>
    <row r="70" spans="1:39" x14ac:dyDescent="0.2">
      <c r="A70" s="15"/>
      <c r="B70" s="15"/>
      <c r="C70" s="13"/>
      <c r="G70" s="19"/>
      <c r="H70" s="20"/>
      <c r="I70" s="20"/>
      <c r="J70" s="21"/>
      <c r="L70" s="8"/>
      <c r="N70" s="46"/>
      <c r="R70" s="3"/>
    </row>
    <row r="72" spans="1:39" ht="18" hidden="1" x14ac:dyDescent="0.2">
      <c r="A72" s="22"/>
      <c r="B72" s="22"/>
      <c r="C72" s="17"/>
      <c r="D72" s="18"/>
      <c r="E72" s="23"/>
      <c r="F72" s="23"/>
      <c r="G72" s="19"/>
      <c r="H72" s="20"/>
      <c r="I72" s="20"/>
      <c r="J72" s="21"/>
      <c r="V72" s="47"/>
      <c r="W72" s="47"/>
      <c r="X72" s="47"/>
      <c r="Y72" s="47"/>
      <c r="Z72" s="47"/>
      <c r="AA72" s="47"/>
      <c r="AB72" s="47"/>
      <c r="AC72" s="9"/>
      <c r="AD72" s="9"/>
      <c r="AE72" s="10"/>
      <c r="AF72" s="9"/>
      <c r="AG72" s="4"/>
      <c r="AH72" s="4"/>
      <c r="AI72" s="3"/>
      <c r="AJ72" s="3"/>
      <c r="AK72" s="40"/>
      <c r="AL72" s="40"/>
      <c r="AM72" s="40"/>
    </row>
    <row r="73" spans="1:39" ht="18" hidden="1" x14ac:dyDescent="0.2">
      <c r="A73" s="15"/>
      <c r="B73" s="36"/>
      <c r="C73" s="13"/>
      <c r="G73" s="19"/>
      <c r="H73" s="20"/>
      <c r="I73" s="20"/>
      <c r="J73" s="21"/>
      <c r="V73" s="47"/>
      <c r="W73" s="47"/>
      <c r="X73" s="47"/>
      <c r="Y73" s="47"/>
      <c r="Z73" s="47"/>
      <c r="AA73" s="47"/>
      <c r="AB73" s="47"/>
      <c r="AC73" s="9"/>
      <c r="AD73" s="9"/>
      <c r="AE73" s="10"/>
      <c r="AF73" s="9"/>
      <c r="AG73" s="4"/>
      <c r="AH73" s="4"/>
      <c r="AI73" s="3"/>
      <c r="AJ73" s="3"/>
      <c r="AK73" s="40"/>
      <c r="AL73" s="40"/>
      <c r="AM73" s="40"/>
    </row>
    <row r="74" spans="1:39" hidden="1" x14ac:dyDescent="0.2">
      <c r="V74" s="11"/>
      <c r="W74" s="11"/>
      <c r="X74" s="11"/>
      <c r="Y74" s="11"/>
      <c r="Z74" s="11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</row>
    <row r="75" spans="1:39" hidden="1" x14ac:dyDescent="0.2">
      <c r="V75" s="12"/>
      <c r="W75" s="12"/>
      <c r="X75" s="13"/>
      <c r="Y75" s="14"/>
      <c r="Z75" s="4"/>
      <c r="AA75" s="4"/>
      <c r="AB75" s="10"/>
      <c r="AC75" s="9"/>
      <c r="AD75" s="9"/>
      <c r="AE75" s="10"/>
      <c r="AF75" s="9"/>
      <c r="AG75" s="4"/>
      <c r="AH75" s="4"/>
      <c r="AI75" s="3"/>
      <c r="AJ75" s="3"/>
      <c r="AK75" s="40"/>
      <c r="AL75" s="40"/>
      <c r="AM75" s="40"/>
    </row>
    <row r="76" spans="1:39" x14ac:dyDescent="0.2">
      <c r="V76" s="15"/>
      <c r="W76" s="16"/>
      <c r="X76" s="13"/>
      <c r="Y76" s="14"/>
      <c r="Z76" s="4"/>
      <c r="AA76" s="4"/>
      <c r="AB76" s="10"/>
      <c r="AC76" s="9"/>
      <c r="AD76" s="9"/>
      <c r="AE76" s="10"/>
      <c r="AF76" s="9"/>
      <c r="AG76" s="8"/>
      <c r="AH76" s="4"/>
      <c r="AI76" s="3"/>
      <c r="AJ76" s="3"/>
      <c r="AK76" s="40"/>
      <c r="AL76" s="40"/>
      <c r="AM76" s="40"/>
    </row>
    <row r="77" spans="1:39" x14ac:dyDescent="0.2">
      <c r="V77" s="16"/>
      <c r="W77" s="16"/>
      <c r="X77" s="13"/>
      <c r="Y77" s="14"/>
      <c r="Z77" s="4"/>
      <c r="AA77" s="4"/>
      <c r="AB77" s="10"/>
      <c r="AC77" s="9"/>
      <c r="AD77" s="9"/>
      <c r="AE77" s="10"/>
      <c r="AF77" s="9"/>
      <c r="AG77" s="8"/>
      <c r="AH77" s="4"/>
      <c r="AI77" s="3"/>
      <c r="AJ77" s="3"/>
      <c r="AK77" s="40"/>
      <c r="AL77" s="40"/>
      <c r="AM77" s="40"/>
    </row>
    <row r="78" spans="1:39" x14ac:dyDescent="0.2">
      <c r="V78" s="15"/>
      <c r="W78" s="15"/>
      <c r="X78" s="17"/>
      <c r="Y78" s="18"/>
      <c r="Z78" s="7"/>
      <c r="AA78" s="4"/>
      <c r="AB78" s="19"/>
      <c r="AC78" s="20"/>
      <c r="AD78" s="20"/>
      <c r="AE78" s="21"/>
      <c r="AF78" s="9"/>
      <c r="AG78" s="4"/>
      <c r="AH78" s="4"/>
      <c r="AI78" s="3"/>
      <c r="AJ78" s="3"/>
      <c r="AK78" s="40"/>
      <c r="AL78" s="40"/>
      <c r="AM78" s="40"/>
    </row>
    <row r="79" spans="1:39" x14ac:dyDescent="0.2">
      <c r="V79" s="22"/>
      <c r="W79" s="22"/>
      <c r="X79" s="23"/>
      <c r="Y79" s="18"/>
      <c r="Z79" s="23"/>
      <c r="AA79" s="23"/>
      <c r="AB79" s="10"/>
      <c r="AC79" s="9"/>
      <c r="AD79" s="20"/>
      <c r="AE79" s="21"/>
      <c r="AF79" s="9"/>
      <c r="AG79" s="4"/>
      <c r="AH79" s="4"/>
      <c r="AI79" s="3"/>
      <c r="AJ79" s="3"/>
      <c r="AK79" s="40"/>
      <c r="AL79" s="40"/>
      <c r="AM79" s="40"/>
    </row>
    <row r="80" spans="1:39" x14ac:dyDescent="0.2">
      <c r="V80" s="22"/>
      <c r="W80" s="22"/>
      <c r="X80" s="23"/>
      <c r="Y80" s="18"/>
      <c r="Z80" s="23"/>
      <c r="AA80" s="23"/>
      <c r="AB80" s="10"/>
      <c r="AC80" s="9"/>
      <c r="AD80" s="20"/>
      <c r="AE80" s="21"/>
      <c r="AF80" s="9"/>
      <c r="AG80" s="4"/>
      <c r="AH80" s="4"/>
      <c r="AI80" s="3"/>
      <c r="AJ80" s="3"/>
      <c r="AK80" s="40"/>
      <c r="AL80" s="40"/>
      <c r="AM80" s="40"/>
    </row>
    <row r="81" spans="22:39" x14ac:dyDescent="0.2">
      <c r="V81" s="24"/>
      <c r="W81" s="24"/>
      <c r="X81" s="25"/>
      <c r="Y81" s="26"/>
      <c r="Z81" s="25"/>
      <c r="AA81" s="25"/>
      <c r="AB81" s="27"/>
      <c r="AC81" s="9"/>
      <c r="AD81" s="20"/>
      <c r="AE81" s="21"/>
      <c r="AF81" s="9"/>
      <c r="AG81" s="8"/>
      <c r="AH81" s="4"/>
      <c r="AI81" s="3"/>
      <c r="AJ81" s="3"/>
      <c r="AK81" s="40"/>
      <c r="AL81" s="40"/>
      <c r="AM81" s="40"/>
    </row>
    <row r="82" spans="22:39" x14ac:dyDescent="0.2">
      <c r="V82" s="24"/>
      <c r="W82" s="24"/>
      <c r="X82" s="25"/>
      <c r="Y82" s="26"/>
      <c r="Z82" s="25"/>
      <c r="AA82" s="25"/>
      <c r="AB82" s="27"/>
      <c r="AC82" s="9"/>
      <c r="AD82" s="9"/>
      <c r="AE82" s="21"/>
      <c r="AF82" s="9"/>
      <c r="AG82" s="4"/>
      <c r="AH82" s="4"/>
      <c r="AI82" s="3"/>
      <c r="AJ82" s="3"/>
      <c r="AK82" s="40"/>
      <c r="AL82" s="40"/>
      <c r="AM82" s="40"/>
    </row>
    <row r="83" spans="22:39" x14ac:dyDescent="0.2">
      <c r="V83" s="22"/>
      <c r="W83" s="22"/>
      <c r="X83" s="23"/>
      <c r="Y83" s="18"/>
      <c r="Z83" s="23"/>
      <c r="AA83" s="23"/>
      <c r="AB83" s="10"/>
      <c r="AC83" s="9"/>
      <c r="AD83" s="9"/>
      <c r="AE83" s="21"/>
      <c r="AF83" s="9"/>
      <c r="AG83" s="8"/>
      <c r="AH83" s="4"/>
      <c r="AI83" s="3"/>
      <c r="AJ83" s="3"/>
      <c r="AK83" s="40"/>
      <c r="AL83" s="40"/>
      <c r="AM83" s="40"/>
    </row>
    <row r="84" spans="22:39" x14ac:dyDescent="0.2">
      <c r="V84" s="4"/>
      <c r="W84" s="4"/>
      <c r="X84" s="4"/>
      <c r="Y84" s="4"/>
      <c r="Z84" s="4"/>
      <c r="AA84" s="25"/>
      <c r="AB84" s="10"/>
      <c r="AC84" s="9"/>
      <c r="AD84" s="9"/>
      <c r="AE84" s="21"/>
      <c r="AF84" s="9"/>
      <c r="AG84" s="4"/>
      <c r="AH84" s="4"/>
      <c r="AI84" s="3"/>
      <c r="AJ84" s="3"/>
      <c r="AK84" s="40"/>
      <c r="AL84" s="40"/>
      <c r="AM84" s="40"/>
    </row>
    <row r="85" spans="22:39" x14ac:dyDescent="0.2">
      <c r="V85" s="23"/>
      <c r="W85" s="23"/>
      <c r="X85" s="23"/>
      <c r="Y85" s="18"/>
      <c r="Z85" s="23"/>
      <c r="AA85" s="23"/>
      <c r="AB85" s="10"/>
      <c r="AC85" s="9"/>
      <c r="AD85" s="20"/>
      <c r="AE85" s="21"/>
      <c r="AF85" s="9"/>
      <c r="AG85" s="4"/>
      <c r="AH85" s="4"/>
      <c r="AI85" s="3"/>
      <c r="AJ85" s="3"/>
      <c r="AK85" s="40"/>
      <c r="AL85" s="40"/>
      <c r="AM85" s="40"/>
    </row>
    <row r="86" spans="22:39" x14ac:dyDescent="0.2">
      <c r="V86" s="12"/>
      <c r="W86" s="12"/>
      <c r="X86" s="28"/>
      <c r="Y86" s="5"/>
      <c r="Z86" s="28"/>
      <c r="AA86" s="28"/>
      <c r="AB86" s="5"/>
      <c r="AC86" s="9"/>
      <c r="AD86" s="20"/>
      <c r="AE86" s="21"/>
      <c r="AF86" s="9"/>
      <c r="AG86" s="4"/>
      <c r="AH86" s="4"/>
      <c r="AI86" s="3"/>
      <c r="AJ86" s="3"/>
      <c r="AK86" s="40"/>
      <c r="AL86" s="40"/>
      <c r="AM86" s="40"/>
    </row>
    <row r="87" spans="22:39" x14ac:dyDescent="0.2">
      <c r="V87" s="22"/>
      <c r="W87" s="22"/>
      <c r="X87" s="23"/>
      <c r="Y87" s="18"/>
      <c r="Z87" s="23"/>
      <c r="AA87" s="23"/>
      <c r="AB87" s="10"/>
      <c r="AC87" s="29"/>
      <c r="AD87" s="30"/>
      <c r="AE87" s="31"/>
      <c r="AF87" s="29"/>
      <c r="AG87" s="32"/>
      <c r="AH87" s="7"/>
      <c r="AI87" s="6"/>
      <c r="AJ87" s="6"/>
      <c r="AK87" s="41"/>
      <c r="AL87" s="41"/>
      <c r="AM87" s="41"/>
    </row>
    <row r="88" spans="22:39" x14ac:dyDescent="0.2">
      <c r="V88" s="22"/>
      <c r="W88" s="22"/>
      <c r="X88" s="23"/>
      <c r="Y88" s="18"/>
      <c r="Z88" s="23"/>
      <c r="AA88" s="33"/>
      <c r="AB88" s="10"/>
      <c r="AC88" s="9"/>
      <c r="AD88" s="9"/>
      <c r="AE88" s="10"/>
      <c r="AF88" s="9"/>
      <c r="AG88" s="4"/>
      <c r="AH88" s="4"/>
      <c r="AI88" s="3"/>
      <c r="AJ88" s="3"/>
      <c r="AK88" s="40"/>
      <c r="AL88" s="40"/>
      <c r="AM88" s="40"/>
    </row>
    <row r="89" spans="22:39" x14ac:dyDescent="0.2">
      <c r="V89" s="22"/>
      <c r="W89" s="22"/>
      <c r="X89" s="23"/>
      <c r="Y89" s="18"/>
      <c r="Z89" s="4"/>
      <c r="AA89" s="4"/>
      <c r="AB89" s="10"/>
      <c r="AC89" s="20"/>
      <c r="AD89" s="20"/>
      <c r="AE89" s="21"/>
      <c r="AF89" s="9"/>
      <c r="AG89" s="8"/>
      <c r="AH89" s="4"/>
      <c r="AI89" s="3"/>
      <c r="AJ89" s="3"/>
      <c r="AK89" s="40"/>
      <c r="AL89" s="40"/>
      <c r="AM89" s="40"/>
    </row>
    <row r="90" spans="22:39" x14ac:dyDescent="0.2">
      <c r="V90" s="22"/>
      <c r="W90" s="22"/>
      <c r="X90" s="23"/>
      <c r="Y90" s="18"/>
      <c r="Z90" s="4"/>
      <c r="AA90" s="4"/>
      <c r="AB90" s="10"/>
      <c r="AC90" s="20"/>
      <c r="AD90" s="20"/>
      <c r="AE90" s="21"/>
      <c r="AF90" s="9"/>
      <c r="AG90" s="8"/>
      <c r="AH90" s="4"/>
      <c r="AI90" s="3"/>
      <c r="AJ90" s="3"/>
      <c r="AK90" s="40"/>
      <c r="AL90" s="40"/>
      <c r="AM90" s="40"/>
    </row>
    <row r="91" spans="22:39" x14ac:dyDescent="0.2">
      <c r="V91" s="22"/>
      <c r="W91" s="22"/>
      <c r="X91" s="23"/>
      <c r="Y91" s="18"/>
      <c r="Z91" s="4"/>
      <c r="AA91" s="4"/>
      <c r="AB91" s="10"/>
      <c r="AC91" s="20"/>
      <c r="AD91" s="20"/>
      <c r="AE91" s="21"/>
      <c r="AF91" s="9"/>
      <c r="AG91" s="8"/>
      <c r="AH91" s="4"/>
      <c r="AI91" s="3"/>
      <c r="AJ91" s="3"/>
      <c r="AK91" s="40"/>
      <c r="AL91" s="40"/>
      <c r="AM91" s="40"/>
    </row>
    <row r="92" spans="22:39" x14ac:dyDescent="0.2">
      <c r="V92" s="24"/>
      <c r="W92" s="24"/>
      <c r="X92" s="25"/>
      <c r="Y92" s="26"/>
      <c r="Z92" s="7"/>
      <c r="AA92" s="7"/>
      <c r="AB92" s="27"/>
      <c r="AC92" s="9"/>
      <c r="AD92" s="9"/>
      <c r="AE92" s="10"/>
      <c r="AF92" s="9"/>
      <c r="AG92" s="8"/>
      <c r="AH92" s="4"/>
      <c r="AI92" s="3"/>
      <c r="AJ92" s="3"/>
      <c r="AK92" s="40"/>
      <c r="AL92" s="40"/>
      <c r="AM92" s="40"/>
    </row>
    <row r="93" spans="22:39" x14ac:dyDescent="0.2">
      <c r="V93" s="24"/>
      <c r="W93" s="22"/>
      <c r="X93" s="23"/>
      <c r="Y93" s="18"/>
      <c r="Z93" s="23"/>
      <c r="AA93" s="25"/>
      <c r="AB93" s="27"/>
      <c r="AC93" s="20"/>
      <c r="AD93" s="20"/>
      <c r="AE93" s="21"/>
      <c r="AF93" s="9"/>
      <c r="AG93" s="8"/>
      <c r="AH93" s="4"/>
      <c r="AI93" s="3"/>
      <c r="AJ93" s="3"/>
      <c r="AK93" s="40"/>
      <c r="AL93" s="40"/>
      <c r="AM93" s="40"/>
    </row>
    <row r="94" spans="22:39" x14ac:dyDescent="0.2">
      <c r="V94" s="24"/>
      <c r="W94" s="22"/>
      <c r="X94" s="23"/>
      <c r="Y94" s="18"/>
      <c r="Z94" s="23"/>
      <c r="AA94" s="25"/>
      <c r="AB94" s="10"/>
      <c r="AC94" s="20"/>
      <c r="AD94" s="20"/>
      <c r="AE94" s="21"/>
      <c r="AF94" s="9"/>
      <c r="AG94" s="4"/>
      <c r="AH94" s="4"/>
      <c r="AI94" s="3"/>
      <c r="AJ94" s="3"/>
      <c r="AK94" s="40"/>
      <c r="AL94" s="40"/>
      <c r="AM94" s="40"/>
    </row>
    <row r="95" spans="22:39" x14ac:dyDescent="0.2">
      <c r="V95" s="24"/>
      <c r="W95" s="22"/>
      <c r="X95" s="23"/>
      <c r="Y95" s="18"/>
      <c r="Z95" s="23"/>
      <c r="AA95" s="25"/>
      <c r="AB95" s="10"/>
      <c r="AC95" s="20"/>
      <c r="AD95" s="20"/>
      <c r="AE95" s="21"/>
      <c r="AF95" s="9"/>
      <c r="AG95" s="8"/>
      <c r="AH95" s="4"/>
      <c r="AI95" s="3"/>
      <c r="AJ95" s="3"/>
      <c r="AK95" s="40"/>
      <c r="AL95" s="40"/>
      <c r="AM95" s="40"/>
    </row>
    <row r="96" spans="22:39" x14ac:dyDescent="0.2">
      <c r="V96" s="22"/>
      <c r="W96" s="22"/>
      <c r="X96" s="23"/>
      <c r="Y96" s="18"/>
      <c r="Z96" s="23"/>
      <c r="AA96" s="23"/>
      <c r="AB96" s="18"/>
      <c r="AC96" s="20"/>
      <c r="AD96" s="20"/>
      <c r="AE96" s="21"/>
      <c r="AF96" s="9"/>
      <c r="AG96" s="8"/>
      <c r="AH96" s="4"/>
      <c r="AI96" s="3"/>
      <c r="AJ96" s="3"/>
      <c r="AK96" s="40"/>
      <c r="AL96" s="40"/>
      <c r="AM96" s="40"/>
    </row>
    <row r="97" spans="22:39" x14ac:dyDescent="0.2">
      <c r="V97" s="22"/>
      <c r="W97" s="22"/>
      <c r="X97" s="23"/>
      <c r="Y97" s="18"/>
      <c r="Z97" s="25"/>
      <c r="AA97" s="23"/>
      <c r="AB97" s="18"/>
      <c r="AC97" s="20"/>
      <c r="AD97" s="20"/>
      <c r="AE97" s="21"/>
      <c r="AF97" s="9"/>
      <c r="AG97" s="8"/>
      <c r="AH97" s="4"/>
      <c r="AI97" s="3"/>
      <c r="AJ97" s="3"/>
      <c r="AK97" s="40"/>
      <c r="AL97" s="40"/>
      <c r="AM97" s="40"/>
    </row>
    <row r="98" spans="22:39" x14ac:dyDescent="0.2">
      <c r="V98" s="22"/>
      <c r="W98" s="22"/>
      <c r="X98" s="23"/>
      <c r="Y98" s="18"/>
      <c r="Z98" s="25"/>
      <c r="AA98" s="23"/>
      <c r="AB98" s="18"/>
      <c r="AC98" s="20"/>
      <c r="AD98" s="20"/>
      <c r="AE98" s="21"/>
      <c r="AF98" s="9"/>
      <c r="AG98" s="8"/>
      <c r="AH98" s="4"/>
      <c r="AI98" s="3"/>
      <c r="AJ98" s="3"/>
      <c r="AK98" s="40"/>
      <c r="AL98" s="40"/>
      <c r="AM98" s="40"/>
    </row>
    <row r="99" spans="22:39" x14ac:dyDescent="0.2">
      <c r="V99" s="4"/>
      <c r="W99" s="4"/>
      <c r="X99" s="4"/>
      <c r="Y99" s="4"/>
      <c r="Z99" s="4"/>
      <c r="AA99" s="4"/>
      <c r="AB99" s="9"/>
      <c r="AC99" s="4"/>
      <c r="AD99" s="4"/>
      <c r="AE99" s="4"/>
      <c r="AF99" s="4"/>
      <c r="AG99" s="4"/>
      <c r="AH99" s="4"/>
      <c r="AI99" s="3"/>
      <c r="AJ99" s="3"/>
      <c r="AK99" s="40"/>
      <c r="AL99" s="40"/>
      <c r="AM99" s="40"/>
    </row>
    <row r="100" spans="22:39" x14ac:dyDescent="0.2">
      <c r="V100" s="25"/>
      <c r="W100" s="25"/>
      <c r="X100" s="25"/>
      <c r="Y100" s="34"/>
      <c r="Z100" s="25"/>
      <c r="AA100" s="25"/>
      <c r="AB100" s="26"/>
      <c r="AC100" s="30"/>
      <c r="AD100" s="30"/>
      <c r="AE100" s="31"/>
      <c r="AF100" s="29"/>
      <c r="AG100" s="7"/>
      <c r="AH100" s="7"/>
      <c r="AI100" s="6"/>
      <c r="AJ100" s="3"/>
      <c r="AK100" s="40"/>
      <c r="AL100" s="40"/>
      <c r="AM100" s="40"/>
    </row>
    <row r="101" spans="22:39" x14ac:dyDescent="0.2">
      <c r="V101" s="12"/>
      <c r="W101" s="12"/>
      <c r="X101" s="23"/>
      <c r="Y101" s="18"/>
      <c r="Z101" s="25"/>
      <c r="AA101" s="23"/>
      <c r="AB101" s="18"/>
      <c r="AC101" s="20"/>
      <c r="AD101" s="20"/>
      <c r="AE101" s="21"/>
      <c r="AF101" s="9"/>
      <c r="AG101" s="4"/>
      <c r="AH101" s="4"/>
      <c r="AI101" s="3"/>
      <c r="AJ101" s="3"/>
      <c r="AK101" s="40"/>
      <c r="AL101" s="40"/>
      <c r="AM101" s="40"/>
    </row>
    <row r="102" spans="22:39" x14ac:dyDescent="0.2">
      <c r="V102" s="22"/>
      <c r="W102" s="22"/>
      <c r="X102" s="23"/>
      <c r="Y102" s="18"/>
      <c r="Z102" s="23"/>
      <c r="AA102" s="4"/>
      <c r="AB102" s="10"/>
      <c r="AC102" s="9"/>
      <c r="AD102" s="20"/>
      <c r="AE102" s="21"/>
      <c r="AF102" s="9"/>
      <c r="AG102" s="8"/>
      <c r="AH102" s="4"/>
      <c r="AI102" s="3"/>
      <c r="AJ102" s="3"/>
      <c r="AK102" s="40"/>
      <c r="AL102" s="40"/>
      <c r="AM102" s="40"/>
    </row>
    <row r="103" spans="22:39" x14ac:dyDescent="0.2">
      <c r="V103" s="4"/>
      <c r="W103" s="4"/>
      <c r="X103" s="4"/>
      <c r="Y103" s="9"/>
      <c r="Z103" s="4"/>
      <c r="AA103" s="4"/>
      <c r="AB103" s="10"/>
      <c r="AC103" s="9"/>
      <c r="AD103" s="9"/>
      <c r="AE103" s="10"/>
      <c r="AF103" s="9"/>
      <c r="AG103" s="4"/>
      <c r="AH103" s="4"/>
      <c r="AI103" s="3"/>
      <c r="AJ103" s="3"/>
      <c r="AK103" s="40"/>
      <c r="AL103" s="40"/>
      <c r="AM103" s="40"/>
    </row>
    <row r="104" spans="22:39" x14ac:dyDescent="0.2">
      <c r="V104" s="4"/>
      <c r="W104" s="4"/>
      <c r="X104" s="4"/>
      <c r="Y104" s="9"/>
      <c r="Z104" s="4"/>
      <c r="AA104" s="4"/>
      <c r="AB104" s="10"/>
      <c r="AC104" s="9"/>
      <c r="AD104" s="9"/>
      <c r="AE104" s="10"/>
      <c r="AF104" s="9"/>
      <c r="AG104" s="4"/>
      <c r="AH104" s="4"/>
      <c r="AI104" s="3"/>
      <c r="AJ104" s="3"/>
      <c r="AK104" s="40"/>
      <c r="AL104" s="40"/>
      <c r="AM104" s="40"/>
    </row>
    <row r="105" spans="22:39" x14ac:dyDescent="0.2">
      <c r="V105" s="4"/>
      <c r="W105" s="4"/>
      <c r="X105" s="4"/>
      <c r="Y105" s="9"/>
      <c r="Z105" s="4"/>
      <c r="AA105" s="4"/>
      <c r="AB105" s="10"/>
      <c r="AC105" s="9"/>
      <c r="AD105" s="9"/>
      <c r="AE105" s="10"/>
      <c r="AF105" s="9"/>
      <c r="AG105" s="4"/>
      <c r="AH105" s="4"/>
      <c r="AI105" s="3"/>
      <c r="AJ105" s="3"/>
      <c r="AK105" s="40"/>
      <c r="AL105" s="40"/>
      <c r="AM105" s="40"/>
    </row>
    <row r="106" spans="22:39" x14ac:dyDescent="0.2">
      <c r="V106" s="22"/>
      <c r="W106" s="22"/>
      <c r="X106" s="23"/>
      <c r="Y106" s="18"/>
      <c r="Z106" s="25"/>
      <c r="AA106" s="23"/>
      <c r="AB106" s="10"/>
      <c r="AC106" s="20"/>
      <c r="AD106" s="20"/>
      <c r="AE106" s="21"/>
      <c r="AF106" s="9"/>
      <c r="AG106" s="4"/>
      <c r="AH106" s="4"/>
      <c r="AI106" s="3"/>
      <c r="AJ106" s="3"/>
      <c r="AK106" s="40"/>
      <c r="AL106" s="40"/>
      <c r="AM106" s="40"/>
    </row>
    <row r="107" spans="22:39" x14ac:dyDescent="0.2">
      <c r="V107" s="4"/>
      <c r="W107" s="4"/>
      <c r="X107" s="4"/>
      <c r="Y107" s="9"/>
      <c r="Z107" s="4"/>
      <c r="AA107" s="4"/>
      <c r="AB107" s="10"/>
      <c r="AC107" s="9"/>
      <c r="AD107" s="9"/>
      <c r="AE107" s="10"/>
      <c r="AF107" s="9"/>
      <c r="AG107" s="4"/>
      <c r="AH107" s="4"/>
      <c r="AI107" s="3"/>
      <c r="AJ107" s="3"/>
      <c r="AK107" s="40"/>
      <c r="AL107" s="40"/>
      <c r="AM107" s="40"/>
    </row>
    <row r="108" spans="22:39" x14ac:dyDescent="0.2">
      <c r="V108" s="15"/>
      <c r="W108" s="15"/>
      <c r="X108" s="23"/>
      <c r="Y108" s="18"/>
      <c r="Z108" s="23"/>
      <c r="AA108" s="25"/>
      <c r="AB108" s="10"/>
      <c r="AC108" s="9"/>
      <c r="AD108" s="20"/>
      <c r="AE108" s="21"/>
      <c r="AF108" s="9"/>
      <c r="AG108" s="4"/>
      <c r="AH108" s="4"/>
      <c r="AI108" s="3"/>
      <c r="AJ108" s="3"/>
      <c r="AK108" s="40"/>
      <c r="AL108" s="40"/>
      <c r="AM108" s="40"/>
    </row>
    <row r="109" spans="22:39" x14ac:dyDescent="0.2">
      <c r="V109" s="22"/>
      <c r="W109" s="22"/>
      <c r="X109" s="23"/>
      <c r="Y109" s="18"/>
      <c r="Z109" s="23"/>
      <c r="AA109" s="25"/>
      <c r="AB109" s="10"/>
      <c r="AC109" s="20"/>
      <c r="AD109" s="20"/>
      <c r="AE109" s="21"/>
      <c r="AF109" s="9"/>
      <c r="AG109" s="8"/>
      <c r="AH109" s="4"/>
      <c r="AI109" s="3"/>
      <c r="AJ109" s="3"/>
      <c r="AK109" s="40"/>
      <c r="AL109" s="40"/>
      <c r="AM109" s="40"/>
    </row>
    <row r="110" spans="22:39" x14ac:dyDescent="0.2">
      <c r="V110" s="22"/>
      <c r="W110" s="22"/>
      <c r="X110" s="23"/>
      <c r="Y110" s="18"/>
      <c r="Z110" s="23"/>
      <c r="AA110" s="25"/>
      <c r="AB110" s="10"/>
      <c r="AC110" s="20"/>
      <c r="AD110" s="20"/>
      <c r="AE110" s="21"/>
      <c r="AF110" s="9"/>
      <c r="AG110" s="8"/>
      <c r="AH110" s="4"/>
      <c r="AI110" s="3"/>
      <c r="AJ110" s="3"/>
      <c r="AK110" s="40"/>
      <c r="AL110" s="40"/>
      <c r="AM110" s="40"/>
    </row>
    <row r="111" spans="22:39" x14ac:dyDescent="0.2">
      <c r="V111" s="4"/>
      <c r="W111" s="4"/>
      <c r="X111" s="4"/>
      <c r="Y111" s="9"/>
      <c r="Z111" s="4"/>
      <c r="AA111" s="4"/>
      <c r="AB111" s="10"/>
      <c r="AC111" s="9"/>
      <c r="AD111" s="9"/>
      <c r="AE111" s="10"/>
      <c r="AF111" s="9"/>
      <c r="AG111" s="4"/>
      <c r="AH111" s="4"/>
      <c r="AI111" s="3"/>
      <c r="AJ111" s="3"/>
      <c r="AK111" s="40"/>
      <c r="AL111" s="40"/>
      <c r="AM111" s="40"/>
    </row>
    <row r="112" spans="22:39" x14ac:dyDescent="0.2">
      <c r="V112" s="22"/>
      <c r="W112" s="24"/>
      <c r="X112" s="25"/>
      <c r="Y112" s="26"/>
      <c r="Z112" s="25"/>
      <c r="AA112" s="25"/>
      <c r="AB112" s="27"/>
      <c r="AC112" s="20"/>
      <c r="AD112" s="20"/>
      <c r="AE112" s="21"/>
      <c r="AF112" s="9"/>
      <c r="AG112" s="4"/>
      <c r="AH112" s="4"/>
      <c r="AI112" s="3"/>
      <c r="AJ112" s="3"/>
      <c r="AK112" s="40"/>
      <c r="AL112" s="40"/>
      <c r="AM112" s="40"/>
    </row>
    <row r="113" spans="22:39" x14ac:dyDescent="0.2">
      <c r="V113" s="22"/>
      <c r="W113" s="24"/>
      <c r="X113" s="25"/>
      <c r="Y113" s="26"/>
      <c r="Z113" s="25"/>
      <c r="AA113" s="25"/>
      <c r="AB113" s="27"/>
      <c r="AC113" s="20"/>
      <c r="AD113" s="20"/>
      <c r="AE113" s="21"/>
      <c r="AF113" s="9"/>
      <c r="AG113" s="4"/>
      <c r="AH113" s="4"/>
      <c r="AI113" s="3"/>
      <c r="AJ113" s="3"/>
      <c r="AK113" s="40"/>
      <c r="AL113" s="40"/>
      <c r="AM113" s="40"/>
    </row>
    <row r="114" spans="22:39" x14ac:dyDescent="0.2">
      <c r="V114" s="15"/>
      <c r="W114" s="15"/>
      <c r="X114" s="23"/>
      <c r="Y114" s="18"/>
      <c r="Z114" s="23"/>
      <c r="AA114" s="25"/>
      <c r="AB114" s="27"/>
      <c r="AC114" s="9"/>
      <c r="AD114" s="20"/>
      <c r="AE114" s="21"/>
      <c r="AF114" s="9"/>
      <c r="AG114" s="8"/>
      <c r="AH114" s="4"/>
      <c r="AI114" s="3"/>
      <c r="AJ114" s="3"/>
      <c r="AK114" s="40"/>
      <c r="AL114" s="40"/>
      <c r="AM114" s="40"/>
    </row>
    <row r="115" spans="22:39" x14ac:dyDescent="0.2">
      <c r="V115" s="22"/>
      <c r="W115" s="22"/>
      <c r="X115" s="23"/>
      <c r="Y115" s="18"/>
      <c r="Z115" s="23"/>
      <c r="AA115" s="23"/>
      <c r="AB115" s="10"/>
      <c r="AC115" s="20"/>
      <c r="AD115" s="20"/>
      <c r="AE115" s="21"/>
      <c r="AF115" s="9"/>
      <c r="AG115" s="4"/>
      <c r="AH115" s="4"/>
      <c r="AI115" s="3"/>
      <c r="AJ115" s="3"/>
      <c r="AK115" s="40"/>
      <c r="AL115" s="40"/>
      <c r="AM115" s="40"/>
    </row>
    <row r="116" spans="22:39" x14ac:dyDescent="0.2">
      <c r="V116" s="24"/>
      <c r="W116" s="22"/>
      <c r="X116" s="23"/>
      <c r="Y116" s="18"/>
      <c r="Z116" s="25"/>
      <c r="AA116" s="23"/>
      <c r="AB116" s="27"/>
      <c r="AC116" s="20"/>
      <c r="AD116" s="20"/>
      <c r="AE116" s="21"/>
      <c r="AF116" s="9"/>
      <c r="AG116" s="4"/>
      <c r="AH116" s="4"/>
      <c r="AI116" s="3"/>
      <c r="AJ116" s="3"/>
      <c r="AK116" s="40"/>
      <c r="AL116" s="40"/>
      <c r="AM116" s="40"/>
    </row>
    <row r="117" spans="22:39" x14ac:dyDescent="0.2">
      <c r="V117" s="4"/>
      <c r="W117" s="4"/>
      <c r="X117" s="4"/>
      <c r="Y117" s="9"/>
      <c r="Z117" s="4"/>
      <c r="AA117" s="4"/>
      <c r="AB117" s="10"/>
      <c r="AC117" s="9"/>
      <c r="AD117" s="9"/>
      <c r="AE117" s="10"/>
      <c r="AF117" s="9"/>
      <c r="AG117" s="4"/>
      <c r="AH117" s="4"/>
      <c r="AI117" s="3"/>
      <c r="AJ117" s="3"/>
      <c r="AK117" s="40"/>
      <c r="AL117" s="40"/>
      <c r="AM117" s="40"/>
    </row>
    <row r="118" spans="22:39" x14ac:dyDescent="0.2">
      <c r="V118" s="4"/>
      <c r="W118" s="4"/>
      <c r="X118" s="4"/>
      <c r="Y118" s="9"/>
      <c r="Z118" s="4"/>
      <c r="AA118" s="4"/>
      <c r="AB118" s="10"/>
      <c r="AC118" s="9"/>
      <c r="AD118" s="9"/>
      <c r="AE118" s="10"/>
      <c r="AF118" s="9"/>
      <c r="AG118" s="4"/>
      <c r="AH118" s="4"/>
      <c r="AI118" s="3"/>
      <c r="AJ118" s="3"/>
      <c r="AK118" s="40"/>
      <c r="AL118" s="40"/>
      <c r="AM118" s="40"/>
    </row>
    <row r="119" spans="22:39" x14ac:dyDescent="0.2">
      <c r="V119" s="22"/>
      <c r="W119" s="22"/>
      <c r="X119" s="23"/>
      <c r="Y119" s="18"/>
      <c r="Z119" s="4"/>
      <c r="AA119" s="4"/>
      <c r="AB119" s="27"/>
      <c r="AC119" s="20"/>
      <c r="AD119" s="20"/>
      <c r="AE119" s="21"/>
      <c r="AF119" s="9"/>
      <c r="AG119" s="8"/>
      <c r="AH119" s="4"/>
      <c r="AI119" s="3"/>
      <c r="AJ119" s="3"/>
      <c r="AK119" s="40"/>
      <c r="AL119" s="40"/>
      <c r="AM119" s="40"/>
    </row>
    <row r="120" spans="22:39" x14ac:dyDescent="0.2">
      <c r="V120" s="22"/>
      <c r="W120" s="22"/>
      <c r="X120" s="23"/>
      <c r="Y120" s="18"/>
      <c r="Z120" s="4"/>
      <c r="AA120" s="4"/>
      <c r="AB120" s="27"/>
      <c r="AC120" s="20"/>
      <c r="AD120" s="20"/>
      <c r="AE120" s="21"/>
      <c r="AF120" s="9"/>
      <c r="AG120" s="8"/>
      <c r="AH120" s="4"/>
      <c r="AI120" s="3"/>
      <c r="AJ120" s="3"/>
      <c r="AK120" s="40"/>
      <c r="AL120" s="40"/>
      <c r="AM120" s="40"/>
    </row>
    <row r="121" spans="22:39" x14ac:dyDescent="0.2">
      <c r="V121" s="15"/>
      <c r="W121" s="22"/>
      <c r="X121" s="23"/>
      <c r="Y121" s="18"/>
      <c r="Z121" s="23"/>
      <c r="AA121" s="35"/>
      <c r="AB121" s="10"/>
      <c r="AC121" s="10"/>
      <c r="AD121" s="9"/>
      <c r="AE121" s="21"/>
      <c r="AF121" s="9"/>
      <c r="AG121" s="8"/>
      <c r="AH121" s="4"/>
      <c r="AI121" s="3"/>
      <c r="AJ121" s="42"/>
      <c r="AK121" s="40"/>
      <c r="AL121" s="40"/>
      <c r="AM121" s="40"/>
    </row>
    <row r="122" spans="22:39" x14ac:dyDescent="0.2">
      <c r="V122" s="24"/>
      <c r="W122" s="22"/>
      <c r="X122" s="23"/>
      <c r="Y122" s="18"/>
      <c r="Z122" s="23"/>
      <c r="AA122" s="4"/>
      <c r="AB122" s="18"/>
      <c r="AC122" s="20"/>
      <c r="AD122" s="20"/>
      <c r="AE122" s="21"/>
      <c r="AF122" s="9"/>
      <c r="AG122" s="8"/>
      <c r="AH122" s="4"/>
      <c r="AI122" s="3"/>
      <c r="AJ122" s="42"/>
      <c r="AK122" s="40"/>
      <c r="AL122" s="40"/>
      <c r="AM122" s="40"/>
    </row>
    <row r="123" spans="22:39" x14ac:dyDescent="0.2">
      <c r="V123" s="22"/>
      <c r="W123" s="22"/>
      <c r="X123" s="23"/>
      <c r="Y123" s="18"/>
      <c r="Z123" s="23"/>
      <c r="AA123" s="35"/>
      <c r="AB123" s="10"/>
      <c r="AC123" s="20"/>
      <c r="AD123" s="20"/>
      <c r="AE123" s="21"/>
      <c r="AF123" s="9"/>
      <c r="AG123" s="8"/>
      <c r="AH123" s="4"/>
      <c r="AI123" s="3"/>
      <c r="AJ123" s="42"/>
      <c r="AK123" s="40"/>
      <c r="AL123" s="40"/>
      <c r="AM123" s="40"/>
    </row>
    <row r="124" spans="22:39" x14ac:dyDescent="0.2">
      <c r="V124" s="22"/>
      <c r="W124" s="22"/>
      <c r="X124" s="23"/>
      <c r="Y124" s="18"/>
      <c r="Z124" s="23"/>
      <c r="AA124" s="35"/>
      <c r="AB124" s="10"/>
      <c r="AC124" s="20"/>
      <c r="AD124" s="20"/>
      <c r="AE124" s="21"/>
      <c r="AF124" s="9"/>
      <c r="AG124" s="8"/>
      <c r="AH124" s="4"/>
      <c r="AI124" s="3"/>
      <c r="AJ124" s="42"/>
      <c r="AK124" s="40"/>
      <c r="AL124" s="40"/>
      <c r="AM124" s="40"/>
    </row>
    <row r="125" spans="22:39" x14ac:dyDescent="0.2">
      <c r="V125" s="22"/>
      <c r="W125" s="22"/>
      <c r="X125" s="23"/>
      <c r="Y125" s="18"/>
      <c r="Z125" s="23"/>
      <c r="AA125" s="25"/>
      <c r="AB125" s="27"/>
      <c r="AC125" s="20"/>
      <c r="AD125" s="20"/>
      <c r="AE125" s="21"/>
      <c r="AF125" s="9"/>
      <c r="AG125" s="8"/>
      <c r="AH125" s="4"/>
      <c r="AI125" s="3"/>
      <c r="AJ125" s="42"/>
      <c r="AK125" s="40"/>
      <c r="AL125" s="40"/>
      <c r="AM125" s="40"/>
    </row>
    <row r="126" spans="22:39" x14ac:dyDescent="0.2">
      <c r="V126" s="15"/>
      <c r="W126" s="24"/>
      <c r="X126" s="23"/>
      <c r="Y126" s="18"/>
      <c r="Z126" s="23"/>
      <c r="AA126" s="4"/>
      <c r="AB126" s="27"/>
      <c r="AC126" s="20"/>
      <c r="AD126" s="20"/>
      <c r="AE126" s="21"/>
      <c r="AF126" s="9"/>
      <c r="AG126" s="8"/>
      <c r="AH126" s="4"/>
      <c r="AI126" s="3"/>
      <c r="AJ126" s="42"/>
      <c r="AK126" s="40"/>
      <c r="AL126" s="40"/>
      <c r="AM126" s="40"/>
    </row>
    <row r="127" spans="22:39" x14ac:dyDescent="0.2">
      <c r="V127" s="24"/>
      <c r="W127" s="24"/>
      <c r="X127" s="25"/>
      <c r="Y127" s="26"/>
      <c r="Z127" s="25"/>
      <c r="AA127" s="35"/>
      <c r="AB127" s="27"/>
      <c r="AC127" s="30"/>
      <c r="AD127" s="20"/>
      <c r="AE127" s="21"/>
      <c r="AF127" s="9"/>
      <c r="AG127" s="8"/>
      <c r="AH127" s="4"/>
      <c r="AI127" s="3"/>
      <c r="AJ127" s="42"/>
      <c r="AK127" s="40"/>
      <c r="AL127" s="40"/>
      <c r="AM127" s="40"/>
    </row>
    <row r="128" spans="22:39" x14ac:dyDescent="0.2">
      <c r="V128" s="4"/>
      <c r="W128" s="4"/>
      <c r="X128" s="4"/>
      <c r="Y128" s="9"/>
      <c r="Z128" s="4"/>
      <c r="AA128" s="4"/>
      <c r="AB128" s="10"/>
      <c r="AC128" s="9"/>
      <c r="AD128" s="9"/>
      <c r="AE128" s="10"/>
      <c r="AF128" s="9"/>
      <c r="AG128" s="4"/>
      <c r="AH128" s="4"/>
      <c r="AI128" s="3"/>
      <c r="AJ128" s="42"/>
      <c r="AK128" s="40"/>
      <c r="AL128" s="40"/>
      <c r="AM128" s="40"/>
    </row>
    <row r="129" spans="22:39" x14ac:dyDescent="0.2">
      <c r="V129" s="22"/>
      <c r="W129" s="22"/>
      <c r="X129" s="23"/>
      <c r="Y129" s="18"/>
      <c r="Z129" s="23"/>
      <c r="AA129" s="23"/>
      <c r="AB129" s="19"/>
      <c r="AC129" s="20"/>
      <c r="AD129" s="20"/>
      <c r="AE129" s="21"/>
      <c r="AF129" s="9"/>
      <c r="AG129" s="4"/>
      <c r="AH129" s="4"/>
      <c r="AI129" s="3"/>
      <c r="AJ129" s="42"/>
      <c r="AK129" s="40"/>
      <c r="AL129" s="40"/>
      <c r="AM129" s="40"/>
    </row>
    <row r="130" spans="22:39" x14ac:dyDescent="0.2">
      <c r="V130" s="36"/>
      <c r="W130" s="36"/>
      <c r="X130" s="13"/>
      <c r="Y130" s="9"/>
      <c r="Z130" s="4"/>
      <c r="AA130" s="4"/>
      <c r="AB130" s="19"/>
      <c r="AC130" s="20"/>
      <c r="AD130" s="20"/>
      <c r="AE130" s="21"/>
      <c r="AF130" s="9"/>
      <c r="AG130" s="4"/>
      <c r="AH130" s="4"/>
      <c r="AI130" s="3"/>
      <c r="AJ130" s="42"/>
      <c r="AK130" s="40"/>
      <c r="AL130" s="40"/>
      <c r="AM130" s="40"/>
    </row>
    <row r="131" spans="22:39" x14ac:dyDescent="0.2">
      <c r="V131" s="15"/>
      <c r="W131" s="15"/>
      <c r="X131" s="13"/>
      <c r="Y131" s="9"/>
      <c r="Z131" s="4"/>
      <c r="AA131" s="37"/>
      <c r="AB131" s="38"/>
      <c r="AC131" s="20"/>
      <c r="AD131" s="20"/>
      <c r="AE131" s="21"/>
      <c r="AF131" s="9"/>
      <c r="AG131" s="8"/>
      <c r="AH131" s="4"/>
      <c r="AI131" s="3"/>
      <c r="AJ131" s="42"/>
      <c r="AK131" s="40"/>
      <c r="AL131" s="40"/>
      <c r="AM131" s="40"/>
    </row>
    <row r="132" spans="22:39" x14ac:dyDescent="0.2">
      <c r="V132" s="15"/>
      <c r="W132" s="15"/>
      <c r="X132" s="13"/>
      <c r="Y132" s="9"/>
      <c r="Z132" s="4"/>
      <c r="AA132" s="4"/>
      <c r="AB132" s="19"/>
      <c r="AC132" s="20"/>
      <c r="AD132" s="20"/>
      <c r="AE132" s="21"/>
      <c r="AF132" s="9"/>
      <c r="AG132" s="8"/>
      <c r="AH132" s="4"/>
      <c r="AI132" s="3"/>
      <c r="AJ132" s="42"/>
      <c r="AK132" s="40"/>
      <c r="AL132" s="40"/>
      <c r="AM132" s="40"/>
    </row>
    <row r="133" spans="22:39" x14ac:dyDescent="0.2">
      <c r="V133" s="15"/>
      <c r="W133" s="15"/>
      <c r="X133" s="13"/>
      <c r="Y133" s="9"/>
      <c r="Z133" s="4"/>
      <c r="AA133" s="4"/>
      <c r="AB133" s="19"/>
      <c r="AC133" s="20"/>
      <c r="AD133" s="20"/>
      <c r="AE133" s="21"/>
      <c r="AF133" s="9"/>
      <c r="AG133" s="8"/>
      <c r="AH133" s="4"/>
      <c r="AI133" s="3"/>
      <c r="AJ133" s="42"/>
      <c r="AK133" s="40"/>
      <c r="AL133" s="40"/>
      <c r="AM133" s="40"/>
    </row>
    <row r="134" spans="22:39" x14ac:dyDescent="0.2">
      <c r="V134" s="15"/>
      <c r="W134" s="15"/>
      <c r="X134" s="13"/>
      <c r="Y134" s="9"/>
      <c r="Z134" s="4"/>
      <c r="AA134" s="37"/>
      <c r="AB134" s="19"/>
      <c r="AC134" s="20"/>
      <c r="AD134" s="20"/>
      <c r="AE134" s="21"/>
      <c r="AF134" s="9"/>
      <c r="AG134" s="4"/>
      <c r="AH134" s="4"/>
      <c r="AI134" s="3"/>
      <c r="AJ134" s="42"/>
      <c r="AK134" s="40"/>
      <c r="AL134" s="40"/>
      <c r="AM134" s="40"/>
    </row>
    <row r="135" spans="22:39" x14ac:dyDescent="0.2">
      <c r="V135" s="24"/>
      <c r="W135" s="22"/>
      <c r="X135" s="25"/>
      <c r="Y135" s="26"/>
      <c r="Z135" s="25"/>
      <c r="AA135" s="35"/>
      <c r="AB135" s="27"/>
      <c r="AC135" s="20"/>
      <c r="AD135" s="20"/>
      <c r="AE135" s="21"/>
      <c r="AF135" s="9"/>
      <c r="AG135" s="8"/>
      <c r="AH135" s="4"/>
      <c r="AI135" s="3"/>
      <c r="AJ135" s="42"/>
      <c r="AK135" s="40"/>
      <c r="AL135" s="40"/>
      <c r="AM135" s="40"/>
    </row>
    <row r="136" spans="22:39" x14ac:dyDescent="0.2">
      <c r="V136" s="15"/>
      <c r="W136" s="15"/>
      <c r="X136" s="13"/>
      <c r="Y136" s="9"/>
      <c r="Z136" s="4"/>
      <c r="AA136" s="37"/>
      <c r="AB136" s="19"/>
      <c r="AC136" s="20"/>
      <c r="AD136" s="20"/>
      <c r="AE136" s="21"/>
      <c r="AF136" s="9"/>
      <c r="AG136" s="8"/>
      <c r="AH136" s="4"/>
      <c r="AI136" s="3"/>
      <c r="AJ136" s="43"/>
      <c r="AK136" s="40"/>
      <c r="AL136" s="40"/>
      <c r="AM136" s="40"/>
    </row>
    <row r="137" spans="22:39" x14ac:dyDescent="0.2">
      <c r="V137" s="15"/>
      <c r="W137" s="15"/>
      <c r="X137" s="13"/>
      <c r="Y137" s="9"/>
      <c r="Z137" s="4"/>
      <c r="AA137" s="4"/>
      <c r="AB137" s="38"/>
      <c r="AC137" s="20"/>
      <c r="AD137" s="20"/>
      <c r="AE137" s="21"/>
      <c r="AF137" s="9"/>
      <c r="AG137" s="4"/>
      <c r="AH137" s="4"/>
      <c r="AI137" s="3"/>
      <c r="AJ137" s="43"/>
      <c r="AK137" s="40"/>
      <c r="AL137" s="40"/>
      <c r="AM137" s="40"/>
    </row>
    <row r="138" spans="22:39" x14ac:dyDescent="0.2">
      <c r="V138" s="15"/>
      <c r="W138" s="15"/>
      <c r="X138" s="17"/>
      <c r="Y138" s="18"/>
      <c r="Z138" s="7"/>
      <c r="AA138" s="4"/>
      <c r="AB138" s="19"/>
      <c r="AC138" s="20"/>
      <c r="AD138" s="20"/>
      <c r="AE138" s="21"/>
      <c r="AF138" s="9"/>
      <c r="AG138" s="4"/>
      <c r="AH138" s="4"/>
      <c r="AI138" s="3"/>
      <c r="AJ138" s="43"/>
      <c r="AK138" s="40"/>
      <c r="AL138" s="40"/>
      <c r="AM138" s="40"/>
    </row>
    <row r="139" spans="22:39" x14ac:dyDescent="0.2">
      <c r="V139" s="22"/>
      <c r="W139" s="22"/>
      <c r="X139" s="23"/>
      <c r="Y139" s="18"/>
      <c r="Z139" s="4"/>
      <c r="AA139" s="23"/>
      <c r="AB139" s="39"/>
      <c r="AC139" s="7"/>
      <c r="AD139" s="20"/>
      <c r="AE139" s="21"/>
      <c r="AF139" s="9"/>
      <c r="AG139" s="4"/>
      <c r="AH139" s="4"/>
      <c r="AI139" s="3"/>
      <c r="AJ139" s="42"/>
      <c r="AK139" s="40"/>
      <c r="AL139" s="40"/>
      <c r="AM139" s="40"/>
    </row>
    <row r="140" spans="22:39" x14ac:dyDescent="0.2">
      <c r="V140" s="24"/>
      <c r="W140" s="22"/>
      <c r="X140" s="23"/>
      <c r="Y140" s="18"/>
      <c r="Z140" s="23"/>
      <c r="AA140" s="35"/>
      <c r="AB140" s="18"/>
      <c r="AC140" s="20"/>
      <c r="AD140" s="20"/>
      <c r="AE140" s="21"/>
      <c r="AF140" s="9"/>
      <c r="AG140" s="4"/>
      <c r="AH140" s="4"/>
      <c r="AI140" s="3"/>
      <c r="AJ140" s="42"/>
      <c r="AK140" s="40"/>
      <c r="AL140" s="40"/>
      <c r="AM140" s="40"/>
    </row>
    <row r="141" spans="22:39" x14ac:dyDescent="0.2">
      <c r="V141" s="15"/>
      <c r="W141" s="15"/>
      <c r="X141" s="13"/>
      <c r="Y141" s="9"/>
      <c r="Z141" s="4"/>
      <c r="AA141" s="4"/>
      <c r="AB141" s="38"/>
      <c r="AC141" s="20"/>
      <c r="AD141" s="20"/>
      <c r="AE141" s="21"/>
      <c r="AF141" s="9"/>
      <c r="AG141" s="4"/>
      <c r="AH141" s="4"/>
      <c r="AI141" s="3"/>
      <c r="AJ141" s="42"/>
      <c r="AK141" s="40"/>
      <c r="AL141" s="40"/>
      <c r="AM141" s="40"/>
    </row>
    <row r="142" spans="22:39" x14ac:dyDescent="0.2">
      <c r="V142" s="4"/>
      <c r="W142" s="4"/>
      <c r="X142" s="4"/>
      <c r="Y142" s="9"/>
      <c r="Z142" s="4"/>
      <c r="AA142" s="4"/>
      <c r="AB142" s="19"/>
      <c r="AC142" s="20"/>
      <c r="AD142" s="20"/>
      <c r="AE142" s="21"/>
      <c r="AF142" s="9"/>
      <c r="AG142" s="4"/>
      <c r="AH142" s="4"/>
      <c r="AI142" s="3"/>
      <c r="AJ142" s="42"/>
      <c r="AK142" s="40"/>
      <c r="AL142" s="40"/>
      <c r="AM142" s="40"/>
    </row>
  </sheetData>
  <mergeCells count="1">
    <mergeCell ref="A1:G2"/>
  </mergeCells>
  <phoneticPr fontId="0" type="noConversion"/>
  <printOptions horizontalCentered="1"/>
  <pageMargins left="0.5" right="0.5" top="0.5" bottom="0.5" header="0.5" footer="0.5"/>
  <pageSetup scale="74" orientation="landscape" r:id="rId1"/>
  <headerFooter alignWithMargins="0">
    <oddFooter>&amp;L&amp;"Arial,Bold"Last Updated - Doorstep Schedule&amp;C&amp;D&amp;RPage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2001</vt:lpstr>
      <vt:lpstr>'2001'!Print_Area</vt:lpstr>
      <vt:lpstr>'2001'!Print_Titles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swilson5</dc:creator>
  <cp:lastModifiedBy>Felienne</cp:lastModifiedBy>
  <cp:lastPrinted>2001-10-26T17:45:40Z</cp:lastPrinted>
  <dcterms:created xsi:type="dcterms:W3CDTF">2000-09-13T13:30:12Z</dcterms:created>
  <dcterms:modified xsi:type="dcterms:W3CDTF">2014-09-04T08:23:19Z</dcterms:modified>
</cp:coreProperties>
</file>