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7995"/>
  </bookViews>
  <sheets>
    <sheet name="Total" sheetId="1" r:id="rId1"/>
    <sheet name="VP" sheetId="5" r:id="rId2"/>
    <sheet name="105232" sheetId="2" r:id="rId3"/>
  </sheets>
  <definedNames>
    <definedName name="_xlnm.Print_Area" localSheetId="2">'105232'!$A$1:$S$65</definedName>
    <definedName name="_xlnm.Print_Area" localSheetId="0">Total!$A$1:$P$40</definedName>
    <definedName name="_xlnm.Print_Area" localSheetId="1">VP!$A$1:$R$77</definedName>
  </definedNames>
  <calcPr calcId="152511"/>
</workbook>
</file>

<file path=xl/calcChain.xml><?xml version="1.0" encoding="utf-8"?>
<calcChain xmlns="http://schemas.openxmlformats.org/spreadsheetml/2006/main">
  <c r="P24" i="2" l="1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P27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P30" i="2"/>
  <c r="P38" i="2" s="1"/>
  <c r="P31" i="2"/>
  <c r="P32" i="2"/>
  <c r="P33" i="2"/>
  <c r="P34" i="2"/>
  <c r="P35" i="2"/>
  <c r="P36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9" i="2"/>
  <c r="P40" i="2"/>
  <c r="P48" i="2" s="1"/>
  <c r="P41" i="2"/>
  <c r="P42" i="2"/>
  <c r="P43" i="2"/>
  <c r="P44" i="2"/>
  <c r="P45" i="2"/>
  <c r="P46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9" i="2"/>
  <c r="P50" i="2"/>
  <c r="P51" i="2"/>
  <c r="P52" i="2"/>
  <c r="P53" i="2"/>
  <c r="P58" i="2" s="1"/>
  <c r="P54" i="2"/>
  <c r="P55" i="2"/>
  <c r="P56" i="2"/>
  <c r="P57" i="2"/>
  <c r="D58" i="2"/>
  <c r="E58" i="2"/>
  <c r="F58" i="2"/>
  <c r="G58" i="2"/>
  <c r="G77" i="2" s="1"/>
  <c r="H58" i="2"/>
  <c r="I58" i="2"/>
  <c r="J58" i="2"/>
  <c r="K58" i="2"/>
  <c r="L58" i="2"/>
  <c r="M58" i="2"/>
  <c r="N58" i="2"/>
  <c r="O58" i="2"/>
  <c r="O77" i="2" s="1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P61" i="2"/>
  <c r="P62" i="2"/>
  <c r="P64" i="2" s="1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5" i="2"/>
  <c r="P67" i="2" s="1"/>
  <c r="P66" i="2"/>
  <c r="D67" i="2"/>
  <c r="E67" i="2"/>
  <c r="F67" i="2"/>
  <c r="G67" i="2"/>
  <c r="H67" i="2"/>
  <c r="I67" i="2"/>
  <c r="J67" i="2"/>
  <c r="J77" i="2" s="1"/>
  <c r="K67" i="2"/>
  <c r="L67" i="2"/>
  <c r="M67" i="2"/>
  <c r="N67" i="2"/>
  <c r="O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D73" i="2"/>
  <c r="D77" i="2" s="1"/>
  <c r="E73" i="2"/>
  <c r="F73" i="2"/>
  <c r="G73" i="2"/>
  <c r="H73" i="2"/>
  <c r="I73" i="2"/>
  <c r="J73" i="2"/>
  <c r="K73" i="2"/>
  <c r="L73" i="2"/>
  <c r="L77" i="2" s="1"/>
  <c r="M73" i="2"/>
  <c r="N73" i="2"/>
  <c r="O73" i="2"/>
  <c r="P73" i="2"/>
  <c r="P74" i="2"/>
  <c r="P75" i="2"/>
  <c r="P76" i="2" s="1"/>
  <c r="D76" i="2"/>
  <c r="E76" i="2"/>
  <c r="E77" i="2" s="1"/>
  <c r="F76" i="2"/>
  <c r="F77" i="2" s="1"/>
  <c r="G76" i="2"/>
  <c r="H76" i="2"/>
  <c r="I76" i="2"/>
  <c r="J76" i="2"/>
  <c r="K76" i="2"/>
  <c r="K77" i="2" s="1"/>
  <c r="L76" i="2"/>
  <c r="M76" i="2"/>
  <c r="M77" i="2" s="1"/>
  <c r="N76" i="2"/>
  <c r="N77" i="2" s="1"/>
  <c r="O76" i="2"/>
  <c r="H77" i="2"/>
  <c r="I77" i="2"/>
  <c r="D24" i="1"/>
  <c r="D26" i="1" s="1"/>
  <c r="E24" i="1"/>
  <c r="F24" i="1"/>
  <c r="G24" i="1"/>
  <c r="G26" i="1" s="1"/>
  <c r="H24" i="1"/>
  <c r="I24" i="1"/>
  <c r="J24" i="1"/>
  <c r="K24" i="1"/>
  <c r="K26" i="1" s="1"/>
  <c r="L24" i="1"/>
  <c r="L26" i="1" s="1"/>
  <c r="M24" i="1"/>
  <c r="N24" i="1"/>
  <c r="O24" i="1"/>
  <c r="O26" i="1" s="1"/>
  <c r="D25" i="1"/>
  <c r="P25" i="1" s="1"/>
  <c r="E25" i="1"/>
  <c r="F25" i="1"/>
  <c r="F26" i="1" s="1"/>
  <c r="G25" i="1"/>
  <c r="H25" i="1"/>
  <c r="I25" i="1"/>
  <c r="J25" i="1"/>
  <c r="K25" i="1"/>
  <c r="L25" i="1"/>
  <c r="M25" i="1"/>
  <c r="N25" i="1"/>
  <c r="N26" i="1" s="1"/>
  <c r="O25" i="1"/>
  <c r="E26" i="1"/>
  <c r="H26" i="1"/>
  <c r="I26" i="1"/>
  <c r="J26" i="1"/>
  <c r="M26" i="1"/>
  <c r="D27" i="1"/>
  <c r="P27" i="1" s="1"/>
  <c r="P29" i="1" s="1"/>
  <c r="E27" i="1"/>
  <c r="E29" i="1" s="1"/>
  <c r="F27" i="1"/>
  <c r="G27" i="1"/>
  <c r="H27" i="1"/>
  <c r="H29" i="1" s="1"/>
  <c r="I27" i="1"/>
  <c r="J27" i="1"/>
  <c r="K27" i="1"/>
  <c r="L27" i="1"/>
  <c r="L29" i="1" s="1"/>
  <c r="M27" i="1"/>
  <c r="M29" i="1" s="1"/>
  <c r="N27" i="1"/>
  <c r="O27" i="1"/>
  <c r="D28" i="1"/>
  <c r="E28" i="1"/>
  <c r="F28" i="1"/>
  <c r="G28" i="1"/>
  <c r="G29" i="1" s="1"/>
  <c r="H28" i="1"/>
  <c r="I28" i="1"/>
  <c r="J28" i="1"/>
  <c r="K28" i="1"/>
  <c r="L28" i="1"/>
  <c r="M28" i="1"/>
  <c r="N28" i="1"/>
  <c r="O28" i="1"/>
  <c r="O29" i="1" s="1"/>
  <c r="P28" i="1"/>
  <c r="F29" i="1"/>
  <c r="I29" i="1"/>
  <c r="J29" i="1"/>
  <c r="K29" i="1"/>
  <c r="N29" i="1"/>
  <c r="D30" i="1"/>
  <c r="P30" i="1" s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G38" i="1" s="1"/>
  <c r="H31" i="1"/>
  <c r="H38" i="1" s="1"/>
  <c r="I31" i="1"/>
  <c r="I38" i="1" s="1"/>
  <c r="J31" i="1"/>
  <c r="K31" i="1"/>
  <c r="L31" i="1"/>
  <c r="M31" i="1"/>
  <c r="N31" i="1"/>
  <c r="O31" i="1"/>
  <c r="O38" i="1" s="1"/>
  <c r="D32" i="1"/>
  <c r="P32" i="1" s="1"/>
  <c r="E32" i="1"/>
  <c r="F32" i="1"/>
  <c r="G32" i="1"/>
  <c r="H32" i="1"/>
  <c r="I32" i="1"/>
  <c r="J32" i="1"/>
  <c r="J38" i="1" s="1"/>
  <c r="K32" i="1"/>
  <c r="K38" i="1" s="1"/>
  <c r="L32" i="1"/>
  <c r="L38" i="1" s="1"/>
  <c r="M32" i="1"/>
  <c r="N32" i="1"/>
  <c r="O32" i="1"/>
  <c r="D33" i="1"/>
  <c r="P33" i="1" s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P34" i="1" s="1"/>
  <c r="J34" i="1"/>
  <c r="K34" i="1"/>
  <c r="L34" i="1"/>
  <c r="M34" i="1"/>
  <c r="N34" i="1"/>
  <c r="O34" i="1"/>
  <c r="D35" i="1"/>
  <c r="P35" i="1" s="1"/>
  <c r="E35" i="1"/>
  <c r="E38" i="1" s="1"/>
  <c r="F35" i="1"/>
  <c r="G35" i="1"/>
  <c r="H35" i="1"/>
  <c r="I35" i="1"/>
  <c r="J35" i="1"/>
  <c r="K35" i="1"/>
  <c r="L35" i="1"/>
  <c r="M35" i="1"/>
  <c r="M38" i="1" s="1"/>
  <c r="N35" i="1"/>
  <c r="O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7" i="1"/>
  <c r="E37" i="1"/>
  <c r="P37" i="1" s="1"/>
  <c r="F37" i="1"/>
  <c r="G37" i="1"/>
  <c r="H37" i="1"/>
  <c r="I37" i="1"/>
  <c r="J37" i="1"/>
  <c r="K37" i="1"/>
  <c r="L37" i="1"/>
  <c r="M37" i="1"/>
  <c r="N37" i="1"/>
  <c r="O37" i="1"/>
  <c r="F38" i="1"/>
  <c r="N38" i="1"/>
  <c r="D39" i="1"/>
  <c r="E39" i="1"/>
  <c r="F39" i="1"/>
  <c r="G39" i="1"/>
  <c r="H39" i="1"/>
  <c r="H48" i="1" s="1"/>
  <c r="I39" i="1"/>
  <c r="I48" i="1" s="1"/>
  <c r="J39" i="1"/>
  <c r="K39" i="1"/>
  <c r="L39" i="1"/>
  <c r="M39" i="1"/>
  <c r="N39" i="1"/>
  <c r="O39" i="1"/>
  <c r="D40" i="1"/>
  <c r="P40" i="1" s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P41" i="1" s="1"/>
  <c r="F41" i="1"/>
  <c r="F48" i="1" s="1"/>
  <c r="G41" i="1"/>
  <c r="G48" i="1" s="1"/>
  <c r="H41" i="1"/>
  <c r="I41" i="1"/>
  <c r="J41" i="1"/>
  <c r="K41" i="1"/>
  <c r="L41" i="1"/>
  <c r="M41" i="1"/>
  <c r="M48" i="1" s="1"/>
  <c r="N41" i="1"/>
  <c r="N48" i="1" s="1"/>
  <c r="O41" i="1"/>
  <c r="O48" i="1" s="1"/>
  <c r="D42" i="1"/>
  <c r="E42" i="1"/>
  <c r="F42" i="1"/>
  <c r="G42" i="1"/>
  <c r="H42" i="1"/>
  <c r="I42" i="1"/>
  <c r="P42" i="1" s="1"/>
  <c r="J42" i="1"/>
  <c r="J48" i="1" s="1"/>
  <c r="K42" i="1"/>
  <c r="L42" i="1"/>
  <c r="M42" i="1"/>
  <c r="N42" i="1"/>
  <c r="O42" i="1"/>
  <c r="D43" i="1"/>
  <c r="P43" i="1" s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D45" i="1"/>
  <c r="E45" i="1"/>
  <c r="P45" i="1" s="1"/>
  <c r="F45" i="1"/>
  <c r="G45" i="1"/>
  <c r="H45" i="1"/>
  <c r="I45" i="1"/>
  <c r="J45" i="1"/>
  <c r="K45" i="1"/>
  <c r="K48" i="1" s="1"/>
  <c r="L45" i="1"/>
  <c r="M45" i="1"/>
  <c r="N45" i="1"/>
  <c r="O45" i="1"/>
  <c r="D46" i="1"/>
  <c r="P46" i="1" s="1"/>
  <c r="E46" i="1"/>
  <c r="F46" i="1"/>
  <c r="G46" i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P47" i="1" s="1"/>
  <c r="I47" i="1"/>
  <c r="J47" i="1"/>
  <c r="K47" i="1"/>
  <c r="L47" i="1"/>
  <c r="M47" i="1"/>
  <c r="N47" i="1"/>
  <c r="O47" i="1"/>
  <c r="D48" i="1"/>
  <c r="L48" i="1"/>
  <c r="D49" i="1"/>
  <c r="E49" i="1"/>
  <c r="P49" i="1" s="1"/>
  <c r="F49" i="1"/>
  <c r="F58" i="1" s="1"/>
  <c r="G49" i="1"/>
  <c r="G58" i="1" s="1"/>
  <c r="H49" i="1"/>
  <c r="I49" i="1"/>
  <c r="J49" i="1"/>
  <c r="K49" i="1"/>
  <c r="L49" i="1"/>
  <c r="M49" i="1"/>
  <c r="N49" i="1"/>
  <c r="N58" i="1" s="1"/>
  <c r="O49" i="1"/>
  <c r="O58" i="1" s="1"/>
  <c r="D50" i="1"/>
  <c r="E50" i="1"/>
  <c r="P50" i="1" s="1"/>
  <c r="F50" i="1"/>
  <c r="G50" i="1"/>
  <c r="H50" i="1"/>
  <c r="I50" i="1"/>
  <c r="J50" i="1"/>
  <c r="K50" i="1"/>
  <c r="L50" i="1"/>
  <c r="M50" i="1"/>
  <c r="N50" i="1"/>
  <c r="O50" i="1"/>
  <c r="D51" i="1"/>
  <c r="D58" i="1" s="1"/>
  <c r="E51" i="1"/>
  <c r="E58" i="1" s="1"/>
  <c r="F51" i="1"/>
  <c r="G51" i="1"/>
  <c r="H51" i="1"/>
  <c r="I51" i="1"/>
  <c r="J51" i="1"/>
  <c r="K51" i="1"/>
  <c r="K58" i="1" s="1"/>
  <c r="L51" i="1"/>
  <c r="L58" i="1" s="1"/>
  <c r="M51" i="1"/>
  <c r="M58" i="1" s="1"/>
  <c r="N51" i="1"/>
  <c r="O51" i="1"/>
  <c r="D52" i="1"/>
  <c r="E52" i="1"/>
  <c r="F52" i="1"/>
  <c r="G52" i="1"/>
  <c r="H52" i="1"/>
  <c r="H58" i="1" s="1"/>
  <c r="I52" i="1"/>
  <c r="J52" i="1"/>
  <c r="K52" i="1"/>
  <c r="L52" i="1"/>
  <c r="M52" i="1"/>
  <c r="N52" i="1"/>
  <c r="O52" i="1"/>
  <c r="P52" i="1"/>
  <c r="D53" i="1"/>
  <c r="E53" i="1"/>
  <c r="P53" i="1" s="1"/>
  <c r="F53" i="1"/>
  <c r="G53" i="1"/>
  <c r="H53" i="1"/>
  <c r="I53" i="1"/>
  <c r="J53" i="1"/>
  <c r="K53" i="1"/>
  <c r="L53" i="1"/>
  <c r="M53" i="1"/>
  <c r="N53" i="1"/>
  <c r="O53" i="1"/>
  <c r="D54" i="1"/>
  <c r="P54" i="1" s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P55" i="1" s="1"/>
  <c r="J55" i="1"/>
  <c r="K55" i="1"/>
  <c r="L55" i="1"/>
  <c r="M55" i="1"/>
  <c r="N55" i="1"/>
  <c r="O55" i="1"/>
  <c r="D56" i="1"/>
  <c r="P56" i="1" s="1"/>
  <c r="E56" i="1"/>
  <c r="F56" i="1"/>
  <c r="G56" i="1"/>
  <c r="H56" i="1"/>
  <c r="I56" i="1"/>
  <c r="J56" i="1"/>
  <c r="K56" i="1"/>
  <c r="L56" i="1"/>
  <c r="M56" i="1"/>
  <c r="N56" i="1"/>
  <c r="O56" i="1"/>
  <c r="D57" i="1"/>
  <c r="E57" i="1"/>
  <c r="P57" i="1" s="1"/>
  <c r="F57" i="1"/>
  <c r="G57" i="1"/>
  <c r="H57" i="1"/>
  <c r="I57" i="1"/>
  <c r="J57" i="1"/>
  <c r="K57" i="1"/>
  <c r="L57" i="1"/>
  <c r="M57" i="1"/>
  <c r="N57" i="1"/>
  <c r="O57" i="1"/>
  <c r="J58" i="1"/>
  <c r="D59" i="1"/>
  <c r="P59" i="1" s="1"/>
  <c r="P60" i="1" s="1"/>
  <c r="E59" i="1"/>
  <c r="E60" i="1" s="1"/>
  <c r="F59" i="1"/>
  <c r="G59" i="1"/>
  <c r="H59" i="1"/>
  <c r="I59" i="1"/>
  <c r="I60" i="1" s="1"/>
  <c r="J59" i="1"/>
  <c r="K59" i="1"/>
  <c r="L59" i="1"/>
  <c r="L60" i="1" s="1"/>
  <c r="M59" i="1"/>
  <c r="M60" i="1" s="1"/>
  <c r="N59" i="1"/>
  <c r="O59" i="1"/>
  <c r="F60" i="1"/>
  <c r="G60" i="1"/>
  <c r="H60" i="1"/>
  <c r="J60" i="1"/>
  <c r="K60" i="1"/>
  <c r="N60" i="1"/>
  <c r="O60" i="1"/>
  <c r="D61" i="1"/>
  <c r="E61" i="1"/>
  <c r="P61" i="1" s="1"/>
  <c r="F61" i="1"/>
  <c r="G61" i="1"/>
  <c r="H61" i="1"/>
  <c r="I61" i="1"/>
  <c r="J61" i="1"/>
  <c r="K61" i="1"/>
  <c r="L61" i="1"/>
  <c r="M61" i="1"/>
  <c r="N61" i="1"/>
  <c r="O61" i="1"/>
  <c r="D62" i="1"/>
  <c r="P62" i="1" s="1"/>
  <c r="E62" i="1"/>
  <c r="E64" i="1" s="1"/>
  <c r="F62" i="1"/>
  <c r="F64" i="1" s="1"/>
  <c r="G62" i="1"/>
  <c r="H62" i="1"/>
  <c r="I62" i="1"/>
  <c r="I64" i="1" s="1"/>
  <c r="J62" i="1"/>
  <c r="K62" i="1"/>
  <c r="L62" i="1"/>
  <c r="M62" i="1"/>
  <c r="M64" i="1" s="1"/>
  <c r="N62" i="1"/>
  <c r="N64" i="1" s="1"/>
  <c r="O62" i="1"/>
  <c r="D63" i="1"/>
  <c r="E63" i="1"/>
  <c r="F63" i="1"/>
  <c r="G63" i="1"/>
  <c r="H63" i="1"/>
  <c r="H64" i="1" s="1"/>
  <c r="I63" i="1"/>
  <c r="P63" i="1" s="1"/>
  <c r="J63" i="1"/>
  <c r="K63" i="1"/>
  <c r="L63" i="1"/>
  <c r="M63" i="1"/>
  <c r="N63" i="1"/>
  <c r="O63" i="1"/>
  <c r="D64" i="1"/>
  <c r="G64" i="1"/>
  <c r="J64" i="1"/>
  <c r="K64" i="1"/>
  <c r="L64" i="1"/>
  <c r="O64" i="1"/>
  <c r="D65" i="1"/>
  <c r="E65" i="1"/>
  <c r="P65" i="1" s="1"/>
  <c r="F65" i="1"/>
  <c r="F67" i="1" s="1"/>
  <c r="G65" i="1"/>
  <c r="G67" i="1" s="1"/>
  <c r="H65" i="1"/>
  <c r="I65" i="1"/>
  <c r="J65" i="1"/>
  <c r="J67" i="1" s="1"/>
  <c r="K65" i="1"/>
  <c r="L65" i="1"/>
  <c r="M65" i="1"/>
  <c r="N65" i="1"/>
  <c r="N67" i="1" s="1"/>
  <c r="O65" i="1"/>
  <c r="O67" i="1" s="1"/>
  <c r="D66" i="1"/>
  <c r="E66" i="1"/>
  <c r="F66" i="1"/>
  <c r="G66" i="1"/>
  <c r="H66" i="1"/>
  <c r="I66" i="1"/>
  <c r="I67" i="1" s="1"/>
  <c r="J66" i="1"/>
  <c r="K66" i="1"/>
  <c r="L66" i="1"/>
  <c r="M66" i="1"/>
  <c r="N66" i="1"/>
  <c r="O66" i="1"/>
  <c r="D67" i="1"/>
  <c r="E67" i="1"/>
  <c r="H67" i="1"/>
  <c r="K67" i="1"/>
  <c r="L67" i="1"/>
  <c r="M67" i="1"/>
  <c r="D68" i="1"/>
  <c r="D69" i="1" s="1"/>
  <c r="E68" i="1"/>
  <c r="F68" i="1"/>
  <c r="F69" i="1" s="1"/>
  <c r="G68" i="1"/>
  <c r="G69" i="1" s="1"/>
  <c r="H68" i="1"/>
  <c r="H69" i="1" s="1"/>
  <c r="I68" i="1"/>
  <c r="J68" i="1"/>
  <c r="K68" i="1"/>
  <c r="L68" i="1"/>
  <c r="L69" i="1" s="1"/>
  <c r="M68" i="1"/>
  <c r="N68" i="1"/>
  <c r="O68" i="1"/>
  <c r="O69" i="1" s="1"/>
  <c r="P68" i="1"/>
  <c r="P69" i="1" s="1"/>
  <c r="E69" i="1"/>
  <c r="I69" i="1"/>
  <c r="J69" i="1"/>
  <c r="K69" i="1"/>
  <c r="M69" i="1"/>
  <c r="N69" i="1"/>
  <c r="D70" i="1"/>
  <c r="P70" i="1" s="1"/>
  <c r="E70" i="1"/>
  <c r="E73" i="1" s="1"/>
  <c r="F70" i="1"/>
  <c r="F73" i="1" s="1"/>
  <c r="G70" i="1"/>
  <c r="H70" i="1"/>
  <c r="H73" i="1" s="1"/>
  <c r="I70" i="1"/>
  <c r="I73" i="1" s="1"/>
  <c r="J70" i="1"/>
  <c r="K70" i="1"/>
  <c r="L70" i="1"/>
  <c r="L73" i="1" s="1"/>
  <c r="M70" i="1"/>
  <c r="M73" i="1" s="1"/>
  <c r="N70" i="1"/>
  <c r="N73" i="1" s="1"/>
  <c r="O70" i="1"/>
  <c r="D71" i="1"/>
  <c r="E71" i="1"/>
  <c r="F71" i="1"/>
  <c r="G71" i="1"/>
  <c r="H71" i="1"/>
  <c r="I71" i="1"/>
  <c r="P71" i="1" s="1"/>
  <c r="J71" i="1"/>
  <c r="K71" i="1"/>
  <c r="L71" i="1"/>
  <c r="M71" i="1"/>
  <c r="N71" i="1"/>
  <c r="O71" i="1"/>
  <c r="D72" i="1"/>
  <c r="P72" i="1" s="1"/>
  <c r="E72" i="1"/>
  <c r="F72" i="1"/>
  <c r="G72" i="1"/>
  <c r="H72" i="1"/>
  <c r="I72" i="1"/>
  <c r="J72" i="1"/>
  <c r="K72" i="1"/>
  <c r="K73" i="1" s="1"/>
  <c r="K77" i="1" s="1"/>
  <c r="L72" i="1"/>
  <c r="M72" i="1"/>
  <c r="N72" i="1"/>
  <c r="O72" i="1"/>
  <c r="G73" i="1"/>
  <c r="J73" i="1"/>
  <c r="O73" i="1"/>
  <c r="D74" i="1"/>
  <c r="E74" i="1"/>
  <c r="E76" i="1" s="1"/>
  <c r="F74" i="1"/>
  <c r="G74" i="1"/>
  <c r="H74" i="1"/>
  <c r="P74" i="1" s="1"/>
  <c r="I74" i="1"/>
  <c r="I76" i="1" s="1"/>
  <c r="J74" i="1"/>
  <c r="J76" i="1" s="1"/>
  <c r="K74" i="1"/>
  <c r="L74" i="1"/>
  <c r="M74" i="1"/>
  <c r="M76" i="1" s="1"/>
  <c r="N74" i="1"/>
  <c r="O74" i="1"/>
  <c r="D75" i="1"/>
  <c r="D76" i="1" s="1"/>
  <c r="E75" i="1"/>
  <c r="F75" i="1"/>
  <c r="G75" i="1"/>
  <c r="H75" i="1"/>
  <c r="I75" i="1"/>
  <c r="J75" i="1"/>
  <c r="K75" i="1"/>
  <c r="L75" i="1"/>
  <c r="L76" i="1" s="1"/>
  <c r="M75" i="1"/>
  <c r="N75" i="1"/>
  <c r="O75" i="1"/>
  <c r="F76" i="1"/>
  <c r="G76" i="1"/>
  <c r="H76" i="1"/>
  <c r="H77" i="1" s="1"/>
  <c r="K76" i="1"/>
  <c r="N76" i="1"/>
  <c r="O76" i="1"/>
  <c r="R24" i="5"/>
  <c r="R25" i="5"/>
  <c r="R26" i="5"/>
  <c r="R27" i="5"/>
  <c r="T28" i="5"/>
  <c r="R28" i="5" s="1"/>
  <c r="R29" i="5" s="1"/>
  <c r="R30" i="5"/>
  <c r="R31" i="5"/>
  <c r="R38" i="5" s="1"/>
  <c r="R32" i="5"/>
  <c r="R33" i="5"/>
  <c r="R34" i="5"/>
  <c r="R35" i="5"/>
  <c r="R36" i="5"/>
  <c r="R37" i="5"/>
  <c r="R39" i="5"/>
  <c r="R40" i="5"/>
  <c r="R48" i="5" s="1"/>
  <c r="R41" i="5"/>
  <c r="R42" i="5"/>
  <c r="R43" i="5"/>
  <c r="R44" i="5"/>
  <c r="R45" i="5"/>
  <c r="R46" i="5"/>
  <c r="R47" i="5"/>
  <c r="R49" i="5"/>
  <c r="R58" i="5" s="1"/>
  <c r="R50" i="5"/>
  <c r="R51" i="5"/>
  <c r="R52" i="5"/>
  <c r="R53" i="5"/>
  <c r="R54" i="5"/>
  <c r="R55" i="5"/>
  <c r="R56" i="5"/>
  <c r="R57" i="5"/>
  <c r="R59" i="5"/>
  <c r="R60" i="5"/>
  <c r="R61" i="5"/>
  <c r="R62" i="5"/>
  <c r="R63" i="5"/>
  <c r="R64" i="5"/>
  <c r="R65" i="5"/>
  <c r="R67" i="5" s="1"/>
  <c r="R66" i="5"/>
  <c r="R68" i="5"/>
  <c r="R69" i="5" s="1"/>
  <c r="R70" i="5"/>
  <c r="T71" i="5"/>
  <c r="T77" i="5" s="1"/>
  <c r="R72" i="5"/>
  <c r="D73" i="5"/>
  <c r="E73" i="5"/>
  <c r="P73" i="5" s="1"/>
  <c r="F73" i="5"/>
  <c r="G73" i="5"/>
  <c r="H73" i="5"/>
  <c r="I73" i="5"/>
  <c r="J73" i="5"/>
  <c r="K73" i="5"/>
  <c r="L73" i="5"/>
  <c r="M73" i="5"/>
  <c r="N73" i="5"/>
  <c r="O73" i="5"/>
  <c r="R74" i="5"/>
  <c r="R76" i="5" s="1"/>
  <c r="R75" i="5"/>
  <c r="P64" i="1" l="1"/>
  <c r="J77" i="1"/>
  <c r="N77" i="1"/>
  <c r="G77" i="1"/>
  <c r="M77" i="1"/>
  <c r="E77" i="1"/>
  <c r="P73" i="1"/>
  <c r="P77" i="2"/>
  <c r="O77" i="1"/>
  <c r="I77" i="1"/>
  <c r="P58" i="1"/>
  <c r="L77" i="1"/>
  <c r="F77" i="1"/>
  <c r="I58" i="1"/>
  <c r="P39" i="1"/>
  <c r="P48" i="1" s="1"/>
  <c r="P31" i="1"/>
  <c r="P38" i="1" s="1"/>
  <c r="P75" i="1"/>
  <c r="P76" i="1" s="1"/>
  <c r="E48" i="1"/>
  <c r="D29" i="1"/>
  <c r="D38" i="1"/>
  <c r="D73" i="1"/>
  <c r="R71" i="5"/>
  <c r="R73" i="5" s="1"/>
  <c r="R77" i="5" s="1"/>
  <c r="P66" i="1"/>
  <c r="P67" i="1" s="1"/>
  <c r="D60" i="1"/>
  <c r="D77" i="1" s="1"/>
  <c r="P24" i="1"/>
  <c r="P26" i="1" s="1"/>
  <c r="P51" i="1"/>
  <c r="P77" i="1" l="1"/>
</calcChain>
</file>

<file path=xl/sharedStrings.xml><?xml version="1.0" encoding="utf-8"?>
<sst xmlns="http://schemas.openxmlformats.org/spreadsheetml/2006/main" count="240" uniqueCount="82">
  <si>
    <t>Cost Center NAME:</t>
  </si>
  <si>
    <t>Due Date:</t>
  </si>
  <si>
    <t>Cost Center OWNER:</t>
  </si>
  <si>
    <t>Meredith Eggleston</t>
  </si>
  <si>
    <t>STAFFING SUMMARY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</si>
  <si>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</si>
  <si>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</si>
  <si>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</si>
  <si>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</si>
  <si>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</si>
  <si>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Administrative Asst.</t>
  </si>
  <si>
    <t xml:space="preserve">  Associates/Analysts</t>
  </si>
  <si>
    <t>Subtotal Employee Headcount</t>
  </si>
  <si>
    <t xml:space="preserve">  Contractors</t>
  </si>
  <si>
    <t>TOTAL HEADCOUNT</t>
  </si>
  <si>
    <t>DIRECT EXPENSES</t>
  </si>
  <si>
    <t>Account Number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</si>
  <si>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</si>
  <si>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</si>
  <si>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</si>
  <si>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</si>
  <si>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</si>
  <si>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</si>
  <si>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</si>
  <si>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</si>
  <si>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</si>
  <si>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</si>
  <si>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</si>
  <si>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</si>
  <si>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</si>
  <si>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</si>
  <si>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</si>
  <si>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>Subtotal Employee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</si>
  <si>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</si>
  <si>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</si>
  <si>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</si>
  <si>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</si>
  <si>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</si>
  <si>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</si>
  <si>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</si>
  <si>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</si>
  <si>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</si>
  <si>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>Subtotal Outside Services</t>
  </si>
  <si>
    <t xml:space="preserve">  Subscriptions &amp; Publications</t>
  </si>
  <si>
    <t xml:space="preserve">  Postage &amp; Freight Expense</t>
  </si>
  <si>
    <t xml:space="preserve">  Fees &amp; Permits</t>
  </si>
  <si>
    <t xml:space="preserve">  Company Membership &amp; Dues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</si>
  <si>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</si>
  <si>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</si>
  <si>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</si>
  <si>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</si>
  <si>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</si>
  <si>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</si>
  <si>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</si>
  <si>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>Subtotal Marketing</t>
  </si>
  <si>
    <t>Charitable Contributions</t>
  </si>
  <si>
    <t xml:space="preserve">  Rent - Personal Property</t>
  </si>
  <si>
    <t xml:space="preserve">  Rent - Real Property</t>
  </si>
  <si>
    <t>Subtotal Rent (3rd Party)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</si>
  <si>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</si>
  <si>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</si>
  <si>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</si>
  <si>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</si>
  <si>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</si>
  <si>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Bad Debt</t>
  </si>
  <si>
    <t>Corporate Charges</t>
  </si>
  <si>
    <t>Other Expenses</t>
  </si>
  <si>
    <t>Subtotal Corporate Expenses</t>
  </si>
  <si>
    <t xml:space="preserve">  Depreciation</t>
  </si>
  <si>
    <t xml:space="preserve">  Amortization</t>
  </si>
  <si>
    <t>Subtotal Depreciation &amp; Amortization</t>
  </si>
  <si>
    <t>TOTAL DIRECT EXPENSES</t>
  </si>
  <si>
    <t>[ position</t>
  </si>
  <si>
    <t>] position</t>
  </si>
  <si>
    <t>difference</t>
  </si>
  <si>
    <t>total length</t>
  </si>
  <si>
    <t>2001 Plan - 105170</t>
  </si>
  <si>
    <t>Detail Plan</t>
  </si>
  <si>
    <t>Neil Hong</t>
  </si>
  <si>
    <t>2000 Annualized</t>
  </si>
  <si>
    <t>Commodities</t>
  </si>
  <si>
    <t xml:space="preserve">Consolidated Analytics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</si>
</sst>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5" fontId="4" fillId="0" borderId="1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0" fontId="4" fillId="2" borderId="2" xfId="0" applyFont="1" applyFill="1" applyBorder="1"/>
    <xf numFmtId="0" fontId="4" fillId="2" borderId="0" xfId="0" applyFont="1" applyFill="1" applyBorder="1"/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/>
    <xf numFmtId="0" fontId="3" fillId="0" borderId="0" xfId="0" applyFont="1" applyBorder="1"/>
    <xf numFmtId="0" fontId="3" fillId="0" borderId="6" xfId="0" applyFont="1" applyBorder="1" applyProtection="1">
      <protection locked="0"/>
    </xf>
    <xf numFmtId="0" fontId="4" fillId="0" borderId="0" xfId="0" applyFont="1" applyFill="1" applyAlignment="1">
      <alignment horizontal="left"/>
    </xf>
    <xf numFmtId="164" fontId="5" fillId="0" borderId="7" xfId="1" applyNumberFormat="1" applyFont="1" applyFill="1" applyBorder="1"/>
    <xf numFmtId="49" fontId="3" fillId="0" borderId="0" xfId="0" applyNumberFormat="1" applyFont="1"/>
    <xf numFmtId="0" fontId="4" fillId="0" borderId="0" xfId="0" applyFont="1" applyAlignment="1">
      <alignment horizontal="center"/>
    </xf>
    <xf numFmtId="164" fontId="5" fillId="0" borderId="8" xfId="1" applyNumberFormat="1" applyFont="1" applyFill="1" applyBorder="1"/>
    <xf numFmtId="0" fontId="5" fillId="0" borderId="0" xfId="0" applyFont="1" applyBorder="1"/>
    <xf numFmtId="0" fontId="4" fillId="2" borderId="0" xfId="0" applyFont="1" applyFill="1" applyBorder="1" applyAlignment="1">
      <alignment horizontal="center"/>
    </xf>
    <xf numFmtId="17" fontId="4" fillId="0" borderId="0" xfId="0" applyNumberFormat="1" applyFont="1" applyAlignment="1">
      <alignment horizontal="center"/>
    </xf>
    <xf numFmtId="164" fontId="3" fillId="0" borderId="0" xfId="1" applyNumberFormat="1" applyFont="1" applyProtection="1">
      <protection locked="0"/>
    </xf>
    <xf numFmtId="0" fontId="3" fillId="0" borderId="0" xfId="0" applyFont="1" applyFill="1"/>
    <xf numFmtId="0" fontId="3" fillId="0" borderId="0" xfId="0" applyFont="1" applyFill="1" applyAlignment="1"/>
    <xf numFmtId="164" fontId="3" fillId="0" borderId="0" xfId="1" applyNumberFormat="1" applyFont="1" applyBorder="1" applyProtection="1">
      <protection locked="0"/>
    </xf>
    <xf numFmtId="0" fontId="4" fillId="0" borderId="0" xfId="0" applyFont="1" applyFill="1"/>
    <xf numFmtId="164" fontId="3" fillId="0" borderId="0" xfId="1" applyNumberFormat="1" applyFont="1"/>
    <xf numFmtId="0" fontId="3" fillId="3" borderId="9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14" xfId="0" applyFont="1" applyFill="1" applyBorder="1"/>
    <xf numFmtId="164" fontId="5" fillId="0" borderId="0" xfId="1" applyNumberFormat="1" applyFont="1" applyFill="1"/>
    <xf numFmtId="0" fontId="4" fillId="0" borderId="0" xfId="0" applyFont="1" applyFill="1" applyAlignment="1"/>
    <xf numFmtId="164" fontId="3" fillId="0" borderId="0" xfId="1" applyNumberFormat="1" applyFont="1" applyFill="1" applyProtection="1"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1" applyNumberFormat="1" applyFont="1" applyFill="1" applyBorder="1"/>
    <xf numFmtId="164" fontId="3" fillId="0" borderId="7" xfId="1" applyNumberFormat="1" applyFont="1" applyBorder="1" applyProtection="1">
      <protection locked="0"/>
    </xf>
    <xf numFmtId="17" fontId="4" fillId="2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tabSelected="1" workbookViewId="0"/>
  </sheetViews>
  <sheetFormatPr defaultRowHeight="15" x14ac:dyDescent="0.25"/>
  <cols>
    <col min="1" max="1" width="30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6384" width="9.140625" style="1"/>
  </cols>
  <sheetData>
    <row r="1" spans="1:16" ht="15.75" thickBot="1" x14ac:dyDescent="0.3">
      <c r="C1" s="2" t="s">
        <v>0</v>
      </c>
      <c r="D1" s="3" t="s">
        <v>81</v>
      </c>
      <c r="E1" s="4"/>
      <c r="G1" s="2" t="s">
        <v>1</v>
      </c>
      <c r="H1" s="5">
        <v>36798</v>
      </c>
    </row>
    <row r="2" spans="1:16" x14ac:dyDescent="0.25">
      <c r="C2" s="2" t="s">
        <v>2</v>
      </c>
      <c r="D2" s="6" t="s">
        <v>3</v>
      </c>
      <c r="E2" s="4"/>
    </row>
    <row r="4" spans="1:16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6" hidden="1" x14ac:dyDescent="0.25">
      <c r="P5" s="13"/>
    </row>
    <row r="6" spans="1:16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6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1:16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6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6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idden="1" x14ac:dyDescent="0.25"/>
    <row r="22" spans="1:16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</row>
    <row r="23" spans="1:16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1" t="s">
        <v>18</v>
      </c>
      <c r="D24" s="43">
        <f>VP!D24+'105232'!D24</f>
        <v>252233.33333333334</v>
      </c>
      <c r="E24" s="43">
        <f>VP!E24+'105232'!E24</f>
        <v>253193.33333333334</v>
      </c>
      <c r="F24" s="43">
        <f>VP!F24+'105232'!F24</f>
        <v>253193.33333333334</v>
      </c>
      <c r="G24" s="43">
        <f>VP!G24+'105232'!G24</f>
        <v>253193.33333333334</v>
      </c>
      <c r="H24" s="43">
        <f>VP!H24+'105232'!H24</f>
        <v>253193.33333333334</v>
      </c>
      <c r="I24" s="43">
        <f>VP!I24+'105232'!I24</f>
        <v>253193.33333333334</v>
      </c>
      <c r="J24" s="43">
        <f>VP!J24+'105232'!J24</f>
        <v>253193.33333333334</v>
      </c>
      <c r="K24" s="43">
        <f>VP!K24+'105232'!K24</f>
        <v>253193.33333333334</v>
      </c>
      <c r="L24" s="43">
        <f>VP!L24+'105232'!L24</f>
        <v>253193.33333333334</v>
      </c>
      <c r="M24" s="43">
        <f>VP!M24+'105232'!M24</f>
        <v>253193.33333333334</v>
      </c>
      <c r="N24" s="43">
        <f>VP!N24+'105232'!N24</f>
        <v>253193.33333333334</v>
      </c>
      <c r="O24" s="43">
        <f>VP!O24+'105232'!O24</f>
        <v>253193.33333333334</v>
      </c>
      <c r="P24" s="43">
        <f>SUM(D24:O24)</f>
        <v>3037360.0000000005</v>
      </c>
    </row>
    <row r="25" spans="1:16" x14ac:dyDescent="0.25">
      <c r="A25" s="1" t="s">
        <v>19</v>
      </c>
      <c r="D25" s="43">
        <f>VP!D25+'105232'!D25</f>
        <v>0</v>
      </c>
      <c r="E25" s="43">
        <f>VP!E25+'105232'!E25</f>
        <v>0</v>
      </c>
      <c r="F25" s="43">
        <f>VP!F25+'105232'!F25</f>
        <v>0</v>
      </c>
      <c r="G25" s="43">
        <f>VP!G25+'105232'!G25</f>
        <v>0</v>
      </c>
      <c r="H25" s="43">
        <f>VP!H25+'105232'!H25</f>
        <v>0</v>
      </c>
      <c r="I25" s="43">
        <f>VP!I25+'105232'!I25</f>
        <v>0</v>
      </c>
      <c r="J25" s="43">
        <f>VP!J25+'105232'!J25</f>
        <v>0</v>
      </c>
      <c r="K25" s="43">
        <f>VP!K25+'105232'!K25</f>
        <v>0</v>
      </c>
      <c r="L25" s="43">
        <f>VP!L25+'105232'!L25</f>
        <v>0</v>
      </c>
      <c r="M25" s="43">
        <f>VP!M25+'105232'!M25</f>
        <v>0</v>
      </c>
      <c r="N25" s="43">
        <f>VP!N25+'105232'!N25</f>
        <v>0</v>
      </c>
      <c r="O25" s="43">
        <f>VP!O25+'105232'!O25</f>
        <v>0</v>
      </c>
      <c r="P25" s="43">
        <f>SUM(D25:O25)</f>
        <v>0</v>
      </c>
    </row>
    <row r="26" spans="1:16" x14ac:dyDescent="0.25">
      <c r="A26" s="17" t="s">
        <v>20</v>
      </c>
      <c r="B26" s="17"/>
      <c r="C26" s="26"/>
      <c r="D26" s="18">
        <f>SUM(D24:D25)</f>
        <v>252233.33333333334</v>
      </c>
      <c r="E26" s="18">
        <f t="shared" ref="E26:P26" si="0">SUM(E24:E25)</f>
        <v>253193.33333333334</v>
      </c>
      <c r="F26" s="18">
        <f t="shared" si="0"/>
        <v>253193.33333333334</v>
      </c>
      <c r="G26" s="18">
        <f t="shared" si="0"/>
        <v>253193.33333333334</v>
      </c>
      <c r="H26" s="18">
        <f t="shared" si="0"/>
        <v>253193.33333333334</v>
      </c>
      <c r="I26" s="18">
        <f t="shared" si="0"/>
        <v>253193.33333333334</v>
      </c>
      <c r="J26" s="18">
        <f t="shared" si="0"/>
        <v>253193.33333333334</v>
      </c>
      <c r="K26" s="18">
        <f t="shared" si="0"/>
        <v>253193.33333333334</v>
      </c>
      <c r="L26" s="18">
        <f t="shared" si="0"/>
        <v>253193.33333333334</v>
      </c>
      <c r="M26" s="18">
        <f t="shared" si="0"/>
        <v>253193.33333333334</v>
      </c>
      <c r="N26" s="18">
        <f t="shared" si="0"/>
        <v>253193.33333333334</v>
      </c>
      <c r="O26" s="18">
        <f t="shared" si="0"/>
        <v>253193.33333333334</v>
      </c>
      <c r="P26" s="18">
        <f t="shared" si="0"/>
        <v>3037360.0000000005</v>
      </c>
    </row>
    <row r="27" spans="1:16" x14ac:dyDescent="0.25">
      <c r="A27" s="27" t="s">
        <v>21</v>
      </c>
      <c r="B27" s="27"/>
      <c r="C27" s="26"/>
      <c r="D27" s="43">
        <f>VP!D27+'105232'!D27</f>
        <v>40667.15</v>
      </c>
      <c r="E27" s="43">
        <f>VP!E27+'105232'!E27</f>
        <v>40756.910000000003</v>
      </c>
      <c r="F27" s="43">
        <f>VP!F27+'105232'!F27</f>
        <v>40756.910000000003</v>
      </c>
      <c r="G27" s="43">
        <f>VP!G27+'105232'!G27</f>
        <v>40756.910000000003</v>
      </c>
      <c r="H27" s="43">
        <f>VP!H27+'105232'!H27</f>
        <v>40756.910000000003</v>
      </c>
      <c r="I27" s="43">
        <f>VP!I27+'105232'!I27</f>
        <v>40756.910000000003</v>
      </c>
      <c r="J27" s="43">
        <f>VP!J27+'105232'!J27</f>
        <v>40756.910000000003</v>
      </c>
      <c r="K27" s="43">
        <f>VP!K27+'105232'!K27</f>
        <v>40756.910000000003</v>
      </c>
      <c r="L27" s="43">
        <f>VP!L27+'105232'!L27</f>
        <v>40756.910000000003</v>
      </c>
      <c r="M27" s="43">
        <f>VP!M27+'105232'!M27</f>
        <v>40756.910000000003</v>
      </c>
      <c r="N27" s="43">
        <f>VP!N27+'105232'!N27</f>
        <v>40756.910000000003</v>
      </c>
      <c r="O27" s="43">
        <f>VP!O27+'105232'!O27</f>
        <v>40756.910000000003</v>
      </c>
      <c r="P27" s="43">
        <f>SUM(D27:O27)</f>
        <v>488993.16000000015</v>
      </c>
    </row>
    <row r="28" spans="1:16" x14ac:dyDescent="0.25">
      <c r="A28" s="26" t="s">
        <v>22</v>
      </c>
      <c r="B28" s="26"/>
      <c r="C28" s="26"/>
      <c r="D28" s="43">
        <f>VP!D28+'105232'!D28</f>
        <v>24217.666666666668</v>
      </c>
      <c r="E28" s="43">
        <f>VP!E28+'105232'!E28</f>
        <v>51093.213333333333</v>
      </c>
      <c r="F28" s="43">
        <f>VP!F28+'105232'!F28</f>
        <v>24304.066666666669</v>
      </c>
      <c r="G28" s="43">
        <f>VP!G28+'105232'!G28</f>
        <v>24304.066666666669</v>
      </c>
      <c r="H28" s="43">
        <f>VP!H28+'105232'!H28</f>
        <v>24304.066666666669</v>
      </c>
      <c r="I28" s="43">
        <f>VP!I28+'105232'!I28</f>
        <v>24304.066666666669</v>
      </c>
      <c r="J28" s="43">
        <f>VP!J28+'105232'!J28</f>
        <v>24304.066666666669</v>
      </c>
      <c r="K28" s="43">
        <f>VP!K28+'105232'!K28</f>
        <v>24304.066666666669</v>
      </c>
      <c r="L28" s="43">
        <f>VP!L28+'105232'!L28</f>
        <v>24304.066666666669</v>
      </c>
      <c r="M28" s="43">
        <f>VP!M28+'105232'!M28</f>
        <v>24304.066666666669</v>
      </c>
      <c r="N28" s="43">
        <f>VP!N28+'105232'!N28</f>
        <v>24304.066666666669</v>
      </c>
      <c r="O28" s="43">
        <f>VP!O28+'105232'!O28</f>
        <v>24304.066666666669</v>
      </c>
      <c r="P28" s="43">
        <f>SUM(D28:O28)</f>
        <v>318351.54666666669</v>
      </c>
    </row>
    <row r="29" spans="1:16" x14ac:dyDescent="0.25">
      <c r="A29" s="44" t="s">
        <v>23</v>
      </c>
      <c r="B29" s="44"/>
      <c r="C29" s="26"/>
      <c r="D29" s="18">
        <f t="shared" ref="D29:O29" si="1">SUM(D27:D28)</f>
        <v>64884.816666666666</v>
      </c>
      <c r="E29" s="18">
        <f t="shared" si="1"/>
        <v>91850.123333333337</v>
      </c>
      <c r="F29" s="18">
        <f t="shared" si="1"/>
        <v>65060.976666666669</v>
      </c>
      <c r="G29" s="18">
        <f t="shared" si="1"/>
        <v>65060.976666666669</v>
      </c>
      <c r="H29" s="18">
        <f t="shared" si="1"/>
        <v>65060.976666666669</v>
      </c>
      <c r="I29" s="18">
        <f t="shared" si="1"/>
        <v>65060.976666666669</v>
      </c>
      <c r="J29" s="18">
        <f t="shared" si="1"/>
        <v>65060.976666666669</v>
      </c>
      <c r="K29" s="18">
        <f t="shared" si="1"/>
        <v>65060.976666666669</v>
      </c>
      <c r="L29" s="18">
        <f t="shared" si="1"/>
        <v>65060.976666666669</v>
      </c>
      <c r="M29" s="18">
        <f t="shared" si="1"/>
        <v>65060.976666666669</v>
      </c>
      <c r="N29" s="18">
        <f t="shared" si="1"/>
        <v>65060.976666666669</v>
      </c>
      <c r="O29" s="18">
        <f t="shared" si="1"/>
        <v>65060.976666666669</v>
      </c>
      <c r="P29" s="18">
        <f>SUM(P27:P28)</f>
        <v>807344.70666666678</v>
      </c>
    </row>
    <row r="30" spans="1:16" x14ac:dyDescent="0.25">
      <c r="A30" s="26" t="s">
        <v>24</v>
      </c>
      <c r="B30" s="26">
        <v>52001500</v>
      </c>
      <c r="C30" s="26"/>
      <c r="D30" s="43">
        <f>VP!D30+'105232'!D30</f>
        <v>0</v>
      </c>
      <c r="E30" s="43">
        <f>VP!E30+'105232'!E30</f>
        <v>0</v>
      </c>
      <c r="F30" s="43">
        <f>VP!F30+'105232'!F30</f>
        <v>0</v>
      </c>
      <c r="G30" s="43">
        <f>VP!G30+'105232'!G30</f>
        <v>0</v>
      </c>
      <c r="H30" s="43">
        <f>VP!H30+'105232'!H30</f>
        <v>0</v>
      </c>
      <c r="I30" s="43">
        <f>VP!I30+'105232'!I30</f>
        <v>0</v>
      </c>
      <c r="J30" s="43">
        <f>VP!J30+'105232'!J30</f>
        <v>0</v>
      </c>
      <c r="K30" s="43">
        <f>VP!K30+'105232'!K30</f>
        <v>0</v>
      </c>
      <c r="L30" s="43">
        <f>VP!L30+'105232'!L30</f>
        <v>0</v>
      </c>
      <c r="M30" s="43">
        <f>VP!M30+'105232'!M30</f>
        <v>0</v>
      </c>
      <c r="N30" s="43">
        <f>VP!N30+'105232'!N30</f>
        <v>0</v>
      </c>
      <c r="O30" s="43">
        <f>VP!O30+'105232'!O30</f>
        <v>0</v>
      </c>
      <c r="P30" s="43">
        <f t="shared" ref="P30:P37" si="2">SUM(D30:O30)</f>
        <v>0</v>
      </c>
    </row>
    <row r="31" spans="1:16" x14ac:dyDescent="0.25">
      <c r="A31" s="26" t="s">
        <v>25</v>
      </c>
      <c r="B31" s="26">
        <v>52002000</v>
      </c>
      <c r="C31" s="26"/>
      <c r="D31" s="43">
        <f>VP!D31+'105232'!D31</f>
        <v>1895</v>
      </c>
      <c r="E31" s="43">
        <f>VP!E31+'105232'!E31</f>
        <v>1895</v>
      </c>
      <c r="F31" s="43">
        <f>VP!F31+'105232'!F31</f>
        <v>1895</v>
      </c>
      <c r="G31" s="43">
        <f>VP!G31+'105232'!G31</f>
        <v>1895</v>
      </c>
      <c r="H31" s="43">
        <f>VP!H31+'105232'!H31</f>
        <v>1895</v>
      </c>
      <c r="I31" s="43">
        <f>VP!I31+'105232'!I31</f>
        <v>1895</v>
      </c>
      <c r="J31" s="43">
        <f>VP!J31+'105232'!J31</f>
        <v>1895</v>
      </c>
      <c r="K31" s="43">
        <f>VP!K31+'105232'!K31</f>
        <v>1895</v>
      </c>
      <c r="L31" s="43">
        <f>VP!L31+'105232'!L31</f>
        <v>1895</v>
      </c>
      <c r="M31" s="43">
        <f>VP!M31+'105232'!M31</f>
        <v>1895</v>
      </c>
      <c r="N31" s="43">
        <f>VP!N31+'105232'!N31</f>
        <v>1895</v>
      </c>
      <c r="O31" s="43">
        <f>VP!O31+'105232'!O31</f>
        <v>1895</v>
      </c>
      <c r="P31" s="43">
        <f t="shared" si="2"/>
        <v>22740</v>
      </c>
    </row>
    <row r="32" spans="1:16" x14ac:dyDescent="0.25">
      <c r="A32" s="26" t="s">
        <v>26</v>
      </c>
      <c r="B32" s="26">
        <v>52002500</v>
      </c>
      <c r="C32" s="26"/>
      <c r="D32" s="43">
        <f>VP!D32+'105232'!D32</f>
        <v>2600</v>
      </c>
      <c r="E32" s="43">
        <f>VP!E32+'105232'!E32</f>
        <v>2600</v>
      </c>
      <c r="F32" s="43">
        <f>VP!F32+'105232'!F32</f>
        <v>2600</v>
      </c>
      <c r="G32" s="43">
        <f>VP!G32+'105232'!G32</f>
        <v>2600</v>
      </c>
      <c r="H32" s="43">
        <f>VP!H32+'105232'!H32</f>
        <v>2600</v>
      </c>
      <c r="I32" s="43">
        <f>VP!I32+'105232'!I32</f>
        <v>2600</v>
      </c>
      <c r="J32" s="43">
        <f>VP!J32+'105232'!J32</f>
        <v>2600</v>
      </c>
      <c r="K32" s="43">
        <f>VP!K32+'105232'!K32</f>
        <v>2600</v>
      </c>
      <c r="L32" s="43">
        <f>VP!L32+'105232'!L32</f>
        <v>2600</v>
      </c>
      <c r="M32" s="43">
        <f>VP!M32+'105232'!M32</f>
        <v>2600</v>
      </c>
      <c r="N32" s="43">
        <f>VP!N32+'105232'!N32</f>
        <v>2600</v>
      </c>
      <c r="O32" s="43">
        <f>VP!O32+'105232'!O32</f>
        <v>2600</v>
      </c>
      <c r="P32" s="43">
        <f t="shared" si="2"/>
        <v>31200</v>
      </c>
    </row>
    <row r="33" spans="1:16" x14ac:dyDescent="0.25">
      <c r="A33" s="26" t="s">
        <v>27</v>
      </c>
      <c r="B33" s="26">
        <v>52003000</v>
      </c>
      <c r="C33" s="26"/>
      <c r="D33" s="43">
        <f>VP!D33+'105232'!D33</f>
        <v>1050</v>
      </c>
      <c r="E33" s="43">
        <f>VP!E33+'105232'!E33</f>
        <v>1050</v>
      </c>
      <c r="F33" s="43">
        <f>VP!F33+'105232'!F33</f>
        <v>1050</v>
      </c>
      <c r="G33" s="43">
        <f>VP!G33+'105232'!G33</f>
        <v>1050</v>
      </c>
      <c r="H33" s="43">
        <f>VP!H33+'105232'!H33</f>
        <v>1050</v>
      </c>
      <c r="I33" s="43">
        <f>VP!I33+'105232'!I33</f>
        <v>1050</v>
      </c>
      <c r="J33" s="43">
        <f>VP!J33+'105232'!J33</f>
        <v>1050</v>
      </c>
      <c r="K33" s="43">
        <f>VP!K33+'105232'!K33</f>
        <v>1050</v>
      </c>
      <c r="L33" s="43">
        <f>VP!L33+'105232'!L33</f>
        <v>1050</v>
      </c>
      <c r="M33" s="43">
        <f>VP!M33+'105232'!M33</f>
        <v>1050</v>
      </c>
      <c r="N33" s="43">
        <f>VP!N33+'105232'!N33</f>
        <v>1050</v>
      </c>
      <c r="O33" s="43">
        <f>VP!O33+'105232'!O33</f>
        <v>1050</v>
      </c>
      <c r="P33" s="43">
        <f t="shared" si="2"/>
        <v>12600</v>
      </c>
    </row>
    <row r="34" spans="1:16" x14ac:dyDescent="0.25">
      <c r="A34" s="26" t="s">
        <v>28</v>
      </c>
      <c r="B34" s="26">
        <v>52003500</v>
      </c>
      <c r="C34" s="26"/>
      <c r="D34" s="43">
        <f>VP!D34+'105232'!D34</f>
        <v>900</v>
      </c>
      <c r="E34" s="43">
        <f>VP!E34+'105232'!E34</f>
        <v>900</v>
      </c>
      <c r="F34" s="43">
        <f>VP!F34+'105232'!F34</f>
        <v>900</v>
      </c>
      <c r="G34" s="43">
        <f>VP!G34+'105232'!G34</f>
        <v>900</v>
      </c>
      <c r="H34" s="43">
        <f>VP!H34+'105232'!H34</f>
        <v>900</v>
      </c>
      <c r="I34" s="43">
        <f>VP!I34+'105232'!I34</f>
        <v>900</v>
      </c>
      <c r="J34" s="43">
        <f>VP!J34+'105232'!J34</f>
        <v>900</v>
      </c>
      <c r="K34" s="43">
        <f>VP!K34+'105232'!K34</f>
        <v>900</v>
      </c>
      <c r="L34" s="43">
        <f>VP!L34+'105232'!L34</f>
        <v>900</v>
      </c>
      <c r="M34" s="43">
        <f>VP!M34+'105232'!M34</f>
        <v>900</v>
      </c>
      <c r="N34" s="43">
        <f>VP!N34+'105232'!N34</f>
        <v>900</v>
      </c>
      <c r="O34" s="43">
        <f>VP!O34+'105232'!O34</f>
        <v>900</v>
      </c>
      <c r="P34" s="43">
        <f t="shared" si="2"/>
        <v>10800</v>
      </c>
    </row>
    <row r="35" spans="1:16" x14ac:dyDescent="0.25">
      <c r="A35" s="26" t="s">
        <v>29</v>
      </c>
      <c r="B35" s="26">
        <v>52004000</v>
      </c>
      <c r="C35" s="26"/>
      <c r="D35" s="43">
        <f>VP!D35+'105232'!D35</f>
        <v>25</v>
      </c>
      <c r="E35" s="43">
        <f>VP!E35+'105232'!E35</f>
        <v>25</v>
      </c>
      <c r="F35" s="43">
        <f>VP!F35+'105232'!F35</f>
        <v>25</v>
      </c>
      <c r="G35" s="43">
        <f>VP!G35+'105232'!G35</f>
        <v>25</v>
      </c>
      <c r="H35" s="43">
        <f>VP!H35+'105232'!H35</f>
        <v>25</v>
      </c>
      <c r="I35" s="43">
        <f>VP!I35+'105232'!I35</f>
        <v>25</v>
      </c>
      <c r="J35" s="43">
        <f>VP!J35+'105232'!J35</f>
        <v>25</v>
      </c>
      <c r="K35" s="43">
        <f>VP!K35+'105232'!K35</f>
        <v>25</v>
      </c>
      <c r="L35" s="43">
        <f>VP!L35+'105232'!L35</f>
        <v>25</v>
      </c>
      <c r="M35" s="43">
        <f>VP!M35+'105232'!M35</f>
        <v>25</v>
      </c>
      <c r="N35" s="43">
        <f>VP!N35+'105232'!N35</f>
        <v>25</v>
      </c>
      <c r="O35" s="43">
        <f>VP!O35+'105232'!O35</f>
        <v>25</v>
      </c>
      <c r="P35" s="43">
        <f t="shared" si="2"/>
        <v>300</v>
      </c>
    </row>
    <row r="36" spans="1:16" x14ac:dyDescent="0.25">
      <c r="A36" s="26" t="s">
        <v>30</v>
      </c>
      <c r="B36" s="26">
        <v>52004500</v>
      </c>
      <c r="C36" s="26"/>
      <c r="D36" s="43">
        <f>VP!D36+'105232'!D36</f>
        <v>12100</v>
      </c>
      <c r="E36" s="43">
        <f>VP!E36+'105232'!E36</f>
        <v>12100</v>
      </c>
      <c r="F36" s="43">
        <f>VP!F36+'105232'!F36</f>
        <v>12100</v>
      </c>
      <c r="G36" s="43">
        <f>VP!G36+'105232'!G36</f>
        <v>12100</v>
      </c>
      <c r="H36" s="43">
        <f>VP!H36+'105232'!H36</f>
        <v>12100</v>
      </c>
      <c r="I36" s="43">
        <f>VP!I36+'105232'!I36</f>
        <v>12100</v>
      </c>
      <c r="J36" s="43">
        <f>VP!J36+'105232'!J36</f>
        <v>12100</v>
      </c>
      <c r="K36" s="43">
        <f>VP!K36+'105232'!K36</f>
        <v>12100</v>
      </c>
      <c r="L36" s="43">
        <f>VP!L36+'105232'!L36</f>
        <v>12100</v>
      </c>
      <c r="M36" s="43">
        <f>VP!M36+'105232'!M36</f>
        <v>12100</v>
      </c>
      <c r="N36" s="43">
        <f>VP!N36+'105232'!N36</f>
        <v>12100</v>
      </c>
      <c r="O36" s="43">
        <f>VP!O36+'105232'!O36</f>
        <v>12100</v>
      </c>
      <c r="P36" s="43">
        <f t="shared" si="2"/>
        <v>145200</v>
      </c>
    </row>
    <row r="37" spans="1:16" x14ac:dyDescent="0.25">
      <c r="A37" s="26" t="s">
        <v>31</v>
      </c>
      <c r="B37" s="26">
        <v>54005000</v>
      </c>
      <c r="C37" s="26"/>
      <c r="D37" s="43">
        <f>VP!D37+'105232'!D37</f>
        <v>0</v>
      </c>
      <c r="E37" s="43">
        <f>VP!E37+'105232'!E37</f>
        <v>0</v>
      </c>
      <c r="F37" s="43">
        <f>VP!F37+'105232'!F37</f>
        <v>0</v>
      </c>
      <c r="G37" s="43">
        <f>VP!G37+'105232'!G37</f>
        <v>0</v>
      </c>
      <c r="H37" s="43">
        <f>VP!H37+'105232'!H37</f>
        <v>0</v>
      </c>
      <c r="I37" s="43">
        <f>VP!I37+'105232'!I37</f>
        <v>0</v>
      </c>
      <c r="J37" s="43">
        <f>VP!J37+'105232'!J37</f>
        <v>0</v>
      </c>
      <c r="K37" s="43">
        <f>VP!K37+'105232'!K37</f>
        <v>0</v>
      </c>
      <c r="L37" s="43">
        <f>VP!L37+'105232'!L37</f>
        <v>0</v>
      </c>
      <c r="M37" s="43">
        <f>VP!M37+'105232'!M37</f>
        <v>0</v>
      </c>
      <c r="N37" s="43">
        <f>VP!N37+'105232'!N37</f>
        <v>0</v>
      </c>
      <c r="O37" s="43">
        <f>VP!O37+'105232'!O37</f>
        <v>0</v>
      </c>
      <c r="P37" s="43">
        <f t="shared" si="2"/>
        <v>0</v>
      </c>
    </row>
    <row r="38" spans="1:16" x14ac:dyDescent="0.25">
      <c r="A38" s="44" t="s">
        <v>32</v>
      </c>
      <c r="B38" s="44"/>
      <c r="C38" s="26"/>
      <c r="D38" s="18">
        <f t="shared" ref="D38:O38" si="3">SUM(D30:D37)</f>
        <v>18570</v>
      </c>
      <c r="E38" s="18">
        <f t="shared" si="3"/>
        <v>18570</v>
      </c>
      <c r="F38" s="18">
        <f t="shared" si="3"/>
        <v>18570</v>
      </c>
      <c r="G38" s="18">
        <f t="shared" si="3"/>
        <v>18570</v>
      </c>
      <c r="H38" s="18">
        <f t="shared" si="3"/>
        <v>18570</v>
      </c>
      <c r="I38" s="18">
        <f t="shared" si="3"/>
        <v>18570</v>
      </c>
      <c r="J38" s="18">
        <f t="shared" si="3"/>
        <v>18570</v>
      </c>
      <c r="K38" s="18">
        <f t="shared" si="3"/>
        <v>18570</v>
      </c>
      <c r="L38" s="18">
        <f t="shared" si="3"/>
        <v>18570</v>
      </c>
      <c r="M38" s="18">
        <f t="shared" si="3"/>
        <v>18570</v>
      </c>
      <c r="N38" s="18">
        <f t="shared" si="3"/>
        <v>18570</v>
      </c>
      <c r="O38" s="18">
        <f t="shared" si="3"/>
        <v>18570</v>
      </c>
      <c r="P38" s="18">
        <f>SUM(P30:P37)</f>
        <v>222840</v>
      </c>
    </row>
    <row r="39" spans="1:16" x14ac:dyDescent="0.25">
      <c r="A39" s="26" t="s">
        <v>33</v>
      </c>
      <c r="B39" s="26">
        <v>52507000</v>
      </c>
      <c r="C39" s="26"/>
      <c r="D39" s="43">
        <f>VP!D39+'105232'!D39</f>
        <v>0</v>
      </c>
      <c r="E39" s="43">
        <f>VP!E39+'105232'!E39</f>
        <v>0</v>
      </c>
      <c r="F39" s="43">
        <f>VP!F39+'105232'!F39</f>
        <v>0</v>
      </c>
      <c r="G39" s="43">
        <f>VP!G39+'105232'!G39</f>
        <v>0</v>
      </c>
      <c r="H39" s="43">
        <f>VP!H39+'105232'!H39</f>
        <v>0</v>
      </c>
      <c r="I39" s="43">
        <f>VP!I39+'105232'!I39</f>
        <v>0</v>
      </c>
      <c r="J39" s="43">
        <f>VP!J39+'105232'!J39</f>
        <v>0</v>
      </c>
      <c r="K39" s="43">
        <f>VP!K39+'105232'!K39</f>
        <v>0</v>
      </c>
      <c r="L39" s="43">
        <f>VP!L39+'105232'!L39</f>
        <v>0</v>
      </c>
      <c r="M39" s="43">
        <f>VP!M39+'105232'!M39</f>
        <v>0</v>
      </c>
      <c r="N39" s="43">
        <f>VP!N39+'105232'!N39</f>
        <v>0</v>
      </c>
      <c r="O39" s="43">
        <f>VP!O39+'105232'!O39</f>
        <v>0</v>
      </c>
      <c r="P39" s="43">
        <f t="shared" ref="P39:P47" si="4">SUM(D39:O39)</f>
        <v>0</v>
      </c>
    </row>
    <row r="40" spans="1:16" x14ac:dyDescent="0.25">
      <c r="A40" s="26" t="s">
        <v>34</v>
      </c>
      <c r="B40" s="26">
        <v>52507100</v>
      </c>
      <c r="C40" s="26"/>
      <c r="D40" s="43">
        <f>VP!D40+'105232'!D40</f>
        <v>0</v>
      </c>
      <c r="E40" s="43">
        <f>VP!E40+'105232'!E40</f>
        <v>0</v>
      </c>
      <c r="F40" s="43">
        <f>VP!F40+'105232'!F40</f>
        <v>0</v>
      </c>
      <c r="G40" s="43">
        <f>VP!G40+'105232'!G40</f>
        <v>0</v>
      </c>
      <c r="H40" s="43">
        <f>VP!H40+'105232'!H40</f>
        <v>0</v>
      </c>
      <c r="I40" s="43">
        <f>VP!I40+'105232'!I40</f>
        <v>0</v>
      </c>
      <c r="J40" s="43">
        <f>VP!J40+'105232'!J40</f>
        <v>0</v>
      </c>
      <c r="K40" s="43">
        <f>VP!K40+'105232'!K40</f>
        <v>0</v>
      </c>
      <c r="L40" s="43">
        <f>VP!L40+'105232'!L40</f>
        <v>0</v>
      </c>
      <c r="M40" s="43">
        <f>VP!M40+'105232'!M40</f>
        <v>0</v>
      </c>
      <c r="N40" s="43">
        <f>VP!N40+'105232'!N40</f>
        <v>0</v>
      </c>
      <c r="O40" s="43">
        <f>VP!O40+'105232'!O40</f>
        <v>0</v>
      </c>
      <c r="P40" s="43">
        <f t="shared" si="4"/>
        <v>0</v>
      </c>
    </row>
    <row r="41" spans="1:16" x14ac:dyDescent="0.25">
      <c r="A41" s="26" t="s">
        <v>35</v>
      </c>
      <c r="B41" s="26">
        <v>52507200</v>
      </c>
      <c r="C41" s="26"/>
      <c r="D41" s="43">
        <f>VP!D41+'105232'!D41</f>
        <v>0</v>
      </c>
      <c r="E41" s="43">
        <f>VP!E41+'105232'!E41</f>
        <v>0</v>
      </c>
      <c r="F41" s="43">
        <f>VP!F41+'105232'!F41</f>
        <v>0</v>
      </c>
      <c r="G41" s="43">
        <f>VP!G41+'105232'!G41</f>
        <v>0</v>
      </c>
      <c r="H41" s="43">
        <f>VP!H41+'105232'!H41</f>
        <v>0</v>
      </c>
      <c r="I41" s="43">
        <f>VP!I41+'105232'!I41</f>
        <v>0</v>
      </c>
      <c r="J41" s="43">
        <f>VP!J41+'105232'!J41</f>
        <v>0</v>
      </c>
      <c r="K41" s="43">
        <f>VP!K41+'105232'!K41</f>
        <v>0</v>
      </c>
      <c r="L41" s="43">
        <f>VP!L41+'105232'!L41</f>
        <v>0</v>
      </c>
      <c r="M41" s="43">
        <f>VP!M41+'105232'!M41</f>
        <v>0</v>
      </c>
      <c r="N41" s="43">
        <f>VP!N41+'105232'!N41</f>
        <v>0</v>
      </c>
      <c r="O41" s="43">
        <f>VP!O41+'105232'!O41</f>
        <v>0</v>
      </c>
      <c r="P41" s="43">
        <f t="shared" si="4"/>
        <v>0</v>
      </c>
    </row>
    <row r="42" spans="1:16" x14ac:dyDescent="0.25">
      <c r="A42" s="26" t="s">
        <v>36</v>
      </c>
      <c r="B42" s="26">
        <v>52507300</v>
      </c>
      <c r="C42" s="26"/>
      <c r="D42" s="43">
        <f>VP!D42+'105232'!D42</f>
        <v>0</v>
      </c>
      <c r="E42" s="43">
        <f>VP!E42+'105232'!E42</f>
        <v>0</v>
      </c>
      <c r="F42" s="43">
        <f>VP!F42+'105232'!F42</f>
        <v>0</v>
      </c>
      <c r="G42" s="43">
        <f>VP!G42+'105232'!G42</f>
        <v>0</v>
      </c>
      <c r="H42" s="43">
        <f>VP!H42+'105232'!H42</f>
        <v>0</v>
      </c>
      <c r="I42" s="43">
        <f>VP!I42+'105232'!I42</f>
        <v>0</v>
      </c>
      <c r="J42" s="43">
        <f>VP!J42+'105232'!J42</f>
        <v>0</v>
      </c>
      <c r="K42" s="43">
        <f>VP!K42+'105232'!K42</f>
        <v>0</v>
      </c>
      <c r="L42" s="43">
        <f>VP!L42+'105232'!L42</f>
        <v>0</v>
      </c>
      <c r="M42" s="43">
        <f>VP!M42+'105232'!M42</f>
        <v>0</v>
      </c>
      <c r="N42" s="43">
        <f>VP!N42+'105232'!N42</f>
        <v>0</v>
      </c>
      <c r="O42" s="43">
        <f>VP!O42+'105232'!O42</f>
        <v>0</v>
      </c>
      <c r="P42" s="43">
        <f t="shared" si="4"/>
        <v>0</v>
      </c>
    </row>
    <row r="43" spans="1:16" x14ac:dyDescent="0.25">
      <c r="A43" s="26" t="s">
        <v>37</v>
      </c>
      <c r="B43" s="26">
        <v>52507400</v>
      </c>
      <c r="C43" s="26"/>
      <c r="D43" s="43">
        <f>VP!D43+'105232'!D43</f>
        <v>0</v>
      </c>
      <c r="E43" s="43">
        <f>VP!E43+'105232'!E43</f>
        <v>0</v>
      </c>
      <c r="F43" s="43">
        <f>VP!F43+'105232'!F43</f>
        <v>0</v>
      </c>
      <c r="G43" s="43">
        <f>VP!G43+'105232'!G43</f>
        <v>0</v>
      </c>
      <c r="H43" s="43">
        <f>VP!H43+'105232'!H43</f>
        <v>0</v>
      </c>
      <c r="I43" s="43">
        <f>VP!I43+'105232'!I43</f>
        <v>0</v>
      </c>
      <c r="J43" s="43">
        <f>VP!J43+'105232'!J43</f>
        <v>0</v>
      </c>
      <c r="K43" s="43">
        <f>VP!K43+'105232'!K43</f>
        <v>0</v>
      </c>
      <c r="L43" s="43">
        <f>VP!L43+'105232'!L43</f>
        <v>0</v>
      </c>
      <c r="M43" s="43">
        <f>VP!M43+'105232'!M43</f>
        <v>0</v>
      </c>
      <c r="N43" s="43">
        <f>VP!N43+'105232'!N43</f>
        <v>0</v>
      </c>
      <c r="O43" s="43">
        <f>VP!O43+'105232'!O43</f>
        <v>0</v>
      </c>
      <c r="P43" s="43">
        <f t="shared" si="4"/>
        <v>0</v>
      </c>
    </row>
    <row r="44" spans="1:16" x14ac:dyDescent="0.25">
      <c r="A44" s="26" t="s">
        <v>38</v>
      </c>
      <c r="B44" s="26">
        <v>52507500</v>
      </c>
      <c r="C44" s="26"/>
      <c r="D44" s="43">
        <f>VP!D44+'105232'!D44</f>
        <v>3550</v>
      </c>
      <c r="E44" s="43">
        <f>VP!E44+'105232'!E44</f>
        <v>3550</v>
      </c>
      <c r="F44" s="43">
        <f>VP!F44+'105232'!F44</f>
        <v>3550</v>
      </c>
      <c r="G44" s="43">
        <f>VP!G44+'105232'!G44</f>
        <v>3550</v>
      </c>
      <c r="H44" s="43">
        <f>VP!H44+'105232'!H44</f>
        <v>3550</v>
      </c>
      <c r="I44" s="43">
        <f>VP!I44+'105232'!I44</f>
        <v>3550</v>
      </c>
      <c r="J44" s="43">
        <f>VP!J44+'105232'!J44</f>
        <v>3550</v>
      </c>
      <c r="K44" s="43">
        <f>VP!K44+'105232'!K44</f>
        <v>3550</v>
      </c>
      <c r="L44" s="43">
        <f>VP!L44+'105232'!L44</f>
        <v>3550</v>
      </c>
      <c r="M44" s="43">
        <f>VP!M44+'105232'!M44</f>
        <v>3550</v>
      </c>
      <c r="N44" s="43">
        <f>VP!N44+'105232'!N44</f>
        <v>3550</v>
      </c>
      <c r="O44" s="43">
        <f>VP!O44+'105232'!O44</f>
        <v>3550</v>
      </c>
      <c r="P44" s="43">
        <f t="shared" si="4"/>
        <v>42600</v>
      </c>
    </row>
    <row r="45" spans="1:16" x14ac:dyDescent="0.25">
      <c r="A45" s="26" t="s">
        <v>39</v>
      </c>
      <c r="B45" s="26">
        <v>52507600</v>
      </c>
      <c r="C45" s="26"/>
      <c r="D45" s="43">
        <f>VP!D45+'105232'!D45</f>
        <v>0</v>
      </c>
      <c r="E45" s="43">
        <f>VP!E45+'105232'!E45</f>
        <v>0</v>
      </c>
      <c r="F45" s="43">
        <f>VP!F45+'105232'!F45</f>
        <v>0</v>
      </c>
      <c r="G45" s="43">
        <f>VP!G45+'105232'!G45</f>
        <v>0</v>
      </c>
      <c r="H45" s="43">
        <f>VP!H45+'105232'!H45</f>
        <v>0</v>
      </c>
      <c r="I45" s="43">
        <f>VP!I45+'105232'!I45</f>
        <v>0</v>
      </c>
      <c r="J45" s="43">
        <f>VP!J45+'105232'!J45</f>
        <v>0</v>
      </c>
      <c r="K45" s="43">
        <f>VP!K45+'105232'!K45</f>
        <v>0</v>
      </c>
      <c r="L45" s="43">
        <f>VP!L45+'105232'!L45</f>
        <v>0</v>
      </c>
      <c r="M45" s="43">
        <f>VP!M45+'105232'!M45</f>
        <v>0</v>
      </c>
      <c r="N45" s="43">
        <f>VP!N45+'105232'!N45</f>
        <v>0</v>
      </c>
      <c r="O45" s="43">
        <f>VP!O45+'105232'!O45</f>
        <v>0</v>
      </c>
      <c r="P45" s="43">
        <f t="shared" si="4"/>
        <v>0</v>
      </c>
    </row>
    <row r="46" spans="1:16" x14ac:dyDescent="0.25">
      <c r="A46" s="26" t="s">
        <v>40</v>
      </c>
      <c r="B46" s="26">
        <v>52507700</v>
      </c>
      <c r="C46" s="26"/>
      <c r="D46" s="43">
        <f>VP!D46+'105232'!D46</f>
        <v>0</v>
      </c>
      <c r="E46" s="43">
        <f>VP!E46+'105232'!E46</f>
        <v>0</v>
      </c>
      <c r="F46" s="43">
        <f>VP!F46+'105232'!F46</f>
        <v>0</v>
      </c>
      <c r="G46" s="43">
        <f>VP!G46+'105232'!G46</f>
        <v>0</v>
      </c>
      <c r="H46" s="43">
        <f>VP!H46+'105232'!H46</f>
        <v>0</v>
      </c>
      <c r="I46" s="43">
        <f>VP!I46+'105232'!I46</f>
        <v>0</v>
      </c>
      <c r="J46" s="43">
        <f>VP!J46+'105232'!J46</f>
        <v>0</v>
      </c>
      <c r="K46" s="43">
        <f>VP!K46+'105232'!K46</f>
        <v>0</v>
      </c>
      <c r="L46" s="43">
        <f>VP!L46+'105232'!L46</f>
        <v>0</v>
      </c>
      <c r="M46" s="43">
        <f>VP!M46+'105232'!M46</f>
        <v>0</v>
      </c>
      <c r="N46" s="43">
        <f>VP!N46+'105232'!N46</f>
        <v>0</v>
      </c>
      <c r="O46" s="43">
        <f>VP!O46+'105232'!O46</f>
        <v>0</v>
      </c>
      <c r="P46" s="43">
        <f t="shared" si="4"/>
        <v>0</v>
      </c>
    </row>
    <row r="47" spans="1:16" x14ac:dyDescent="0.25">
      <c r="A47" s="26" t="s">
        <v>41</v>
      </c>
      <c r="B47" s="26">
        <v>52508000</v>
      </c>
      <c r="C47" s="26"/>
      <c r="D47" s="43">
        <f>VP!D47+'105232'!D47</f>
        <v>0</v>
      </c>
      <c r="E47" s="43">
        <f>VP!E47+'105232'!E47</f>
        <v>0</v>
      </c>
      <c r="F47" s="43">
        <f>VP!F47+'105232'!F47</f>
        <v>0</v>
      </c>
      <c r="G47" s="43">
        <f>VP!G47+'105232'!G47</f>
        <v>0</v>
      </c>
      <c r="H47" s="43">
        <f>VP!H47+'105232'!H47</f>
        <v>0</v>
      </c>
      <c r="I47" s="43">
        <f>VP!I47+'105232'!I47</f>
        <v>0</v>
      </c>
      <c r="J47" s="43">
        <f>VP!J47+'105232'!J47</f>
        <v>0</v>
      </c>
      <c r="K47" s="43">
        <f>VP!K47+'105232'!K47</f>
        <v>0</v>
      </c>
      <c r="L47" s="43">
        <f>VP!L47+'105232'!L47</f>
        <v>0</v>
      </c>
      <c r="M47" s="43">
        <f>VP!M47+'105232'!M47</f>
        <v>0</v>
      </c>
      <c r="N47" s="43">
        <f>VP!N47+'105232'!N47</f>
        <v>0</v>
      </c>
      <c r="O47" s="43">
        <f>VP!O47+'105232'!O47</f>
        <v>0</v>
      </c>
      <c r="P47" s="43">
        <f t="shared" si="4"/>
        <v>0</v>
      </c>
    </row>
    <row r="48" spans="1:16" x14ac:dyDescent="0.25">
      <c r="A48" s="44" t="s">
        <v>42</v>
      </c>
      <c r="B48" s="44"/>
      <c r="C48" s="26"/>
      <c r="D48" s="18">
        <f t="shared" ref="D48:O48" si="5">SUM(D39:D47)</f>
        <v>3550</v>
      </c>
      <c r="E48" s="18">
        <f t="shared" si="5"/>
        <v>3550</v>
      </c>
      <c r="F48" s="18">
        <f t="shared" si="5"/>
        <v>3550</v>
      </c>
      <c r="G48" s="18">
        <f t="shared" si="5"/>
        <v>3550</v>
      </c>
      <c r="H48" s="18">
        <f t="shared" si="5"/>
        <v>3550</v>
      </c>
      <c r="I48" s="18">
        <f t="shared" si="5"/>
        <v>3550</v>
      </c>
      <c r="J48" s="18">
        <f t="shared" si="5"/>
        <v>3550</v>
      </c>
      <c r="K48" s="18">
        <f t="shared" si="5"/>
        <v>3550</v>
      </c>
      <c r="L48" s="18">
        <f t="shared" si="5"/>
        <v>3550</v>
      </c>
      <c r="M48" s="18">
        <f t="shared" si="5"/>
        <v>3550</v>
      </c>
      <c r="N48" s="18">
        <f t="shared" si="5"/>
        <v>3550</v>
      </c>
      <c r="O48" s="18">
        <f t="shared" si="5"/>
        <v>3550</v>
      </c>
      <c r="P48" s="18">
        <f>SUM(P39:P47)</f>
        <v>42600</v>
      </c>
    </row>
    <row r="49" spans="1:16" x14ac:dyDescent="0.25">
      <c r="A49" s="26" t="s">
        <v>43</v>
      </c>
      <c r="B49" s="26">
        <v>52508500</v>
      </c>
      <c r="C49" s="26"/>
      <c r="D49" s="43">
        <f>VP!D49+'105232'!D49</f>
        <v>0</v>
      </c>
      <c r="E49" s="43">
        <f>VP!E49+'105232'!E49</f>
        <v>0</v>
      </c>
      <c r="F49" s="43">
        <f>VP!F49+'105232'!F49</f>
        <v>0</v>
      </c>
      <c r="G49" s="43">
        <f>VP!G49+'105232'!G49</f>
        <v>0</v>
      </c>
      <c r="H49" s="43">
        <f>VP!H49+'105232'!H49</f>
        <v>0</v>
      </c>
      <c r="I49" s="43">
        <f>VP!I49+'105232'!I49</f>
        <v>0</v>
      </c>
      <c r="J49" s="43">
        <f>VP!J49+'105232'!J49</f>
        <v>0</v>
      </c>
      <c r="K49" s="43">
        <f>VP!K49+'105232'!K49</f>
        <v>0</v>
      </c>
      <c r="L49" s="43">
        <f>VP!L49+'105232'!L49</f>
        <v>0</v>
      </c>
      <c r="M49" s="43">
        <f>VP!M49+'105232'!M49</f>
        <v>0</v>
      </c>
      <c r="N49" s="43">
        <f>VP!N49+'105232'!N49</f>
        <v>0</v>
      </c>
      <c r="O49" s="43">
        <f>VP!O49+'105232'!O49</f>
        <v>0</v>
      </c>
      <c r="P49" s="43">
        <f t="shared" ref="P49:P57" si="6">SUM(D49:O49)</f>
        <v>0</v>
      </c>
    </row>
    <row r="50" spans="1:16" x14ac:dyDescent="0.25">
      <c r="A50" s="26" t="s">
        <v>44</v>
      </c>
      <c r="B50" s="26">
        <v>52508100</v>
      </c>
      <c r="C50" s="26"/>
      <c r="D50" s="43">
        <f>VP!D50+'105232'!D50</f>
        <v>0</v>
      </c>
      <c r="E50" s="43">
        <f>VP!E50+'105232'!E50</f>
        <v>0</v>
      </c>
      <c r="F50" s="43">
        <f>VP!F50+'105232'!F50</f>
        <v>0</v>
      </c>
      <c r="G50" s="43">
        <f>VP!G50+'105232'!G50</f>
        <v>0</v>
      </c>
      <c r="H50" s="43">
        <f>VP!H50+'105232'!H50</f>
        <v>0</v>
      </c>
      <c r="I50" s="43">
        <f>VP!I50+'105232'!I50</f>
        <v>0</v>
      </c>
      <c r="J50" s="43">
        <f>VP!J50+'105232'!J50</f>
        <v>0</v>
      </c>
      <c r="K50" s="43">
        <f>VP!K50+'105232'!K50</f>
        <v>0</v>
      </c>
      <c r="L50" s="43">
        <f>VP!L50+'105232'!L50</f>
        <v>0</v>
      </c>
      <c r="M50" s="43">
        <f>VP!M50+'105232'!M50</f>
        <v>0</v>
      </c>
      <c r="N50" s="43">
        <f>VP!N50+'105232'!N50</f>
        <v>0</v>
      </c>
      <c r="O50" s="43">
        <f>VP!O50+'105232'!O50</f>
        <v>0</v>
      </c>
      <c r="P50" s="43">
        <f t="shared" si="6"/>
        <v>0</v>
      </c>
    </row>
    <row r="51" spans="1:16" x14ac:dyDescent="0.25">
      <c r="A51" s="26" t="s">
        <v>45</v>
      </c>
      <c r="B51" s="26">
        <v>52505500</v>
      </c>
      <c r="C51" s="26"/>
      <c r="D51" s="43">
        <f>VP!D51+'105232'!D51</f>
        <v>0</v>
      </c>
      <c r="E51" s="43">
        <f>VP!E51+'105232'!E51</f>
        <v>0</v>
      </c>
      <c r="F51" s="43">
        <f>VP!F51+'105232'!F51</f>
        <v>0</v>
      </c>
      <c r="G51" s="43">
        <f>VP!G51+'105232'!G51</f>
        <v>0</v>
      </c>
      <c r="H51" s="43">
        <f>VP!H51+'105232'!H51</f>
        <v>0</v>
      </c>
      <c r="I51" s="43">
        <f>VP!I51+'105232'!I51</f>
        <v>0</v>
      </c>
      <c r="J51" s="43">
        <f>VP!J51+'105232'!J51</f>
        <v>0</v>
      </c>
      <c r="K51" s="43">
        <f>VP!K51+'105232'!K51</f>
        <v>0</v>
      </c>
      <c r="L51" s="43">
        <f>VP!L51+'105232'!L51</f>
        <v>0</v>
      </c>
      <c r="M51" s="43">
        <f>VP!M51+'105232'!M51</f>
        <v>0</v>
      </c>
      <c r="N51" s="43">
        <f>VP!N51+'105232'!N51</f>
        <v>0</v>
      </c>
      <c r="O51" s="43">
        <f>VP!O51+'105232'!O51</f>
        <v>0</v>
      </c>
      <c r="P51" s="43">
        <f t="shared" si="6"/>
        <v>0</v>
      </c>
    </row>
    <row r="52" spans="1:16" x14ac:dyDescent="0.25">
      <c r="A52" s="26" t="s">
        <v>46</v>
      </c>
      <c r="B52" s="26">
        <v>52504000</v>
      </c>
      <c r="C52" s="26"/>
      <c r="D52" s="43">
        <f>VP!D52+'105232'!D52</f>
        <v>0</v>
      </c>
      <c r="E52" s="43">
        <f>VP!E52+'105232'!E52</f>
        <v>0</v>
      </c>
      <c r="F52" s="43">
        <f>VP!F52+'105232'!F52</f>
        <v>0</v>
      </c>
      <c r="G52" s="43">
        <f>VP!G52+'105232'!G52</f>
        <v>0</v>
      </c>
      <c r="H52" s="43">
        <f>VP!H52+'105232'!H52</f>
        <v>0</v>
      </c>
      <c r="I52" s="43">
        <f>VP!I52+'105232'!I52</f>
        <v>0</v>
      </c>
      <c r="J52" s="43">
        <f>VP!J52+'105232'!J52</f>
        <v>0</v>
      </c>
      <c r="K52" s="43">
        <f>VP!K52+'105232'!K52</f>
        <v>0</v>
      </c>
      <c r="L52" s="43">
        <f>VP!L52+'105232'!L52</f>
        <v>0</v>
      </c>
      <c r="M52" s="43">
        <f>VP!M52+'105232'!M52</f>
        <v>0</v>
      </c>
      <c r="N52" s="43">
        <f>VP!N52+'105232'!N52</f>
        <v>0</v>
      </c>
      <c r="O52" s="43">
        <f>VP!O52+'105232'!O52</f>
        <v>0</v>
      </c>
      <c r="P52" s="43">
        <f t="shared" si="6"/>
        <v>0</v>
      </c>
    </row>
    <row r="53" spans="1:16" x14ac:dyDescent="0.25">
      <c r="A53" s="26" t="s">
        <v>47</v>
      </c>
      <c r="B53" s="26">
        <v>53500000</v>
      </c>
      <c r="C53" s="26"/>
      <c r="D53" s="43">
        <f>VP!D53+'105232'!D53</f>
        <v>0</v>
      </c>
      <c r="E53" s="43">
        <f>VP!E53+'105232'!E53</f>
        <v>0</v>
      </c>
      <c r="F53" s="43">
        <f>VP!F53+'105232'!F53</f>
        <v>0</v>
      </c>
      <c r="G53" s="43">
        <f>VP!G53+'105232'!G53</f>
        <v>0</v>
      </c>
      <c r="H53" s="43">
        <f>VP!H53+'105232'!H53</f>
        <v>0</v>
      </c>
      <c r="I53" s="43">
        <f>VP!I53+'105232'!I53</f>
        <v>0</v>
      </c>
      <c r="J53" s="43">
        <f>VP!J53+'105232'!J53</f>
        <v>0</v>
      </c>
      <c r="K53" s="43">
        <f>VP!K53+'105232'!K53</f>
        <v>0</v>
      </c>
      <c r="L53" s="43">
        <f>VP!L53+'105232'!L53</f>
        <v>0</v>
      </c>
      <c r="M53" s="43">
        <f>VP!M53+'105232'!M53</f>
        <v>0</v>
      </c>
      <c r="N53" s="43">
        <f>VP!N53+'105232'!N53</f>
        <v>0</v>
      </c>
      <c r="O53" s="43">
        <f>VP!O53+'105232'!O53</f>
        <v>0</v>
      </c>
      <c r="P53" s="43">
        <f t="shared" si="6"/>
        <v>0</v>
      </c>
    </row>
    <row r="54" spans="1:16" x14ac:dyDescent="0.25">
      <c r="A54" s="26" t="s">
        <v>48</v>
      </c>
      <c r="B54" s="26">
        <v>53500500</v>
      </c>
      <c r="C54" s="26"/>
      <c r="D54" s="43">
        <f>VP!D54+'105232'!D54</f>
        <v>0</v>
      </c>
      <c r="E54" s="43">
        <f>VP!E54+'105232'!E54</f>
        <v>0</v>
      </c>
      <c r="F54" s="43">
        <f>VP!F54+'105232'!F54</f>
        <v>0</v>
      </c>
      <c r="G54" s="43">
        <f>VP!G54+'105232'!G54</f>
        <v>0</v>
      </c>
      <c r="H54" s="43">
        <f>VP!H54+'105232'!H54</f>
        <v>0</v>
      </c>
      <c r="I54" s="43">
        <f>VP!I54+'105232'!I54</f>
        <v>0</v>
      </c>
      <c r="J54" s="43">
        <f>VP!J54+'105232'!J54</f>
        <v>0</v>
      </c>
      <c r="K54" s="43">
        <f>VP!K54+'105232'!K54</f>
        <v>0</v>
      </c>
      <c r="L54" s="43">
        <f>VP!L54+'105232'!L54</f>
        <v>0</v>
      </c>
      <c r="M54" s="43">
        <f>VP!M54+'105232'!M54</f>
        <v>0</v>
      </c>
      <c r="N54" s="43">
        <f>VP!N54+'105232'!N54</f>
        <v>0</v>
      </c>
      <c r="O54" s="43">
        <f>VP!O54+'105232'!O54</f>
        <v>0</v>
      </c>
      <c r="P54" s="43">
        <f t="shared" si="6"/>
        <v>0</v>
      </c>
    </row>
    <row r="55" spans="1:16" x14ac:dyDescent="0.25">
      <c r="A55" s="26" t="s">
        <v>49</v>
      </c>
      <c r="B55" s="26">
        <v>53550000</v>
      </c>
      <c r="C55" s="26"/>
      <c r="D55" s="43">
        <f>VP!D55+'105232'!D55</f>
        <v>0</v>
      </c>
      <c r="E55" s="43">
        <f>VP!E55+'105232'!E55</f>
        <v>0</v>
      </c>
      <c r="F55" s="43">
        <f>VP!F55+'105232'!F55</f>
        <v>0</v>
      </c>
      <c r="G55" s="43">
        <f>VP!G55+'105232'!G55</f>
        <v>0</v>
      </c>
      <c r="H55" s="43">
        <f>VP!H55+'105232'!H55</f>
        <v>0</v>
      </c>
      <c r="I55" s="43">
        <f>VP!I55+'105232'!I55</f>
        <v>0</v>
      </c>
      <c r="J55" s="43">
        <f>VP!J55+'105232'!J55</f>
        <v>0</v>
      </c>
      <c r="K55" s="43">
        <f>VP!K55+'105232'!K55</f>
        <v>0</v>
      </c>
      <c r="L55" s="43">
        <f>VP!L55+'105232'!L55</f>
        <v>0</v>
      </c>
      <c r="M55" s="43">
        <f>VP!M55+'105232'!M55</f>
        <v>0</v>
      </c>
      <c r="N55" s="43">
        <f>VP!N55+'105232'!N55</f>
        <v>0</v>
      </c>
      <c r="O55" s="43">
        <f>VP!O55+'105232'!O55</f>
        <v>0</v>
      </c>
      <c r="P55" s="43">
        <f t="shared" si="6"/>
        <v>0</v>
      </c>
    </row>
    <row r="56" spans="1:16" x14ac:dyDescent="0.25">
      <c r="A56" s="26" t="s">
        <v>50</v>
      </c>
      <c r="B56" s="26">
        <v>53600000</v>
      </c>
      <c r="C56" s="26"/>
      <c r="D56" s="43">
        <f>VP!D56+'105232'!D56</f>
        <v>4950</v>
      </c>
      <c r="E56" s="43">
        <f>VP!E56+'105232'!E56</f>
        <v>4950</v>
      </c>
      <c r="F56" s="43">
        <f>VP!F56+'105232'!F56</f>
        <v>4950</v>
      </c>
      <c r="G56" s="43">
        <f>VP!G56+'105232'!G56</f>
        <v>4950</v>
      </c>
      <c r="H56" s="43">
        <f>VP!H56+'105232'!H56</f>
        <v>4950</v>
      </c>
      <c r="I56" s="43">
        <f>VP!I56+'105232'!I56</f>
        <v>4950</v>
      </c>
      <c r="J56" s="43">
        <f>VP!J56+'105232'!J56</f>
        <v>4950</v>
      </c>
      <c r="K56" s="43">
        <f>VP!K56+'105232'!K56</f>
        <v>4950</v>
      </c>
      <c r="L56" s="43">
        <f>VP!L56+'105232'!L56</f>
        <v>4950</v>
      </c>
      <c r="M56" s="43">
        <f>VP!M56+'105232'!M56</f>
        <v>4950</v>
      </c>
      <c r="N56" s="43">
        <f>VP!N56+'105232'!N56</f>
        <v>4950</v>
      </c>
      <c r="O56" s="43">
        <f>VP!O56+'105232'!O56</f>
        <v>4950</v>
      </c>
      <c r="P56" s="43">
        <f t="shared" si="6"/>
        <v>59400</v>
      </c>
    </row>
    <row r="57" spans="1:16" x14ac:dyDescent="0.25">
      <c r="A57" s="26" t="s">
        <v>51</v>
      </c>
      <c r="B57" s="26">
        <v>53551000</v>
      </c>
      <c r="C57" s="26"/>
      <c r="D57" s="43">
        <f>VP!D57+'105232'!D57</f>
        <v>0</v>
      </c>
      <c r="E57" s="43">
        <f>VP!E57+'105232'!E57</f>
        <v>0</v>
      </c>
      <c r="F57" s="43">
        <f>VP!F57+'105232'!F57</f>
        <v>0</v>
      </c>
      <c r="G57" s="43">
        <f>VP!G57+'105232'!G57</f>
        <v>0</v>
      </c>
      <c r="H57" s="43">
        <f>VP!H57+'105232'!H57</f>
        <v>0</v>
      </c>
      <c r="I57" s="43">
        <f>VP!I57+'105232'!I57</f>
        <v>0</v>
      </c>
      <c r="J57" s="43">
        <f>VP!J57+'105232'!J57</f>
        <v>0</v>
      </c>
      <c r="K57" s="43">
        <f>VP!K57+'105232'!K57</f>
        <v>0</v>
      </c>
      <c r="L57" s="43">
        <f>VP!L57+'105232'!L57</f>
        <v>0</v>
      </c>
      <c r="M57" s="43">
        <f>VP!M57+'105232'!M57</f>
        <v>0</v>
      </c>
      <c r="N57" s="43">
        <f>VP!N57+'105232'!N57</f>
        <v>0</v>
      </c>
      <c r="O57" s="43">
        <f>VP!O57+'105232'!O57</f>
        <v>0</v>
      </c>
      <c r="P57" s="43">
        <f t="shared" si="6"/>
        <v>0</v>
      </c>
    </row>
    <row r="58" spans="1:16" x14ac:dyDescent="0.25">
      <c r="A58" s="44" t="s">
        <v>52</v>
      </c>
      <c r="B58" s="44"/>
      <c r="C58" s="26"/>
      <c r="D58" s="18">
        <f t="shared" ref="D58:O58" si="7">SUM(D49:D57)</f>
        <v>4950</v>
      </c>
      <c r="E58" s="18">
        <f t="shared" si="7"/>
        <v>4950</v>
      </c>
      <c r="F58" s="18">
        <f t="shared" si="7"/>
        <v>4950</v>
      </c>
      <c r="G58" s="18">
        <f t="shared" si="7"/>
        <v>4950</v>
      </c>
      <c r="H58" s="18">
        <f t="shared" si="7"/>
        <v>4950</v>
      </c>
      <c r="I58" s="18">
        <f t="shared" si="7"/>
        <v>4950</v>
      </c>
      <c r="J58" s="18">
        <f t="shared" si="7"/>
        <v>4950</v>
      </c>
      <c r="K58" s="18">
        <f t="shared" si="7"/>
        <v>4950</v>
      </c>
      <c r="L58" s="18">
        <f t="shared" si="7"/>
        <v>4950</v>
      </c>
      <c r="M58" s="18">
        <f t="shared" si="7"/>
        <v>4950</v>
      </c>
      <c r="N58" s="18">
        <f t="shared" si="7"/>
        <v>4950</v>
      </c>
      <c r="O58" s="18">
        <f t="shared" si="7"/>
        <v>4950</v>
      </c>
      <c r="P58" s="18">
        <f>SUM(P49:P57)</f>
        <v>59400</v>
      </c>
    </row>
    <row r="59" spans="1:16" x14ac:dyDescent="0.25">
      <c r="A59" s="26" t="s">
        <v>53</v>
      </c>
      <c r="B59" s="26">
        <v>52500500</v>
      </c>
      <c r="C59" s="26"/>
      <c r="D59" s="43">
        <f>VP!D59+'105232'!D59</f>
        <v>0</v>
      </c>
      <c r="E59" s="43">
        <f>VP!E59+'105232'!E59</f>
        <v>0</v>
      </c>
      <c r="F59" s="43">
        <f>VP!F59+'105232'!F59</f>
        <v>0</v>
      </c>
      <c r="G59" s="43">
        <f>VP!G59+'105232'!G59</f>
        <v>0</v>
      </c>
      <c r="H59" s="43">
        <f>VP!H59+'105232'!H59</f>
        <v>0</v>
      </c>
      <c r="I59" s="43">
        <f>VP!I59+'105232'!I59</f>
        <v>0</v>
      </c>
      <c r="J59" s="43">
        <f>VP!J59+'105232'!J59</f>
        <v>0</v>
      </c>
      <c r="K59" s="43">
        <f>VP!K59+'105232'!K59</f>
        <v>0</v>
      </c>
      <c r="L59" s="43">
        <f>VP!L59+'105232'!L59</f>
        <v>0</v>
      </c>
      <c r="M59" s="43">
        <f>VP!M59+'105232'!M59</f>
        <v>0</v>
      </c>
      <c r="N59" s="43">
        <f>VP!N59+'105232'!N59</f>
        <v>0</v>
      </c>
      <c r="O59" s="43">
        <f>VP!O59+'105232'!O59</f>
        <v>0</v>
      </c>
      <c r="P59" s="43">
        <f>SUM(D59:O59)</f>
        <v>0</v>
      </c>
    </row>
    <row r="60" spans="1:16" x14ac:dyDescent="0.25">
      <c r="A60" s="44" t="s">
        <v>54</v>
      </c>
      <c r="B60" s="44"/>
      <c r="C60" s="26"/>
      <c r="D60" s="18">
        <f t="shared" ref="D60:O60" si="8">SUM(D59)</f>
        <v>0</v>
      </c>
      <c r="E60" s="18">
        <f t="shared" si="8"/>
        <v>0</v>
      </c>
      <c r="F60" s="18">
        <f t="shared" si="8"/>
        <v>0</v>
      </c>
      <c r="G60" s="18">
        <f t="shared" si="8"/>
        <v>0</v>
      </c>
      <c r="H60" s="18">
        <f t="shared" si="8"/>
        <v>0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18">
        <f t="shared" si="8"/>
        <v>0</v>
      </c>
      <c r="M60" s="18">
        <f t="shared" si="8"/>
        <v>0</v>
      </c>
      <c r="N60" s="18">
        <f t="shared" si="8"/>
        <v>0</v>
      </c>
      <c r="O60" s="18">
        <f t="shared" si="8"/>
        <v>0</v>
      </c>
      <c r="P60" s="18">
        <f>SUM(P59)</f>
        <v>0</v>
      </c>
    </row>
    <row r="61" spans="1:16" x14ac:dyDescent="0.25">
      <c r="A61" s="29" t="s">
        <v>55</v>
      </c>
      <c r="B61" s="29"/>
      <c r="C61" s="26"/>
      <c r="D61" s="43">
        <f>VP!D61+'105232'!D61</f>
        <v>0</v>
      </c>
      <c r="E61" s="43">
        <f>VP!E61+'105232'!E61</f>
        <v>0</v>
      </c>
      <c r="F61" s="43">
        <f>VP!F61+'105232'!F61</f>
        <v>0</v>
      </c>
      <c r="G61" s="43">
        <f>VP!G61+'105232'!G61</f>
        <v>0</v>
      </c>
      <c r="H61" s="43">
        <f>VP!H61+'105232'!H61</f>
        <v>0</v>
      </c>
      <c r="I61" s="43">
        <f>VP!I61+'105232'!I61</f>
        <v>0</v>
      </c>
      <c r="J61" s="43">
        <f>VP!J61+'105232'!J61</f>
        <v>0</v>
      </c>
      <c r="K61" s="43">
        <f>VP!K61+'105232'!K61</f>
        <v>0</v>
      </c>
      <c r="L61" s="43">
        <f>VP!L61+'105232'!L61</f>
        <v>0</v>
      </c>
      <c r="M61" s="43">
        <f>VP!M61+'105232'!M61</f>
        <v>0</v>
      </c>
      <c r="N61" s="43">
        <f>VP!N61+'105232'!N61</f>
        <v>0</v>
      </c>
      <c r="O61" s="43">
        <f>VP!O61+'105232'!O61</f>
        <v>0</v>
      </c>
      <c r="P61" s="43">
        <f>SUM(D61:O61)</f>
        <v>0</v>
      </c>
    </row>
    <row r="62" spans="1:16" x14ac:dyDescent="0.25">
      <c r="A62" s="26" t="s">
        <v>56</v>
      </c>
      <c r="B62" s="26">
        <v>53800000</v>
      </c>
      <c r="C62" s="26"/>
      <c r="D62" s="43">
        <f>VP!D62+'105232'!D62</f>
        <v>0</v>
      </c>
      <c r="E62" s="43">
        <f>VP!E62+'105232'!E62</f>
        <v>0</v>
      </c>
      <c r="F62" s="43">
        <f>VP!F62+'105232'!F62</f>
        <v>0</v>
      </c>
      <c r="G62" s="43">
        <f>VP!G62+'105232'!G62</f>
        <v>0</v>
      </c>
      <c r="H62" s="43">
        <f>VP!H62+'105232'!H62</f>
        <v>0</v>
      </c>
      <c r="I62" s="43">
        <f>VP!I62+'105232'!I62</f>
        <v>0</v>
      </c>
      <c r="J62" s="43">
        <f>VP!J62+'105232'!J62</f>
        <v>0</v>
      </c>
      <c r="K62" s="43">
        <f>VP!K62+'105232'!K62</f>
        <v>0</v>
      </c>
      <c r="L62" s="43">
        <f>VP!L62+'105232'!L62</f>
        <v>0</v>
      </c>
      <c r="M62" s="43">
        <f>VP!M62+'105232'!M62</f>
        <v>0</v>
      </c>
      <c r="N62" s="43">
        <f>VP!N62+'105232'!N62</f>
        <v>0</v>
      </c>
      <c r="O62" s="43">
        <f>VP!O62+'105232'!O62</f>
        <v>0</v>
      </c>
      <c r="P62" s="43">
        <f>SUM(D62:O62)</f>
        <v>0</v>
      </c>
    </row>
    <row r="63" spans="1:16" x14ac:dyDescent="0.25">
      <c r="A63" s="26" t="s">
        <v>57</v>
      </c>
      <c r="B63" s="26">
        <v>53801000</v>
      </c>
      <c r="C63" s="26"/>
      <c r="D63" s="43">
        <f>VP!D63+'105232'!D63</f>
        <v>0</v>
      </c>
      <c r="E63" s="43">
        <f>VP!E63+'105232'!E63</f>
        <v>0</v>
      </c>
      <c r="F63" s="43">
        <f>VP!F63+'105232'!F63</f>
        <v>0</v>
      </c>
      <c r="G63" s="43">
        <f>VP!G63+'105232'!G63</f>
        <v>0</v>
      </c>
      <c r="H63" s="43">
        <f>VP!H63+'105232'!H63</f>
        <v>0</v>
      </c>
      <c r="I63" s="43">
        <f>VP!I63+'105232'!I63</f>
        <v>0</v>
      </c>
      <c r="J63" s="43">
        <f>VP!J63+'105232'!J63</f>
        <v>0</v>
      </c>
      <c r="K63" s="43">
        <f>VP!K63+'105232'!K63</f>
        <v>0</v>
      </c>
      <c r="L63" s="43">
        <f>VP!L63+'105232'!L63</f>
        <v>0</v>
      </c>
      <c r="M63" s="43">
        <f>VP!M63+'105232'!M63</f>
        <v>0</v>
      </c>
      <c r="N63" s="43">
        <f>VP!N63+'105232'!N63</f>
        <v>0</v>
      </c>
      <c r="O63" s="43">
        <f>VP!O63+'105232'!O63</f>
        <v>0</v>
      </c>
      <c r="P63" s="43">
        <f>SUM(D63:O63)</f>
        <v>0</v>
      </c>
    </row>
    <row r="64" spans="1:16" x14ac:dyDescent="0.25">
      <c r="A64" s="44" t="s">
        <v>58</v>
      </c>
      <c r="B64" s="44"/>
      <c r="C64" s="26"/>
      <c r="D64" s="18">
        <f t="shared" ref="D64:O64" si="9">SUM(D62:D63)</f>
        <v>0</v>
      </c>
      <c r="E64" s="18">
        <f t="shared" si="9"/>
        <v>0</v>
      </c>
      <c r="F64" s="18">
        <f t="shared" si="9"/>
        <v>0</v>
      </c>
      <c r="G64" s="18">
        <f t="shared" si="9"/>
        <v>0</v>
      </c>
      <c r="H64" s="18">
        <f t="shared" si="9"/>
        <v>0</v>
      </c>
      <c r="I64" s="18">
        <f t="shared" si="9"/>
        <v>0</v>
      </c>
      <c r="J64" s="18">
        <f t="shared" si="9"/>
        <v>0</v>
      </c>
      <c r="K64" s="18">
        <f t="shared" si="9"/>
        <v>0</v>
      </c>
      <c r="L64" s="18">
        <f t="shared" si="9"/>
        <v>0</v>
      </c>
      <c r="M64" s="18">
        <f t="shared" si="9"/>
        <v>0</v>
      </c>
      <c r="N64" s="18">
        <f t="shared" si="9"/>
        <v>0</v>
      </c>
      <c r="O64" s="18">
        <f t="shared" si="9"/>
        <v>0</v>
      </c>
      <c r="P64" s="18">
        <f>SUM(P62:P63)</f>
        <v>0</v>
      </c>
    </row>
    <row r="65" spans="1:16" x14ac:dyDescent="0.25">
      <c r="A65" s="26" t="s">
        <v>59</v>
      </c>
      <c r="B65" s="26">
        <v>52503500</v>
      </c>
      <c r="C65" s="26"/>
      <c r="D65" s="43">
        <f>VP!D65+'105232'!D65</f>
        <v>6970</v>
      </c>
      <c r="E65" s="43">
        <f>VP!E65+'105232'!E65</f>
        <v>6970</v>
      </c>
      <c r="F65" s="43">
        <f>VP!F65+'105232'!F65</f>
        <v>6970</v>
      </c>
      <c r="G65" s="43">
        <f>VP!G65+'105232'!G65</f>
        <v>6970</v>
      </c>
      <c r="H65" s="43">
        <f>VP!H65+'105232'!H65</f>
        <v>6970</v>
      </c>
      <c r="I65" s="43">
        <f>VP!I65+'105232'!I65</f>
        <v>6970</v>
      </c>
      <c r="J65" s="43">
        <f>VP!J65+'105232'!J65</f>
        <v>6970</v>
      </c>
      <c r="K65" s="43">
        <f>VP!K65+'105232'!K65</f>
        <v>6970</v>
      </c>
      <c r="L65" s="43">
        <f>VP!L65+'105232'!L65</f>
        <v>6970</v>
      </c>
      <c r="M65" s="43">
        <f>VP!M65+'105232'!M65</f>
        <v>6970</v>
      </c>
      <c r="N65" s="43">
        <f>VP!N65+'105232'!N65</f>
        <v>6970</v>
      </c>
      <c r="O65" s="43">
        <f>VP!O65+'105232'!O65</f>
        <v>6970</v>
      </c>
      <c r="P65" s="43">
        <f>SUM(D65:O65)</f>
        <v>83640</v>
      </c>
    </row>
    <row r="66" spans="1:16" x14ac:dyDescent="0.25">
      <c r="A66" s="26" t="s">
        <v>60</v>
      </c>
      <c r="B66" s="26">
        <v>52504500</v>
      </c>
      <c r="C66" s="26"/>
      <c r="D66" s="43">
        <f>VP!D66+'105232'!D66</f>
        <v>0</v>
      </c>
      <c r="E66" s="43">
        <f>VP!E66+'105232'!E66</f>
        <v>0</v>
      </c>
      <c r="F66" s="43">
        <f>VP!F66+'105232'!F66</f>
        <v>0</v>
      </c>
      <c r="G66" s="43">
        <f>VP!G66+'105232'!G66</f>
        <v>0</v>
      </c>
      <c r="H66" s="43">
        <f>VP!H66+'105232'!H66</f>
        <v>0</v>
      </c>
      <c r="I66" s="43">
        <f>VP!I66+'105232'!I66</f>
        <v>0</v>
      </c>
      <c r="J66" s="43">
        <f>VP!J66+'105232'!J66</f>
        <v>0</v>
      </c>
      <c r="K66" s="43">
        <f>VP!K66+'105232'!K66</f>
        <v>0</v>
      </c>
      <c r="L66" s="43">
        <f>VP!L66+'105232'!L66</f>
        <v>0</v>
      </c>
      <c r="M66" s="43">
        <f>VP!M66+'105232'!M66</f>
        <v>0</v>
      </c>
      <c r="N66" s="43">
        <f>VP!N66+'105232'!N66</f>
        <v>0</v>
      </c>
      <c r="O66" s="43">
        <f>VP!O66+'105232'!O66</f>
        <v>0</v>
      </c>
      <c r="P66" s="43">
        <f>SUM(D66:O66)</f>
        <v>0</v>
      </c>
    </row>
    <row r="67" spans="1:16" x14ac:dyDescent="0.25">
      <c r="A67" s="29" t="s">
        <v>61</v>
      </c>
      <c r="B67" s="29"/>
      <c r="D67" s="48">
        <f t="shared" ref="D67:O67" si="10">SUM(D65:D66)</f>
        <v>6970</v>
      </c>
      <c r="E67" s="48">
        <f t="shared" si="10"/>
        <v>6970</v>
      </c>
      <c r="F67" s="48">
        <f t="shared" si="10"/>
        <v>6970</v>
      </c>
      <c r="G67" s="48">
        <f t="shared" si="10"/>
        <v>6970</v>
      </c>
      <c r="H67" s="48">
        <f t="shared" si="10"/>
        <v>6970</v>
      </c>
      <c r="I67" s="48">
        <f t="shared" si="10"/>
        <v>6970</v>
      </c>
      <c r="J67" s="48">
        <f t="shared" si="10"/>
        <v>6970</v>
      </c>
      <c r="K67" s="48">
        <f t="shared" si="10"/>
        <v>6970</v>
      </c>
      <c r="L67" s="48">
        <f t="shared" si="10"/>
        <v>6970</v>
      </c>
      <c r="M67" s="48">
        <f t="shared" si="10"/>
        <v>6970</v>
      </c>
      <c r="N67" s="48">
        <f t="shared" si="10"/>
        <v>6970</v>
      </c>
      <c r="O67" s="48">
        <f t="shared" si="10"/>
        <v>6970</v>
      </c>
      <c r="P67" s="48">
        <f>SUM(P65:P66)</f>
        <v>83640</v>
      </c>
    </row>
    <row r="68" spans="1:16" x14ac:dyDescent="0.25">
      <c r="A68" s="26" t="s">
        <v>62</v>
      </c>
      <c r="B68" s="26">
        <v>54000000</v>
      </c>
      <c r="D68" s="43">
        <f>VP!D68+'105232'!D68</f>
        <v>0</v>
      </c>
      <c r="E68" s="43">
        <f>VP!E68+'105232'!E68</f>
        <v>0</v>
      </c>
      <c r="F68" s="43">
        <f>VP!F68+'105232'!F68</f>
        <v>0</v>
      </c>
      <c r="G68" s="43">
        <f>VP!G68+'105232'!G68</f>
        <v>0</v>
      </c>
      <c r="H68" s="43">
        <f>VP!H68+'105232'!H68</f>
        <v>0</v>
      </c>
      <c r="I68" s="43">
        <f>VP!I68+'105232'!I68</f>
        <v>0</v>
      </c>
      <c r="J68" s="43">
        <f>VP!J68+'105232'!J68</f>
        <v>0</v>
      </c>
      <c r="K68" s="43">
        <f>VP!K68+'105232'!K68</f>
        <v>0</v>
      </c>
      <c r="L68" s="43">
        <f>VP!L68+'105232'!L68</f>
        <v>0</v>
      </c>
      <c r="M68" s="43">
        <f>VP!M68+'105232'!M68</f>
        <v>0</v>
      </c>
      <c r="N68" s="43">
        <f>VP!N68+'105232'!N68</f>
        <v>0</v>
      </c>
      <c r="O68" s="43">
        <f>VP!O68+'105232'!O68</f>
        <v>0</v>
      </c>
      <c r="P68" s="43">
        <f>SUM(D68:O68)</f>
        <v>0</v>
      </c>
    </row>
    <row r="69" spans="1:16" x14ac:dyDescent="0.25">
      <c r="A69" s="29" t="s">
        <v>63</v>
      </c>
      <c r="B69" s="29"/>
      <c r="D69" s="18">
        <f t="shared" ref="D69:O69" si="11">SUM(D68)</f>
        <v>0</v>
      </c>
      <c r="E69" s="18">
        <f t="shared" si="11"/>
        <v>0</v>
      </c>
      <c r="F69" s="18">
        <f t="shared" si="11"/>
        <v>0</v>
      </c>
      <c r="G69" s="18">
        <f t="shared" si="11"/>
        <v>0</v>
      </c>
      <c r="H69" s="18">
        <f t="shared" si="11"/>
        <v>0</v>
      </c>
      <c r="I69" s="18">
        <f t="shared" si="11"/>
        <v>0</v>
      </c>
      <c r="J69" s="18">
        <f t="shared" si="11"/>
        <v>0</v>
      </c>
      <c r="K69" s="18">
        <f t="shared" si="11"/>
        <v>0</v>
      </c>
      <c r="L69" s="18">
        <f t="shared" si="11"/>
        <v>0</v>
      </c>
      <c r="M69" s="18">
        <f t="shared" si="11"/>
        <v>0</v>
      </c>
      <c r="N69" s="18">
        <f t="shared" si="11"/>
        <v>0</v>
      </c>
      <c r="O69" s="18">
        <f t="shared" si="11"/>
        <v>0</v>
      </c>
      <c r="P69" s="18">
        <f>SUM(P68)</f>
        <v>0</v>
      </c>
    </row>
    <row r="70" spans="1:16" x14ac:dyDescent="0.25">
      <c r="A70" s="26" t="s">
        <v>64</v>
      </c>
      <c r="B70" s="29"/>
      <c r="D70" s="43">
        <f>VP!D70+'105232'!D70</f>
        <v>0</v>
      </c>
      <c r="E70" s="43">
        <f>VP!E70+'105232'!E70</f>
        <v>0</v>
      </c>
      <c r="F70" s="43">
        <f>VP!F70+'105232'!F70</f>
        <v>0</v>
      </c>
      <c r="G70" s="43">
        <f>VP!G70+'105232'!G70</f>
        <v>0</v>
      </c>
      <c r="H70" s="43">
        <f>VP!H70+'105232'!H70</f>
        <v>0</v>
      </c>
      <c r="I70" s="43">
        <f>VP!I70+'105232'!I70</f>
        <v>0</v>
      </c>
      <c r="J70" s="43">
        <f>VP!J70+'105232'!J70</f>
        <v>0</v>
      </c>
      <c r="K70" s="43">
        <f>VP!K70+'105232'!K70</f>
        <v>0</v>
      </c>
      <c r="L70" s="43">
        <f>VP!L70+'105232'!L70</f>
        <v>0</v>
      </c>
      <c r="M70" s="43">
        <f>VP!M70+'105232'!M70</f>
        <v>0</v>
      </c>
      <c r="N70" s="43">
        <f>VP!N70+'105232'!N70</f>
        <v>0</v>
      </c>
      <c r="O70" s="43">
        <f>VP!O70+'105232'!O70</f>
        <v>0</v>
      </c>
      <c r="P70" s="43">
        <f>SUM(D70:O70)</f>
        <v>0</v>
      </c>
    </row>
    <row r="71" spans="1:16" x14ac:dyDescent="0.25">
      <c r="A71" s="26" t="s">
        <v>65</v>
      </c>
      <c r="B71" s="26"/>
      <c r="D71" s="43">
        <f>VP!D71+'105232'!D71</f>
        <v>27400</v>
      </c>
      <c r="E71" s="43">
        <f>VP!E71+'105232'!E71</f>
        <v>27400</v>
      </c>
      <c r="F71" s="43">
        <f>VP!F71+'105232'!F71</f>
        <v>27400</v>
      </c>
      <c r="G71" s="43">
        <f>VP!G71+'105232'!G71</f>
        <v>27400</v>
      </c>
      <c r="H71" s="43">
        <f>VP!H71+'105232'!H71</f>
        <v>27400</v>
      </c>
      <c r="I71" s="43">
        <f>VP!I71+'105232'!I71</f>
        <v>27400</v>
      </c>
      <c r="J71" s="43">
        <f>VP!J71+'105232'!J71</f>
        <v>27400</v>
      </c>
      <c r="K71" s="43">
        <f>VP!K71+'105232'!K71</f>
        <v>27400</v>
      </c>
      <c r="L71" s="43">
        <f>VP!L71+'105232'!L71</f>
        <v>27400</v>
      </c>
      <c r="M71" s="43">
        <f>VP!M71+'105232'!M71</f>
        <v>27400</v>
      </c>
      <c r="N71" s="43">
        <f>VP!N71+'105232'!N71</f>
        <v>27400</v>
      </c>
      <c r="O71" s="43">
        <f>VP!O71+'105232'!O71</f>
        <v>27400</v>
      </c>
      <c r="P71" s="43">
        <f>SUM(D71:O71)</f>
        <v>328800</v>
      </c>
    </row>
    <row r="72" spans="1:16" x14ac:dyDescent="0.25">
      <c r="A72" s="26" t="s">
        <v>66</v>
      </c>
      <c r="B72" s="26"/>
      <c r="D72" s="43">
        <f>VP!D72+'105232'!D72</f>
        <v>0</v>
      </c>
      <c r="E72" s="43">
        <f>VP!E72+'105232'!E72</f>
        <v>0</v>
      </c>
      <c r="F72" s="43">
        <f>VP!F72+'105232'!F72</f>
        <v>0</v>
      </c>
      <c r="G72" s="43">
        <f>VP!G72+'105232'!G72</f>
        <v>0</v>
      </c>
      <c r="H72" s="43">
        <f>VP!H72+'105232'!H72</f>
        <v>0</v>
      </c>
      <c r="I72" s="43">
        <f>VP!I72+'105232'!I72</f>
        <v>0</v>
      </c>
      <c r="J72" s="43">
        <f>VP!J72+'105232'!J72</f>
        <v>0</v>
      </c>
      <c r="K72" s="43">
        <f>VP!K72+'105232'!K72</f>
        <v>0</v>
      </c>
      <c r="L72" s="43">
        <f>VP!L72+'105232'!L72</f>
        <v>0</v>
      </c>
      <c r="M72" s="43">
        <f>VP!M72+'105232'!M72</f>
        <v>0</v>
      </c>
      <c r="N72" s="43">
        <f>VP!N72+'105232'!N72</f>
        <v>0</v>
      </c>
      <c r="O72" s="43">
        <f>VP!O72+'105232'!O72</f>
        <v>0</v>
      </c>
      <c r="P72" s="43">
        <f>SUM(D72:O72)</f>
        <v>0</v>
      </c>
    </row>
    <row r="73" spans="1:16" x14ac:dyDescent="0.25">
      <c r="A73" s="44" t="s">
        <v>67</v>
      </c>
      <c r="B73" s="44"/>
      <c r="D73" s="18">
        <f t="shared" ref="D73:O73" si="12">SUM(D70:D72)</f>
        <v>27400</v>
      </c>
      <c r="E73" s="18">
        <f t="shared" si="12"/>
        <v>27400</v>
      </c>
      <c r="F73" s="18">
        <f t="shared" si="12"/>
        <v>27400</v>
      </c>
      <c r="G73" s="18">
        <f t="shared" si="12"/>
        <v>27400</v>
      </c>
      <c r="H73" s="18">
        <f t="shared" si="12"/>
        <v>27400</v>
      </c>
      <c r="I73" s="18">
        <f t="shared" si="12"/>
        <v>27400</v>
      </c>
      <c r="J73" s="18">
        <f t="shared" si="12"/>
        <v>27400</v>
      </c>
      <c r="K73" s="18">
        <f t="shared" si="12"/>
        <v>27400</v>
      </c>
      <c r="L73" s="18">
        <f t="shared" si="12"/>
        <v>27400</v>
      </c>
      <c r="M73" s="18">
        <f t="shared" si="12"/>
        <v>27400</v>
      </c>
      <c r="N73" s="18">
        <f t="shared" si="12"/>
        <v>27400</v>
      </c>
      <c r="O73" s="18">
        <f t="shared" si="12"/>
        <v>27400</v>
      </c>
      <c r="P73" s="18">
        <f>SUM(P70:P72)</f>
        <v>328800</v>
      </c>
    </row>
    <row r="74" spans="1:16" x14ac:dyDescent="0.25">
      <c r="A74" s="26" t="s">
        <v>68</v>
      </c>
      <c r="B74" s="26"/>
      <c r="D74" s="43">
        <f>VP!D74+'105232'!D74</f>
        <v>0</v>
      </c>
      <c r="E74" s="43">
        <f>VP!E74+'105232'!E74</f>
        <v>0</v>
      </c>
      <c r="F74" s="43">
        <f>VP!F74+'105232'!F74</f>
        <v>0</v>
      </c>
      <c r="G74" s="43">
        <f>VP!G74+'105232'!G74</f>
        <v>0</v>
      </c>
      <c r="H74" s="43">
        <f>VP!H74+'105232'!H74</f>
        <v>0</v>
      </c>
      <c r="I74" s="43">
        <f>VP!I74+'105232'!I74</f>
        <v>0</v>
      </c>
      <c r="J74" s="43">
        <f>VP!J74+'105232'!J74</f>
        <v>0</v>
      </c>
      <c r="K74" s="43">
        <f>VP!K74+'105232'!K74</f>
        <v>0</v>
      </c>
      <c r="L74" s="43">
        <f>VP!L74+'105232'!L74</f>
        <v>0</v>
      </c>
      <c r="M74" s="43">
        <f>VP!M74+'105232'!M74</f>
        <v>0</v>
      </c>
      <c r="N74" s="43">
        <f>VP!N74+'105232'!N74</f>
        <v>0</v>
      </c>
      <c r="O74" s="43">
        <f>VP!O74+'105232'!O74</f>
        <v>0</v>
      </c>
      <c r="P74" s="43">
        <f>SUM(D74:O74)</f>
        <v>0</v>
      </c>
    </row>
    <row r="75" spans="1:16" x14ac:dyDescent="0.25">
      <c r="A75" s="26" t="s">
        <v>69</v>
      </c>
      <c r="B75" s="26"/>
      <c r="D75" s="43">
        <f>VP!D75+'105232'!D75</f>
        <v>0</v>
      </c>
      <c r="E75" s="43">
        <f>VP!E75+'105232'!E75</f>
        <v>0</v>
      </c>
      <c r="F75" s="43">
        <f>VP!F75+'105232'!F75</f>
        <v>0</v>
      </c>
      <c r="G75" s="43">
        <f>VP!G75+'105232'!G75</f>
        <v>0</v>
      </c>
      <c r="H75" s="43">
        <f>VP!H75+'105232'!H75</f>
        <v>0</v>
      </c>
      <c r="I75" s="43">
        <f>VP!I75+'105232'!I75</f>
        <v>0</v>
      </c>
      <c r="J75" s="43">
        <f>VP!J75+'105232'!J75</f>
        <v>0</v>
      </c>
      <c r="K75" s="43">
        <f>VP!K75+'105232'!K75</f>
        <v>0</v>
      </c>
      <c r="L75" s="43">
        <f>VP!L75+'105232'!L75</f>
        <v>0</v>
      </c>
      <c r="M75" s="43">
        <f>VP!M75+'105232'!M75</f>
        <v>0</v>
      </c>
      <c r="N75" s="43">
        <f>VP!N75+'105232'!N75</f>
        <v>0</v>
      </c>
      <c r="O75" s="43">
        <f>VP!O75+'105232'!O75</f>
        <v>0</v>
      </c>
      <c r="P75" s="43">
        <f>SUM(D75:O75)</f>
        <v>0</v>
      </c>
    </row>
    <row r="76" spans="1:16" x14ac:dyDescent="0.25">
      <c r="A76" s="44" t="s">
        <v>70</v>
      </c>
      <c r="B76" s="44"/>
      <c r="D76" s="18">
        <f t="shared" ref="D76:O76" si="13">SUM(D74:D75)</f>
        <v>0</v>
      </c>
      <c r="E76" s="18">
        <f t="shared" si="13"/>
        <v>0</v>
      </c>
      <c r="F76" s="18">
        <f t="shared" si="13"/>
        <v>0</v>
      </c>
      <c r="G76" s="18">
        <f t="shared" si="13"/>
        <v>0</v>
      </c>
      <c r="H76" s="18">
        <f t="shared" si="13"/>
        <v>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  <c r="M76" s="18">
        <f t="shared" si="13"/>
        <v>0</v>
      </c>
      <c r="N76" s="18">
        <f t="shared" si="13"/>
        <v>0</v>
      </c>
      <c r="O76" s="18">
        <f t="shared" si="13"/>
        <v>0</v>
      </c>
      <c r="P76" s="18">
        <f>SUM(P74:P75)</f>
        <v>0</v>
      </c>
    </row>
    <row r="77" spans="1:16" ht="12.75" customHeight="1" thickBot="1" x14ac:dyDescent="0.3">
      <c r="A77" s="20" t="s">
        <v>71</v>
      </c>
      <c r="B77" s="20"/>
      <c r="D77" s="21">
        <f t="shared" ref="D77:O77" si="14">D76+D73+D69+D67+D64+D61+D60+D58+D48+D38+D29+D26</f>
        <v>378558.15</v>
      </c>
      <c r="E77" s="21">
        <f t="shared" si="14"/>
        <v>406483.45666666667</v>
      </c>
      <c r="F77" s="21">
        <f t="shared" si="14"/>
        <v>379694.31</v>
      </c>
      <c r="G77" s="21">
        <f t="shared" si="14"/>
        <v>379694.31</v>
      </c>
      <c r="H77" s="21">
        <f t="shared" si="14"/>
        <v>379694.31</v>
      </c>
      <c r="I77" s="21">
        <f t="shared" si="14"/>
        <v>379694.31</v>
      </c>
      <c r="J77" s="21">
        <f t="shared" si="14"/>
        <v>379694.31</v>
      </c>
      <c r="K77" s="21">
        <f t="shared" si="14"/>
        <v>379694.31</v>
      </c>
      <c r="L77" s="21">
        <f t="shared" si="14"/>
        <v>379694.31</v>
      </c>
      <c r="M77" s="21">
        <f t="shared" si="14"/>
        <v>379694.31</v>
      </c>
      <c r="N77" s="21">
        <f t="shared" si="14"/>
        <v>379694.31</v>
      </c>
      <c r="O77" s="21">
        <f t="shared" si="14"/>
        <v>379694.31</v>
      </c>
      <c r="P77" s="21">
        <f>P76+P73+P69+P67+P64+P61+P60+P58+P48+P38+P29+P26</f>
        <v>4581984.706666667</v>
      </c>
    </row>
    <row r="78" spans="1:16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16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7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workbookViewId="0"/>
  </sheetViews>
  <sheetFormatPr defaultRowHeight="15" x14ac:dyDescent="0.25"/>
  <cols>
    <col min="1" max="1" width="30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7" width="2.7109375" style="1" customWidth="1"/>
    <col min="18" max="18" width="16.42578125" style="1" bestFit="1" customWidth="1"/>
    <col min="19" max="16384" width="9.140625" style="1"/>
  </cols>
  <sheetData>
    <row r="1" spans="1:17" ht="15.75" thickBot="1" x14ac:dyDescent="0.3">
      <c r="C1" s="2" t="s">
        <v>0</v>
      </c>
      <c r="D1" s="3">
        <v>105170</v>
      </c>
      <c r="E1" s="4"/>
      <c r="G1" s="2" t="s">
        <v>1</v>
      </c>
      <c r="H1" s="5">
        <v>36798</v>
      </c>
    </row>
    <row r="2" spans="1:17" x14ac:dyDescent="0.25">
      <c r="C2" s="2" t="s">
        <v>2</v>
      </c>
      <c r="D2" s="6" t="s">
        <v>3</v>
      </c>
      <c r="E2" s="4"/>
    </row>
    <row r="4" spans="1:17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7" hidden="1" x14ac:dyDescent="0.25">
      <c r="P5" s="13"/>
    </row>
    <row r="6" spans="1:17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Q6" s="15"/>
    </row>
    <row r="7" spans="1:17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Q7" s="15"/>
    </row>
    <row r="8" spans="1:17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15"/>
    </row>
    <row r="9" spans="1:17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15"/>
    </row>
    <row r="10" spans="1:17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15"/>
    </row>
    <row r="11" spans="1:17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Q11" s="15"/>
    </row>
    <row r="12" spans="1:17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Q12" s="15"/>
    </row>
    <row r="13" spans="1:17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Q13" s="15"/>
    </row>
    <row r="14" spans="1:17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Q14" s="15"/>
    </row>
    <row r="15" spans="1:17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Q15" s="15"/>
    </row>
    <row r="16" spans="1:17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Q16" s="15"/>
    </row>
    <row r="17" spans="1:22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Q17" s="15"/>
    </row>
    <row r="18" spans="1:22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Q18" s="15"/>
    </row>
    <row r="19" spans="1:22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Q19" s="22"/>
    </row>
    <row r="20" spans="1:22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22" hidden="1" x14ac:dyDescent="0.25"/>
    <row r="22" spans="1:22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  <c r="Q22" s="24"/>
      <c r="R22" s="49" t="s">
        <v>79</v>
      </c>
      <c r="S22" s="24"/>
      <c r="T22" s="24"/>
      <c r="U22" s="24"/>
      <c r="V22" s="24"/>
    </row>
    <row r="23" spans="1:22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1" t="s">
        <v>18</v>
      </c>
      <c r="D24" s="43">
        <v>18900</v>
      </c>
      <c r="E24" s="43">
        <v>19860</v>
      </c>
      <c r="F24" s="43">
        <v>19860</v>
      </c>
      <c r="G24" s="43">
        <v>19860</v>
      </c>
      <c r="H24" s="43">
        <v>19860</v>
      </c>
      <c r="I24" s="43">
        <v>19860</v>
      </c>
      <c r="J24" s="43">
        <v>19860</v>
      </c>
      <c r="K24" s="43">
        <v>19860</v>
      </c>
      <c r="L24" s="43">
        <v>19860</v>
      </c>
      <c r="M24" s="43">
        <v>19860</v>
      </c>
      <c r="N24" s="43">
        <v>19860</v>
      </c>
      <c r="O24" s="43">
        <v>19860</v>
      </c>
      <c r="P24" s="43">
        <v>237360</v>
      </c>
      <c r="R24" s="43">
        <f>(T24/10)*12</f>
        <v>222885</v>
      </c>
      <c r="T24" s="1">
        <v>185737.5</v>
      </c>
    </row>
    <row r="25" spans="1:22" x14ac:dyDescent="0.25">
      <c r="A25" s="1" t="s">
        <v>19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3">
        <v>0</v>
      </c>
      <c r="R25" s="43">
        <f>(T25/10)*12</f>
        <v>0</v>
      </c>
    </row>
    <row r="26" spans="1:22" x14ac:dyDescent="0.25">
      <c r="A26" s="17" t="s">
        <v>20</v>
      </c>
      <c r="B26" s="17"/>
      <c r="C26" s="26"/>
      <c r="D26" s="18">
        <v>18900</v>
      </c>
      <c r="E26" s="18">
        <v>19860</v>
      </c>
      <c r="F26" s="18">
        <v>19860</v>
      </c>
      <c r="G26" s="18">
        <v>19860</v>
      </c>
      <c r="H26" s="18">
        <v>19860</v>
      </c>
      <c r="I26" s="18">
        <v>19860</v>
      </c>
      <c r="J26" s="18">
        <v>19860</v>
      </c>
      <c r="K26" s="18">
        <v>19860</v>
      </c>
      <c r="L26" s="18">
        <v>19860</v>
      </c>
      <c r="M26" s="18">
        <v>19860</v>
      </c>
      <c r="N26" s="18">
        <v>19860</v>
      </c>
      <c r="O26" s="18">
        <v>19860</v>
      </c>
      <c r="P26" s="18">
        <v>237360</v>
      </c>
      <c r="R26" s="18">
        <f>SUM(R24:R25)</f>
        <v>222885</v>
      </c>
    </row>
    <row r="27" spans="1:22" x14ac:dyDescent="0.25">
      <c r="A27" s="27" t="s">
        <v>21</v>
      </c>
      <c r="B27" s="27"/>
      <c r="C27" s="26"/>
      <c r="D27" s="43">
        <v>2567.15</v>
      </c>
      <c r="E27" s="43">
        <v>2656.91</v>
      </c>
      <c r="F27" s="43">
        <v>2656.91</v>
      </c>
      <c r="G27" s="43">
        <v>2656.91</v>
      </c>
      <c r="H27" s="43">
        <v>2656.91</v>
      </c>
      <c r="I27" s="43">
        <v>2656.91</v>
      </c>
      <c r="J27" s="43">
        <v>2656.91</v>
      </c>
      <c r="K27" s="43">
        <v>2656.91</v>
      </c>
      <c r="L27" s="43">
        <v>2656.91</v>
      </c>
      <c r="M27" s="43">
        <v>2656.91</v>
      </c>
      <c r="N27" s="43">
        <v>2656.91</v>
      </c>
      <c r="O27" s="43">
        <v>2656.91</v>
      </c>
      <c r="P27" s="43">
        <v>31793.16</v>
      </c>
      <c r="R27" s="43">
        <f>(T27/10)*12</f>
        <v>21142.86</v>
      </c>
      <c r="T27" s="1">
        <v>17619.05</v>
      </c>
    </row>
    <row r="28" spans="1:22" x14ac:dyDescent="0.25">
      <c r="A28" s="26" t="s">
        <v>22</v>
      </c>
      <c r="B28" s="26"/>
      <c r="C28" s="26"/>
      <c r="D28" s="43">
        <v>1701</v>
      </c>
      <c r="E28" s="43">
        <v>6059.88</v>
      </c>
      <c r="F28" s="43">
        <v>1787.4</v>
      </c>
      <c r="G28" s="43">
        <v>1787.4</v>
      </c>
      <c r="H28" s="43">
        <v>1787.4</v>
      </c>
      <c r="I28" s="43">
        <v>1787.4</v>
      </c>
      <c r="J28" s="43">
        <v>1787.4</v>
      </c>
      <c r="K28" s="43">
        <v>1787.4</v>
      </c>
      <c r="L28" s="43">
        <v>1787.4</v>
      </c>
      <c r="M28" s="43">
        <v>1787.4</v>
      </c>
      <c r="N28" s="43">
        <v>1787.4</v>
      </c>
      <c r="O28" s="43">
        <v>1787.4</v>
      </c>
      <c r="P28" s="43">
        <v>25634.880000000001</v>
      </c>
      <c r="R28" s="43">
        <f>(T28/10)*12</f>
        <v>12257.712</v>
      </c>
      <c r="T28" s="1">
        <f>9407.68+362.45+444.63</f>
        <v>10214.76</v>
      </c>
    </row>
    <row r="29" spans="1:22" x14ac:dyDescent="0.25">
      <c r="A29" s="44" t="s">
        <v>23</v>
      </c>
      <c r="B29" s="44"/>
      <c r="C29" s="26"/>
      <c r="D29" s="18">
        <v>4268.1499999999996</v>
      </c>
      <c r="E29" s="18">
        <v>8716.7900000000009</v>
      </c>
      <c r="F29" s="18">
        <v>4444.3100000000004</v>
      </c>
      <c r="G29" s="18">
        <v>4444.3100000000004</v>
      </c>
      <c r="H29" s="18">
        <v>4444.3100000000004</v>
      </c>
      <c r="I29" s="18">
        <v>4444.3100000000004</v>
      </c>
      <c r="J29" s="18">
        <v>4444.3100000000004</v>
      </c>
      <c r="K29" s="18">
        <v>4444.3100000000004</v>
      </c>
      <c r="L29" s="18">
        <v>4444.3100000000004</v>
      </c>
      <c r="M29" s="18">
        <v>4444.3100000000004</v>
      </c>
      <c r="N29" s="18">
        <v>4444.3100000000004</v>
      </c>
      <c r="O29" s="18">
        <v>4444.3100000000004</v>
      </c>
      <c r="P29" s="18">
        <v>57428.04</v>
      </c>
      <c r="R29" s="18">
        <f>SUM(R27:R28)</f>
        <v>33400.572</v>
      </c>
    </row>
    <row r="30" spans="1:22" x14ac:dyDescent="0.25">
      <c r="A30" s="26" t="s">
        <v>24</v>
      </c>
      <c r="B30" s="26">
        <v>52001500</v>
      </c>
      <c r="C30" s="26"/>
      <c r="D30" s="2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3">
        <v>0</v>
      </c>
      <c r="R30" s="43">
        <f t="shared" ref="R30:R37" si="0">(T30/10)*12</f>
        <v>0</v>
      </c>
    </row>
    <row r="31" spans="1:22" x14ac:dyDescent="0.25">
      <c r="A31" s="26" t="s">
        <v>25</v>
      </c>
      <c r="B31" s="26">
        <v>52002000</v>
      </c>
      <c r="C31" s="26"/>
      <c r="D31" s="45">
        <v>370</v>
      </c>
      <c r="E31" s="45">
        <v>370</v>
      </c>
      <c r="F31" s="45">
        <v>370</v>
      </c>
      <c r="G31" s="45">
        <v>370</v>
      </c>
      <c r="H31" s="45">
        <v>370</v>
      </c>
      <c r="I31" s="45">
        <v>370</v>
      </c>
      <c r="J31" s="45">
        <v>370</v>
      </c>
      <c r="K31" s="45">
        <v>370</v>
      </c>
      <c r="L31" s="45">
        <v>370</v>
      </c>
      <c r="M31" s="45">
        <v>370</v>
      </c>
      <c r="N31" s="45">
        <v>370</v>
      </c>
      <c r="O31" s="45">
        <v>370</v>
      </c>
      <c r="P31" s="43">
        <v>4440</v>
      </c>
      <c r="R31" s="43">
        <f t="shared" si="0"/>
        <v>4203.5399999999991</v>
      </c>
      <c r="T31" s="1">
        <v>3502.95</v>
      </c>
    </row>
    <row r="32" spans="1:22" x14ac:dyDescent="0.25">
      <c r="A32" s="26" t="s">
        <v>26</v>
      </c>
      <c r="B32" s="26">
        <v>52002500</v>
      </c>
      <c r="C32" s="2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3">
        <v>0</v>
      </c>
      <c r="R32" s="43">
        <f t="shared" si="0"/>
        <v>563.40000000000009</v>
      </c>
      <c r="T32" s="1">
        <v>469.5</v>
      </c>
    </row>
    <row r="33" spans="1:20" x14ac:dyDescent="0.25">
      <c r="A33" s="26" t="s">
        <v>27</v>
      </c>
      <c r="B33" s="26">
        <v>52003000</v>
      </c>
      <c r="C33" s="26"/>
      <c r="D33" s="45">
        <v>200</v>
      </c>
      <c r="E33" s="45">
        <v>200</v>
      </c>
      <c r="F33" s="45">
        <v>200</v>
      </c>
      <c r="G33" s="45">
        <v>200</v>
      </c>
      <c r="H33" s="45">
        <v>200</v>
      </c>
      <c r="I33" s="45">
        <v>200</v>
      </c>
      <c r="J33" s="45">
        <v>200</v>
      </c>
      <c r="K33" s="45">
        <v>200</v>
      </c>
      <c r="L33" s="45">
        <v>200</v>
      </c>
      <c r="M33" s="45">
        <v>200</v>
      </c>
      <c r="N33" s="45">
        <v>200</v>
      </c>
      <c r="O33" s="45">
        <v>200</v>
      </c>
      <c r="P33" s="43">
        <v>2400</v>
      </c>
      <c r="R33" s="43">
        <f t="shared" si="0"/>
        <v>2142.0720000000001</v>
      </c>
      <c r="T33" s="1">
        <v>1785.06</v>
      </c>
    </row>
    <row r="34" spans="1:20" x14ac:dyDescent="0.25">
      <c r="A34" s="26" t="s">
        <v>28</v>
      </c>
      <c r="B34" s="26">
        <v>52003500</v>
      </c>
      <c r="C34" s="26"/>
      <c r="D34" s="45">
        <v>150</v>
      </c>
      <c r="E34" s="45">
        <v>150</v>
      </c>
      <c r="F34" s="45">
        <v>150</v>
      </c>
      <c r="G34" s="45">
        <v>150</v>
      </c>
      <c r="H34" s="45">
        <v>150</v>
      </c>
      <c r="I34" s="45">
        <v>150</v>
      </c>
      <c r="J34" s="45">
        <v>150</v>
      </c>
      <c r="K34" s="45">
        <v>150</v>
      </c>
      <c r="L34" s="45">
        <v>150</v>
      </c>
      <c r="M34" s="45">
        <v>150</v>
      </c>
      <c r="N34" s="45">
        <v>150</v>
      </c>
      <c r="O34" s="45">
        <v>150</v>
      </c>
      <c r="P34" s="43">
        <v>1800</v>
      </c>
      <c r="R34" s="43">
        <f t="shared" si="0"/>
        <v>1600.0560000000003</v>
      </c>
      <c r="T34" s="1">
        <v>1333.38</v>
      </c>
    </row>
    <row r="35" spans="1:20" x14ac:dyDescent="0.25">
      <c r="A35" s="26" t="s">
        <v>29</v>
      </c>
      <c r="B35" s="26">
        <v>52004000</v>
      </c>
      <c r="C35" s="26"/>
      <c r="D35" s="45">
        <v>25</v>
      </c>
      <c r="E35" s="45">
        <v>25</v>
      </c>
      <c r="F35" s="45">
        <v>25</v>
      </c>
      <c r="G35" s="45">
        <v>25</v>
      </c>
      <c r="H35" s="45">
        <v>25</v>
      </c>
      <c r="I35" s="45">
        <v>25</v>
      </c>
      <c r="J35" s="45">
        <v>25</v>
      </c>
      <c r="K35" s="45">
        <v>25</v>
      </c>
      <c r="L35" s="45">
        <v>25</v>
      </c>
      <c r="M35" s="45">
        <v>25</v>
      </c>
      <c r="N35" s="45">
        <v>25</v>
      </c>
      <c r="O35" s="45">
        <v>25</v>
      </c>
      <c r="P35" s="43">
        <v>300</v>
      </c>
      <c r="R35" s="43">
        <f t="shared" si="0"/>
        <v>214.52400000000003</v>
      </c>
      <c r="T35" s="1">
        <v>178.77</v>
      </c>
    </row>
    <row r="36" spans="1:20" x14ac:dyDescent="0.25">
      <c r="A36" s="26" t="s">
        <v>30</v>
      </c>
      <c r="B36" s="26">
        <v>52004500</v>
      </c>
      <c r="C36" s="26"/>
      <c r="D36" s="45">
        <v>1600</v>
      </c>
      <c r="E36" s="45">
        <v>1600</v>
      </c>
      <c r="F36" s="45">
        <v>1600</v>
      </c>
      <c r="G36" s="45">
        <v>1600</v>
      </c>
      <c r="H36" s="45">
        <v>1600</v>
      </c>
      <c r="I36" s="45">
        <v>1600</v>
      </c>
      <c r="J36" s="45">
        <v>1600</v>
      </c>
      <c r="K36" s="45">
        <v>1600</v>
      </c>
      <c r="L36" s="45">
        <v>1600</v>
      </c>
      <c r="M36" s="45">
        <v>1600</v>
      </c>
      <c r="N36" s="45">
        <v>1600</v>
      </c>
      <c r="O36" s="45">
        <v>1600</v>
      </c>
      <c r="P36" s="43">
        <v>19200</v>
      </c>
      <c r="R36" s="43">
        <f t="shared" si="0"/>
        <v>16541.940000000002</v>
      </c>
      <c r="T36" s="1">
        <v>13784.95</v>
      </c>
    </row>
    <row r="37" spans="1:20" x14ac:dyDescent="0.25">
      <c r="A37" s="26" t="s">
        <v>31</v>
      </c>
      <c r="B37" s="26">
        <v>54005000</v>
      </c>
      <c r="C37" s="2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3">
        <v>0</v>
      </c>
      <c r="R37" s="43">
        <f t="shared" si="0"/>
        <v>0</v>
      </c>
    </row>
    <row r="38" spans="1:20" x14ac:dyDescent="0.25">
      <c r="A38" s="44" t="s">
        <v>32</v>
      </c>
      <c r="B38" s="44"/>
      <c r="C38" s="26"/>
      <c r="D38" s="18">
        <v>2345</v>
      </c>
      <c r="E38" s="18">
        <v>2345</v>
      </c>
      <c r="F38" s="18">
        <v>2345</v>
      </c>
      <c r="G38" s="18">
        <v>2345</v>
      </c>
      <c r="H38" s="18">
        <v>2345</v>
      </c>
      <c r="I38" s="18">
        <v>2345</v>
      </c>
      <c r="J38" s="18">
        <v>2345</v>
      </c>
      <c r="K38" s="18">
        <v>2345</v>
      </c>
      <c r="L38" s="18">
        <v>2345</v>
      </c>
      <c r="M38" s="18">
        <v>2345</v>
      </c>
      <c r="N38" s="18">
        <v>2345</v>
      </c>
      <c r="O38" s="18">
        <v>2345</v>
      </c>
      <c r="P38" s="18">
        <v>28140</v>
      </c>
      <c r="R38" s="18">
        <f>SUM(R30:R37)</f>
        <v>25265.531999999999</v>
      </c>
    </row>
    <row r="39" spans="1:20" x14ac:dyDescent="0.25">
      <c r="A39" s="26" t="s">
        <v>33</v>
      </c>
      <c r="B39" s="26">
        <v>52507000</v>
      </c>
      <c r="C39" s="26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3">
        <v>0</v>
      </c>
      <c r="R39" s="43">
        <f t="shared" ref="R39:R47" si="1">(T39/10)*12</f>
        <v>0</v>
      </c>
    </row>
    <row r="40" spans="1:20" x14ac:dyDescent="0.25">
      <c r="A40" s="26" t="s">
        <v>34</v>
      </c>
      <c r="B40" s="26">
        <v>52507100</v>
      </c>
      <c r="C40" s="2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3">
        <v>0</v>
      </c>
      <c r="R40" s="43">
        <f t="shared" si="1"/>
        <v>0</v>
      </c>
    </row>
    <row r="41" spans="1:20" x14ac:dyDescent="0.25">
      <c r="A41" s="26" t="s">
        <v>35</v>
      </c>
      <c r="B41" s="26">
        <v>52507200</v>
      </c>
      <c r="C41" s="2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3">
        <v>0</v>
      </c>
      <c r="R41" s="43">
        <f t="shared" si="1"/>
        <v>0</v>
      </c>
    </row>
    <row r="42" spans="1:20" x14ac:dyDescent="0.25">
      <c r="A42" s="26" t="s">
        <v>36</v>
      </c>
      <c r="B42" s="26">
        <v>52507300</v>
      </c>
      <c r="C42" s="2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3">
        <v>0</v>
      </c>
      <c r="R42" s="43">
        <f t="shared" si="1"/>
        <v>0</v>
      </c>
    </row>
    <row r="43" spans="1:20" x14ac:dyDescent="0.25">
      <c r="A43" s="26" t="s">
        <v>37</v>
      </c>
      <c r="B43" s="26">
        <v>52507400</v>
      </c>
      <c r="C43" s="26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3">
        <v>0</v>
      </c>
      <c r="R43" s="43">
        <f t="shared" si="1"/>
        <v>0</v>
      </c>
    </row>
    <row r="44" spans="1:20" x14ac:dyDescent="0.25">
      <c r="A44" s="26" t="s">
        <v>38</v>
      </c>
      <c r="B44" s="26">
        <v>52507500</v>
      </c>
      <c r="C44" s="26"/>
      <c r="D44" s="45">
        <v>1050</v>
      </c>
      <c r="E44" s="45">
        <v>1050</v>
      </c>
      <c r="F44" s="45">
        <v>1050</v>
      </c>
      <c r="G44" s="45">
        <v>1050</v>
      </c>
      <c r="H44" s="45">
        <v>1050</v>
      </c>
      <c r="I44" s="45">
        <v>1050</v>
      </c>
      <c r="J44" s="45">
        <v>1050</v>
      </c>
      <c r="K44" s="45">
        <v>1050</v>
      </c>
      <c r="L44" s="45">
        <v>1050</v>
      </c>
      <c r="M44" s="45">
        <v>1050</v>
      </c>
      <c r="N44" s="45">
        <v>1050</v>
      </c>
      <c r="O44" s="45">
        <v>1050</v>
      </c>
      <c r="P44" s="43">
        <v>12600</v>
      </c>
      <c r="R44" s="43">
        <f t="shared" si="1"/>
        <v>11025.119999999999</v>
      </c>
      <c r="T44" s="1">
        <v>9187.6</v>
      </c>
    </row>
    <row r="45" spans="1:20" x14ac:dyDescent="0.25">
      <c r="A45" s="26" t="s">
        <v>39</v>
      </c>
      <c r="B45" s="26">
        <v>52507600</v>
      </c>
      <c r="C45" s="2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3">
        <v>0</v>
      </c>
      <c r="R45" s="43">
        <f t="shared" si="1"/>
        <v>0</v>
      </c>
    </row>
    <row r="46" spans="1:20" x14ac:dyDescent="0.25">
      <c r="A46" s="26" t="s">
        <v>40</v>
      </c>
      <c r="B46" s="26">
        <v>52507700</v>
      </c>
      <c r="C46" s="2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3">
        <v>0</v>
      </c>
      <c r="R46" s="43">
        <f t="shared" si="1"/>
        <v>0</v>
      </c>
    </row>
    <row r="47" spans="1:20" x14ac:dyDescent="0.25">
      <c r="A47" s="26" t="s">
        <v>41</v>
      </c>
      <c r="B47" s="26">
        <v>52508000</v>
      </c>
      <c r="C47" s="26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3">
        <v>0</v>
      </c>
      <c r="R47" s="43">
        <f t="shared" si="1"/>
        <v>10.667999999999999</v>
      </c>
      <c r="T47" s="1">
        <v>8.89</v>
      </c>
    </row>
    <row r="48" spans="1:20" x14ac:dyDescent="0.25">
      <c r="A48" s="44" t="s">
        <v>42</v>
      </c>
      <c r="B48" s="44"/>
      <c r="C48" s="26"/>
      <c r="D48" s="18">
        <v>1050</v>
      </c>
      <c r="E48" s="18">
        <v>1050</v>
      </c>
      <c r="F48" s="18">
        <v>1050</v>
      </c>
      <c r="G48" s="18">
        <v>1050</v>
      </c>
      <c r="H48" s="18">
        <v>1050</v>
      </c>
      <c r="I48" s="18">
        <v>1050</v>
      </c>
      <c r="J48" s="18">
        <v>1050</v>
      </c>
      <c r="K48" s="18">
        <v>1050</v>
      </c>
      <c r="L48" s="18">
        <v>1050</v>
      </c>
      <c r="M48" s="18">
        <v>1050</v>
      </c>
      <c r="N48" s="18">
        <v>1050</v>
      </c>
      <c r="O48" s="18">
        <v>1050</v>
      </c>
      <c r="P48" s="18">
        <v>12600</v>
      </c>
      <c r="R48" s="18">
        <f>SUM(R39:R47)</f>
        <v>11035.787999999999</v>
      </c>
    </row>
    <row r="49" spans="1:20" x14ac:dyDescent="0.25">
      <c r="A49" s="26" t="s">
        <v>43</v>
      </c>
      <c r="B49" s="26">
        <v>52508500</v>
      </c>
      <c r="C49" s="26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3">
        <v>0</v>
      </c>
      <c r="R49" s="43">
        <f t="shared" ref="R49:R57" si="2">(T49/10)*12</f>
        <v>0</v>
      </c>
    </row>
    <row r="50" spans="1:20" x14ac:dyDescent="0.25">
      <c r="A50" s="26" t="s">
        <v>44</v>
      </c>
      <c r="B50" s="26">
        <v>52508100</v>
      </c>
      <c r="C50" s="2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3">
        <v>0</v>
      </c>
      <c r="R50" s="43">
        <f t="shared" si="2"/>
        <v>143.02800000000002</v>
      </c>
      <c r="T50" s="1">
        <v>119.19</v>
      </c>
    </row>
    <row r="51" spans="1:20" x14ac:dyDescent="0.25">
      <c r="A51" s="26" t="s">
        <v>45</v>
      </c>
      <c r="B51" s="26">
        <v>52505500</v>
      </c>
      <c r="C51" s="2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3">
        <v>0</v>
      </c>
      <c r="R51" s="43">
        <f t="shared" si="2"/>
        <v>0</v>
      </c>
    </row>
    <row r="52" spans="1:20" x14ac:dyDescent="0.25">
      <c r="A52" s="26" t="s">
        <v>46</v>
      </c>
      <c r="B52" s="26">
        <v>52504000</v>
      </c>
      <c r="C52" s="2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3">
        <v>0</v>
      </c>
      <c r="R52" s="43">
        <f t="shared" si="2"/>
        <v>0</v>
      </c>
    </row>
    <row r="53" spans="1:20" x14ac:dyDescent="0.25">
      <c r="A53" s="26" t="s">
        <v>47</v>
      </c>
      <c r="B53" s="26">
        <v>53500000</v>
      </c>
      <c r="C53" s="26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3">
        <v>0</v>
      </c>
      <c r="R53" s="43">
        <f t="shared" si="2"/>
        <v>0</v>
      </c>
    </row>
    <row r="54" spans="1:20" x14ac:dyDescent="0.25">
      <c r="A54" s="26" t="s">
        <v>48</v>
      </c>
      <c r="B54" s="26">
        <v>53500500</v>
      </c>
      <c r="C54" s="2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3">
        <v>0</v>
      </c>
      <c r="R54" s="43">
        <f t="shared" si="2"/>
        <v>0</v>
      </c>
    </row>
    <row r="55" spans="1:20" x14ac:dyDescent="0.25">
      <c r="A55" s="26" t="s">
        <v>49</v>
      </c>
      <c r="B55" s="26">
        <v>53550000</v>
      </c>
      <c r="C55" s="26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3">
        <v>0</v>
      </c>
      <c r="R55" s="43">
        <f t="shared" si="2"/>
        <v>0</v>
      </c>
    </row>
    <row r="56" spans="1:20" x14ac:dyDescent="0.25">
      <c r="A56" s="26" t="s">
        <v>50</v>
      </c>
      <c r="B56" s="26">
        <v>53600000</v>
      </c>
      <c r="C56" s="26"/>
      <c r="D56" s="45">
        <v>850</v>
      </c>
      <c r="E56" s="45">
        <v>850</v>
      </c>
      <c r="F56" s="45">
        <v>850</v>
      </c>
      <c r="G56" s="45">
        <v>850</v>
      </c>
      <c r="H56" s="45">
        <v>850</v>
      </c>
      <c r="I56" s="45">
        <v>850</v>
      </c>
      <c r="J56" s="45">
        <v>850</v>
      </c>
      <c r="K56" s="45">
        <v>850</v>
      </c>
      <c r="L56" s="45">
        <v>850</v>
      </c>
      <c r="M56" s="45">
        <v>850</v>
      </c>
      <c r="N56" s="45">
        <v>850</v>
      </c>
      <c r="O56" s="45">
        <v>850</v>
      </c>
      <c r="P56" s="43">
        <v>10200</v>
      </c>
      <c r="R56" s="43">
        <f t="shared" si="2"/>
        <v>8499.8520000000008</v>
      </c>
      <c r="T56" s="1">
        <v>7083.21</v>
      </c>
    </row>
    <row r="57" spans="1:20" x14ac:dyDescent="0.25">
      <c r="A57" s="26" t="s">
        <v>51</v>
      </c>
      <c r="B57" s="26">
        <v>53551000</v>
      </c>
      <c r="C57" s="26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3">
        <v>0</v>
      </c>
      <c r="R57" s="43">
        <f t="shared" si="2"/>
        <v>0</v>
      </c>
    </row>
    <row r="58" spans="1:20" x14ac:dyDescent="0.25">
      <c r="A58" s="44" t="s">
        <v>52</v>
      </c>
      <c r="B58" s="44"/>
      <c r="C58" s="26"/>
      <c r="D58" s="18">
        <v>850</v>
      </c>
      <c r="E58" s="18">
        <v>850</v>
      </c>
      <c r="F58" s="18">
        <v>850</v>
      </c>
      <c r="G58" s="18">
        <v>850</v>
      </c>
      <c r="H58" s="18">
        <v>850</v>
      </c>
      <c r="I58" s="18">
        <v>850</v>
      </c>
      <c r="J58" s="18">
        <v>850</v>
      </c>
      <c r="K58" s="18">
        <v>850</v>
      </c>
      <c r="L58" s="18">
        <v>850</v>
      </c>
      <c r="M58" s="18">
        <v>850</v>
      </c>
      <c r="N58" s="18">
        <v>850</v>
      </c>
      <c r="O58" s="18">
        <v>850</v>
      </c>
      <c r="P58" s="18">
        <v>10200</v>
      </c>
      <c r="R58" s="18">
        <f>SUM(R49:R57)</f>
        <v>8642.880000000001</v>
      </c>
    </row>
    <row r="59" spans="1:20" x14ac:dyDescent="0.25">
      <c r="A59" s="26" t="s">
        <v>53</v>
      </c>
      <c r="B59" s="26">
        <v>52500500</v>
      </c>
      <c r="C59" s="2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3">
        <v>0</v>
      </c>
      <c r="R59" s="43">
        <f>(T59/10)*12</f>
        <v>0</v>
      </c>
    </row>
    <row r="60" spans="1:20" x14ac:dyDescent="0.25">
      <c r="A60" s="44" t="s">
        <v>54</v>
      </c>
      <c r="B60" s="44"/>
      <c r="C60" s="26"/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R60" s="18">
        <f>SUM(R59)</f>
        <v>0</v>
      </c>
    </row>
    <row r="61" spans="1:20" x14ac:dyDescent="0.25">
      <c r="A61" s="29" t="s">
        <v>55</v>
      </c>
      <c r="B61" s="29"/>
      <c r="C61" s="26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3">
        <v>0</v>
      </c>
      <c r="R61" s="43">
        <f>(T61/10)*12</f>
        <v>0</v>
      </c>
    </row>
    <row r="62" spans="1:20" x14ac:dyDescent="0.25">
      <c r="A62" s="26" t="s">
        <v>56</v>
      </c>
      <c r="B62" s="26">
        <v>53800000</v>
      </c>
      <c r="C62" s="2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3">
        <v>0</v>
      </c>
      <c r="R62" s="43">
        <f>(T62/10)*12</f>
        <v>1833.6839999999997</v>
      </c>
      <c r="T62" s="1">
        <v>1528.07</v>
      </c>
    </row>
    <row r="63" spans="1:20" x14ac:dyDescent="0.25">
      <c r="A63" s="26" t="s">
        <v>57</v>
      </c>
      <c r="B63" s="26">
        <v>53801000</v>
      </c>
      <c r="C63" s="26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3">
        <v>0</v>
      </c>
      <c r="R63" s="43">
        <f>(T63/10)*12</f>
        <v>-1475.52</v>
      </c>
      <c r="T63" s="1">
        <v>-1229.5999999999999</v>
      </c>
    </row>
    <row r="64" spans="1:20" x14ac:dyDescent="0.25">
      <c r="A64" s="44" t="s">
        <v>58</v>
      </c>
      <c r="B64" s="44"/>
      <c r="C64" s="26"/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R64" s="18">
        <f>SUM(R62:R63)</f>
        <v>358.16399999999976</v>
      </c>
    </row>
    <row r="65" spans="1:20" x14ac:dyDescent="0.25">
      <c r="A65" s="26" t="s">
        <v>59</v>
      </c>
      <c r="B65" s="26">
        <v>52503500</v>
      </c>
      <c r="C65" s="2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7">
        <v>0</v>
      </c>
      <c r="R65" s="43">
        <f>(T65/10)*12</f>
        <v>7061.8680000000004</v>
      </c>
      <c r="T65" s="1">
        <v>5884.89</v>
      </c>
    </row>
    <row r="66" spans="1:20" x14ac:dyDescent="0.25">
      <c r="A66" s="26" t="s">
        <v>60</v>
      </c>
      <c r="B66" s="26">
        <v>52504500</v>
      </c>
      <c r="C66" s="2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7">
        <v>0</v>
      </c>
      <c r="R66" s="43">
        <f>(T66/10)*12</f>
        <v>0</v>
      </c>
    </row>
    <row r="67" spans="1:20" x14ac:dyDescent="0.25">
      <c r="A67" s="29" t="s">
        <v>61</v>
      </c>
      <c r="B67" s="29"/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R67" s="48">
        <f>SUM(R65:R66)</f>
        <v>7061.8680000000004</v>
      </c>
    </row>
    <row r="68" spans="1:20" x14ac:dyDescent="0.25">
      <c r="A68" s="26" t="s">
        <v>62</v>
      </c>
      <c r="B68" s="26">
        <v>54000000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3">
        <v>0</v>
      </c>
      <c r="R68" s="43">
        <f>(T68/10)*12</f>
        <v>0</v>
      </c>
    </row>
    <row r="69" spans="1:20" x14ac:dyDescent="0.25">
      <c r="A69" s="29" t="s">
        <v>63</v>
      </c>
      <c r="B69" s="29"/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18">
        <v>0</v>
      </c>
      <c r="R69" s="18">
        <f>SUM(R68)</f>
        <v>0</v>
      </c>
    </row>
    <row r="70" spans="1:20" x14ac:dyDescent="0.25">
      <c r="A70" s="26" t="s">
        <v>64</v>
      </c>
      <c r="B70" s="29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47"/>
      <c r="R70" s="43">
        <f>(T70/10)*12</f>
        <v>0</v>
      </c>
    </row>
    <row r="71" spans="1:20" x14ac:dyDescent="0.25">
      <c r="A71" s="26" t="s">
        <v>65</v>
      </c>
      <c r="B71" s="26"/>
      <c r="D71" s="25">
        <v>750</v>
      </c>
      <c r="E71" s="25">
        <v>750</v>
      </c>
      <c r="F71" s="25">
        <v>750</v>
      </c>
      <c r="G71" s="25">
        <v>750</v>
      </c>
      <c r="H71" s="25">
        <v>750</v>
      </c>
      <c r="I71" s="25">
        <v>750</v>
      </c>
      <c r="J71" s="25">
        <v>750</v>
      </c>
      <c r="K71" s="25">
        <v>750</v>
      </c>
      <c r="L71" s="25">
        <v>750</v>
      </c>
      <c r="M71" s="25">
        <v>750</v>
      </c>
      <c r="N71" s="25">
        <v>750</v>
      </c>
      <c r="O71" s="25">
        <v>750</v>
      </c>
      <c r="P71" s="43">
        <v>9000</v>
      </c>
      <c r="R71" s="43">
        <f>(T71/10)*12</f>
        <v>4607.7119999999995</v>
      </c>
      <c r="T71" s="1">
        <f>1097.01+2742.75</f>
        <v>3839.76</v>
      </c>
    </row>
    <row r="72" spans="1:20" x14ac:dyDescent="0.25">
      <c r="A72" s="26" t="s">
        <v>66</v>
      </c>
      <c r="B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43">
        <v>0</v>
      </c>
      <c r="R72" s="43">
        <f>(T72/10)*12</f>
        <v>88045.247999999992</v>
      </c>
      <c r="T72" s="1">
        <v>73371.039999999994</v>
      </c>
    </row>
    <row r="73" spans="1:20" x14ac:dyDescent="0.25">
      <c r="A73" s="44" t="s">
        <v>67</v>
      </c>
      <c r="B73" s="44"/>
      <c r="D73" s="18">
        <f>SUM(D70:D72)</f>
        <v>750</v>
      </c>
      <c r="E73" s="18">
        <f t="shared" ref="E73:O73" si="3">SUM(E70:E72)</f>
        <v>750</v>
      </c>
      <c r="F73" s="18">
        <f t="shared" si="3"/>
        <v>750</v>
      </c>
      <c r="G73" s="18">
        <f t="shared" si="3"/>
        <v>750</v>
      </c>
      <c r="H73" s="18">
        <f t="shared" si="3"/>
        <v>750</v>
      </c>
      <c r="I73" s="18">
        <f t="shared" si="3"/>
        <v>750</v>
      </c>
      <c r="J73" s="18">
        <f t="shared" si="3"/>
        <v>750</v>
      </c>
      <c r="K73" s="18">
        <f t="shared" si="3"/>
        <v>750</v>
      </c>
      <c r="L73" s="18">
        <f t="shared" si="3"/>
        <v>750</v>
      </c>
      <c r="M73" s="18">
        <f t="shared" si="3"/>
        <v>750</v>
      </c>
      <c r="N73" s="18">
        <f t="shared" si="3"/>
        <v>750</v>
      </c>
      <c r="O73" s="18">
        <f t="shared" si="3"/>
        <v>750</v>
      </c>
      <c r="P73" s="18">
        <f>SUM(D73:O73)</f>
        <v>9000</v>
      </c>
      <c r="R73" s="18">
        <f>SUM(R70:R72)</f>
        <v>92652.959999999992</v>
      </c>
    </row>
    <row r="74" spans="1:20" x14ac:dyDescent="0.25">
      <c r="A74" s="26" t="s">
        <v>68</v>
      </c>
      <c r="B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3">
        <v>0</v>
      </c>
      <c r="R74" s="43">
        <f>(T74/10)*12</f>
        <v>0</v>
      </c>
    </row>
    <row r="75" spans="1:20" x14ac:dyDescent="0.25">
      <c r="A75" s="26" t="s">
        <v>69</v>
      </c>
      <c r="B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3">
        <v>0</v>
      </c>
      <c r="R75" s="43">
        <f>(T75/10)*12</f>
        <v>0</v>
      </c>
    </row>
    <row r="76" spans="1:20" x14ac:dyDescent="0.25">
      <c r="A76" s="44" t="s">
        <v>70</v>
      </c>
      <c r="B76" s="44"/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R76" s="18">
        <f>SUM(R74:R75)</f>
        <v>0</v>
      </c>
    </row>
    <row r="77" spans="1:20" ht="12.75" customHeight="1" thickBot="1" x14ac:dyDescent="0.3">
      <c r="A77" s="20" t="s">
        <v>71</v>
      </c>
      <c r="B77" s="20"/>
      <c r="D77" s="21">
        <v>28163.15</v>
      </c>
      <c r="E77" s="21">
        <v>33571.79</v>
      </c>
      <c r="F77" s="21">
        <v>29299.31</v>
      </c>
      <c r="G77" s="21">
        <v>29299.31</v>
      </c>
      <c r="H77" s="21">
        <v>29299.31</v>
      </c>
      <c r="I77" s="21">
        <v>29299.31</v>
      </c>
      <c r="J77" s="21">
        <v>29299.31</v>
      </c>
      <c r="K77" s="21">
        <v>29299.31</v>
      </c>
      <c r="L77" s="21">
        <v>29299.31</v>
      </c>
      <c r="M77" s="21">
        <v>29299.31</v>
      </c>
      <c r="N77" s="21">
        <v>29299.31</v>
      </c>
      <c r="O77" s="21">
        <v>29299.31</v>
      </c>
      <c r="P77" s="21">
        <v>354728.04</v>
      </c>
      <c r="R77" s="21">
        <f>R76+R73+R69+R67+R64+R61+R60+R58+R48+R38+R29+R26</f>
        <v>401302.76400000002</v>
      </c>
      <c r="T77" s="1">
        <f>SUM(T24:T75)</f>
        <v>334418.97000000003</v>
      </c>
    </row>
    <row r="78" spans="1:20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20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20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6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workbookViewId="0"/>
  </sheetViews>
  <sheetFormatPr defaultRowHeight="15" x14ac:dyDescent="0.25"/>
  <cols>
    <col min="1" max="1" width="38.7109375" style="1" customWidth="1"/>
    <col min="2" max="2" width="30.7109375" style="1" hidden="1" customWidth="1"/>
    <col min="3" max="3" width="1.5703125" style="1" customWidth="1"/>
    <col min="4" max="16" width="10.140625" style="1" customWidth="1"/>
    <col min="17" max="16384" width="9.140625" style="1"/>
  </cols>
  <sheetData>
    <row r="1" spans="1:16" ht="15.75" thickBot="1" x14ac:dyDescent="0.3">
      <c r="C1" s="2" t="s">
        <v>0</v>
      </c>
      <c r="D1" s="3" t="s">
        <v>80</v>
      </c>
      <c r="E1" s="4"/>
      <c r="G1" s="2" t="s">
        <v>1</v>
      </c>
      <c r="H1" s="5">
        <v>36798</v>
      </c>
    </row>
    <row r="2" spans="1:16" x14ac:dyDescent="0.25">
      <c r="C2" s="2" t="s">
        <v>2</v>
      </c>
      <c r="D2" s="6" t="s">
        <v>78</v>
      </c>
      <c r="E2" s="4"/>
    </row>
    <row r="4" spans="1:16" hidden="1" x14ac:dyDescent="0.25">
      <c r="A4" s="7" t="s">
        <v>4</v>
      </c>
      <c r="B4" s="8"/>
      <c r="D4" s="9">
        <v>36526</v>
      </c>
      <c r="E4" s="10">
        <v>36557</v>
      </c>
      <c r="F4" s="10">
        <v>36586</v>
      </c>
      <c r="G4" s="10">
        <v>36617</v>
      </c>
      <c r="H4" s="10">
        <v>36647</v>
      </c>
      <c r="I4" s="10">
        <v>36678</v>
      </c>
      <c r="J4" s="10">
        <v>36708</v>
      </c>
      <c r="K4" s="10">
        <v>36739</v>
      </c>
      <c r="L4" s="10">
        <v>36770</v>
      </c>
      <c r="M4" s="10">
        <v>36800</v>
      </c>
      <c r="N4" s="10">
        <v>36831</v>
      </c>
      <c r="O4" s="11">
        <v>36861</v>
      </c>
      <c r="P4" s="12"/>
    </row>
    <row r="5" spans="1:16" hidden="1" x14ac:dyDescent="0.25">
      <c r="P5" s="13"/>
    </row>
    <row r="6" spans="1:16" s="14" customFormat="1" hidden="1" x14ac:dyDescent="0.25">
      <c r="A6" s="1" t="s">
        <v>5</v>
      </c>
      <c r="B6" s="1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s="14" customFormat="1" hidden="1" x14ac:dyDescent="0.25">
      <c r="A7" s="1" t="s">
        <v>6</v>
      </c>
      <c r="B7" s="1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s="14" customFormat="1" hidden="1" x14ac:dyDescent="0.25">
      <c r="A8" s="1" t="s">
        <v>7</v>
      </c>
      <c r="B8" s="1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 s="14" customFormat="1" hidden="1" x14ac:dyDescent="0.25">
      <c r="A9" s="1" t="s">
        <v>8</v>
      </c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s="14" customFormat="1" hidden="1" x14ac:dyDescent="0.25">
      <c r="A10" s="1" t="s">
        <v>9</v>
      </c>
      <c r="B10" s="1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s="14" customFormat="1" hidden="1" x14ac:dyDescent="0.25">
      <c r="A11" s="1" t="s">
        <v>10</v>
      </c>
      <c r="B11" s="1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s="14" customFormat="1" hidden="1" x14ac:dyDescent="0.25">
      <c r="A12" s="1" t="s">
        <v>11</v>
      </c>
      <c r="B12" s="1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s="14" customFormat="1" hidden="1" x14ac:dyDescent="0.25">
      <c r="A13" s="1"/>
      <c r="B13" s="1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s="14" customFormat="1" hidden="1" x14ac:dyDescent="0.25">
      <c r="A14" s="1"/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s="14" customFormat="1" hidden="1" x14ac:dyDescent="0.25">
      <c r="A15" s="1"/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s="14" customFormat="1" hidden="1" x14ac:dyDescent="0.25">
      <c r="A16" s="1" t="s">
        <v>10</v>
      </c>
      <c r="B16" s="1"/>
      <c r="C16" s="1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6" s="14" customFormat="1" hidden="1" x14ac:dyDescent="0.25">
      <c r="A17" s="17" t="s">
        <v>12</v>
      </c>
      <c r="B17" s="17"/>
      <c r="C17" s="1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1:16" s="14" customFormat="1" hidden="1" x14ac:dyDescent="0.25">
      <c r="A18" s="19" t="s">
        <v>13</v>
      </c>
      <c r="B18" s="19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6" s="14" customFormat="1" ht="15.75" hidden="1" thickBot="1" x14ac:dyDescent="0.3">
      <c r="A19" s="20" t="s">
        <v>14</v>
      </c>
      <c r="B19" s="20"/>
      <c r="C19" s="1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6" s="14" customFormat="1" hidden="1" x14ac:dyDescent="0.25">
      <c r="C20" s="20"/>
      <c r="D20" s="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idden="1" x14ac:dyDescent="0.25"/>
    <row r="22" spans="1:16" x14ac:dyDescent="0.25">
      <c r="A22" s="7" t="s">
        <v>15</v>
      </c>
      <c r="B22" s="23" t="s">
        <v>16</v>
      </c>
      <c r="D22" s="9">
        <v>36892</v>
      </c>
      <c r="E22" s="9">
        <v>36923</v>
      </c>
      <c r="F22" s="9">
        <v>36951</v>
      </c>
      <c r="G22" s="9">
        <v>36982</v>
      </c>
      <c r="H22" s="9">
        <v>37012</v>
      </c>
      <c r="I22" s="9">
        <v>37043</v>
      </c>
      <c r="J22" s="9">
        <v>37073</v>
      </c>
      <c r="K22" s="9">
        <v>37104</v>
      </c>
      <c r="L22" s="9">
        <v>37135</v>
      </c>
      <c r="M22" s="9">
        <v>37165</v>
      </c>
      <c r="N22" s="9">
        <v>37196</v>
      </c>
      <c r="O22" s="9">
        <v>37226</v>
      </c>
      <c r="P22" s="11" t="s">
        <v>17</v>
      </c>
    </row>
    <row r="23" spans="1:16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1" t="s">
        <v>18</v>
      </c>
      <c r="D24" s="43">
        <v>233333.33333333334</v>
      </c>
      <c r="E24" s="43">
        <v>233333.33333333334</v>
      </c>
      <c r="F24" s="43">
        <v>233333.33333333334</v>
      </c>
      <c r="G24" s="43">
        <v>233333.33333333334</v>
      </c>
      <c r="H24" s="43">
        <v>233333.33333333334</v>
      </c>
      <c r="I24" s="43">
        <v>233333.33333333334</v>
      </c>
      <c r="J24" s="43">
        <v>233333.33333333334</v>
      </c>
      <c r="K24" s="43">
        <v>233333.33333333334</v>
      </c>
      <c r="L24" s="43">
        <v>233333.33333333334</v>
      </c>
      <c r="M24" s="43">
        <v>233333.33333333334</v>
      </c>
      <c r="N24" s="43">
        <v>233333.33333333334</v>
      </c>
      <c r="O24" s="43">
        <v>233333.33333333334</v>
      </c>
      <c r="P24" s="43">
        <f>SUM(D24:O24)</f>
        <v>2800000.0000000005</v>
      </c>
    </row>
    <row r="25" spans="1:16" x14ac:dyDescent="0.25">
      <c r="A25" s="1" t="s">
        <v>19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3">
        <f>SUM(D25:O25)</f>
        <v>0</v>
      </c>
    </row>
    <row r="26" spans="1:16" x14ac:dyDescent="0.25">
      <c r="A26" s="17" t="s">
        <v>20</v>
      </c>
      <c r="B26" s="17"/>
      <c r="C26" s="26"/>
      <c r="D26" s="18">
        <f>SUM(D24:D25)</f>
        <v>233333.33333333334</v>
      </c>
      <c r="E26" s="18">
        <f t="shared" ref="E26:P26" si="0">SUM(E24:E25)</f>
        <v>233333.33333333334</v>
      </c>
      <c r="F26" s="18">
        <f t="shared" si="0"/>
        <v>233333.33333333334</v>
      </c>
      <c r="G26" s="18">
        <f t="shared" si="0"/>
        <v>233333.33333333334</v>
      </c>
      <c r="H26" s="18">
        <f t="shared" si="0"/>
        <v>233333.33333333334</v>
      </c>
      <c r="I26" s="18">
        <f t="shared" si="0"/>
        <v>233333.33333333334</v>
      </c>
      <c r="J26" s="18">
        <f t="shared" si="0"/>
        <v>233333.33333333334</v>
      </c>
      <c r="K26" s="18">
        <f t="shared" si="0"/>
        <v>233333.33333333334</v>
      </c>
      <c r="L26" s="18">
        <f t="shared" si="0"/>
        <v>233333.33333333334</v>
      </c>
      <c r="M26" s="18">
        <f t="shared" si="0"/>
        <v>233333.33333333334</v>
      </c>
      <c r="N26" s="18">
        <f t="shared" si="0"/>
        <v>233333.33333333334</v>
      </c>
      <c r="O26" s="18">
        <f t="shared" si="0"/>
        <v>233333.33333333334</v>
      </c>
      <c r="P26" s="18">
        <f t="shared" si="0"/>
        <v>2800000.0000000005</v>
      </c>
    </row>
    <row r="27" spans="1:16" x14ac:dyDescent="0.25">
      <c r="A27" s="27" t="s">
        <v>21</v>
      </c>
      <c r="B27" s="27"/>
      <c r="C27" s="26"/>
      <c r="D27" s="43">
        <v>38100</v>
      </c>
      <c r="E27" s="43">
        <v>38100</v>
      </c>
      <c r="F27" s="43">
        <v>38100</v>
      </c>
      <c r="G27" s="43">
        <v>38100</v>
      </c>
      <c r="H27" s="43">
        <v>38100</v>
      </c>
      <c r="I27" s="43">
        <v>38100</v>
      </c>
      <c r="J27" s="43">
        <v>38100</v>
      </c>
      <c r="K27" s="43">
        <v>38100</v>
      </c>
      <c r="L27" s="43">
        <v>38100</v>
      </c>
      <c r="M27" s="43">
        <v>38100</v>
      </c>
      <c r="N27" s="43">
        <v>38100</v>
      </c>
      <c r="O27" s="43">
        <v>38100</v>
      </c>
      <c r="P27" s="43">
        <f>SUM(D27:O27)</f>
        <v>457200</v>
      </c>
    </row>
    <row r="28" spans="1:16" x14ac:dyDescent="0.25">
      <c r="A28" s="26" t="s">
        <v>22</v>
      </c>
      <c r="B28" s="26"/>
      <c r="C28" s="26"/>
      <c r="D28" s="43">
        <v>22516.666666666668</v>
      </c>
      <c r="E28" s="43">
        <v>45033.333333333336</v>
      </c>
      <c r="F28" s="43">
        <v>22516.666666666668</v>
      </c>
      <c r="G28" s="43">
        <v>22516.666666666668</v>
      </c>
      <c r="H28" s="43">
        <v>22516.666666666668</v>
      </c>
      <c r="I28" s="43">
        <v>22516.666666666668</v>
      </c>
      <c r="J28" s="43">
        <v>22516.666666666668</v>
      </c>
      <c r="K28" s="43">
        <v>22516.666666666668</v>
      </c>
      <c r="L28" s="43">
        <v>22516.666666666668</v>
      </c>
      <c r="M28" s="43">
        <v>22516.666666666668</v>
      </c>
      <c r="N28" s="43">
        <v>22516.666666666668</v>
      </c>
      <c r="O28" s="43">
        <v>22516.666666666668</v>
      </c>
      <c r="P28" s="43">
        <f>SUM(D28:O28)</f>
        <v>292716.66666666663</v>
      </c>
    </row>
    <row r="29" spans="1:16" x14ac:dyDescent="0.25">
      <c r="A29" s="44" t="s">
        <v>23</v>
      </c>
      <c r="B29" s="44"/>
      <c r="C29" s="26"/>
      <c r="D29" s="18">
        <f t="shared" ref="D29:O29" si="1">SUM(D27:D28)</f>
        <v>60616.666666666672</v>
      </c>
      <c r="E29" s="18">
        <f t="shared" si="1"/>
        <v>83133.333333333343</v>
      </c>
      <c r="F29" s="18">
        <f t="shared" si="1"/>
        <v>60616.666666666672</v>
      </c>
      <c r="G29" s="18">
        <f t="shared" si="1"/>
        <v>60616.666666666672</v>
      </c>
      <c r="H29" s="18">
        <f t="shared" si="1"/>
        <v>60616.666666666672</v>
      </c>
      <c r="I29" s="18">
        <f t="shared" si="1"/>
        <v>60616.666666666672</v>
      </c>
      <c r="J29" s="18">
        <f t="shared" si="1"/>
        <v>60616.666666666672</v>
      </c>
      <c r="K29" s="18">
        <f t="shared" si="1"/>
        <v>60616.666666666672</v>
      </c>
      <c r="L29" s="18">
        <f t="shared" si="1"/>
        <v>60616.666666666672</v>
      </c>
      <c r="M29" s="18">
        <f t="shared" si="1"/>
        <v>60616.666666666672</v>
      </c>
      <c r="N29" s="18">
        <f t="shared" si="1"/>
        <v>60616.666666666672</v>
      </c>
      <c r="O29" s="18">
        <f t="shared" si="1"/>
        <v>60616.666666666672</v>
      </c>
      <c r="P29" s="18">
        <f>SUM(P27:P28)</f>
        <v>749916.66666666663</v>
      </c>
    </row>
    <row r="30" spans="1:16" x14ac:dyDescent="0.25">
      <c r="A30" s="26" t="s">
        <v>24</v>
      </c>
      <c r="B30" s="26">
        <v>52001500</v>
      </c>
      <c r="C30" s="26"/>
      <c r="D30" s="2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3">
        <f t="shared" ref="P30:P37" si="2">SUM(D30:O30)</f>
        <v>0</v>
      </c>
    </row>
    <row r="31" spans="1:16" x14ac:dyDescent="0.25">
      <c r="A31" s="26" t="s">
        <v>25</v>
      </c>
      <c r="B31" s="26">
        <v>52002000</v>
      </c>
      <c r="C31" s="26"/>
      <c r="D31" s="45">
        <v>1525</v>
      </c>
      <c r="E31" s="45">
        <v>1525</v>
      </c>
      <c r="F31" s="45">
        <v>1525</v>
      </c>
      <c r="G31" s="45">
        <v>1525</v>
      </c>
      <c r="H31" s="45">
        <v>1525</v>
      </c>
      <c r="I31" s="45">
        <v>1525</v>
      </c>
      <c r="J31" s="45">
        <v>1525</v>
      </c>
      <c r="K31" s="45">
        <v>1525</v>
      </c>
      <c r="L31" s="45">
        <v>1525</v>
      </c>
      <c r="M31" s="45">
        <v>1525</v>
      </c>
      <c r="N31" s="45">
        <v>1525</v>
      </c>
      <c r="O31" s="45">
        <v>1525</v>
      </c>
      <c r="P31" s="43">
        <f t="shared" si="2"/>
        <v>18300</v>
      </c>
    </row>
    <row r="32" spans="1:16" x14ac:dyDescent="0.25">
      <c r="A32" s="26" t="s">
        <v>26</v>
      </c>
      <c r="B32" s="26">
        <v>52002500</v>
      </c>
      <c r="C32" s="26"/>
      <c r="D32" s="45">
        <v>2600</v>
      </c>
      <c r="E32" s="45">
        <v>2600</v>
      </c>
      <c r="F32" s="45">
        <v>2600</v>
      </c>
      <c r="G32" s="45">
        <v>2600</v>
      </c>
      <c r="H32" s="45">
        <v>2600</v>
      </c>
      <c r="I32" s="45">
        <v>2600</v>
      </c>
      <c r="J32" s="45">
        <v>2600</v>
      </c>
      <c r="K32" s="45">
        <v>2600</v>
      </c>
      <c r="L32" s="45">
        <v>2600</v>
      </c>
      <c r="M32" s="45">
        <v>2600</v>
      </c>
      <c r="N32" s="45">
        <v>2600</v>
      </c>
      <c r="O32" s="45">
        <v>2600</v>
      </c>
      <c r="P32" s="43">
        <f t="shared" si="2"/>
        <v>31200</v>
      </c>
    </row>
    <row r="33" spans="1:16" x14ac:dyDescent="0.25">
      <c r="A33" s="26" t="s">
        <v>27</v>
      </c>
      <c r="B33" s="26">
        <v>52003000</v>
      </c>
      <c r="C33" s="26"/>
      <c r="D33" s="45">
        <v>850</v>
      </c>
      <c r="E33" s="45">
        <v>850</v>
      </c>
      <c r="F33" s="45">
        <v>850</v>
      </c>
      <c r="G33" s="45">
        <v>850</v>
      </c>
      <c r="H33" s="45">
        <v>850</v>
      </c>
      <c r="I33" s="45">
        <v>850</v>
      </c>
      <c r="J33" s="45">
        <v>850</v>
      </c>
      <c r="K33" s="45">
        <v>850</v>
      </c>
      <c r="L33" s="45">
        <v>850</v>
      </c>
      <c r="M33" s="45">
        <v>850</v>
      </c>
      <c r="N33" s="45">
        <v>850</v>
      </c>
      <c r="O33" s="45">
        <v>850</v>
      </c>
      <c r="P33" s="43">
        <f t="shared" si="2"/>
        <v>10200</v>
      </c>
    </row>
    <row r="34" spans="1:16" x14ac:dyDescent="0.25">
      <c r="A34" s="26" t="s">
        <v>28</v>
      </c>
      <c r="B34" s="26">
        <v>52003500</v>
      </c>
      <c r="C34" s="26"/>
      <c r="D34" s="45">
        <v>750</v>
      </c>
      <c r="E34" s="45">
        <v>750</v>
      </c>
      <c r="F34" s="45">
        <v>750</v>
      </c>
      <c r="G34" s="45">
        <v>750</v>
      </c>
      <c r="H34" s="45">
        <v>750</v>
      </c>
      <c r="I34" s="45">
        <v>750</v>
      </c>
      <c r="J34" s="45">
        <v>750</v>
      </c>
      <c r="K34" s="45">
        <v>750</v>
      </c>
      <c r="L34" s="45">
        <v>750</v>
      </c>
      <c r="M34" s="45">
        <v>750</v>
      </c>
      <c r="N34" s="45">
        <v>750</v>
      </c>
      <c r="O34" s="45">
        <v>750</v>
      </c>
      <c r="P34" s="43">
        <f t="shared" si="2"/>
        <v>9000</v>
      </c>
    </row>
    <row r="35" spans="1:16" x14ac:dyDescent="0.25">
      <c r="A35" s="26" t="s">
        <v>29</v>
      </c>
      <c r="B35" s="26">
        <v>52004000</v>
      </c>
      <c r="C35" s="26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3">
        <f t="shared" si="2"/>
        <v>0</v>
      </c>
    </row>
    <row r="36" spans="1:16" x14ac:dyDescent="0.25">
      <c r="A36" s="26" t="s">
        <v>30</v>
      </c>
      <c r="B36" s="26">
        <v>52004500</v>
      </c>
      <c r="C36" s="26"/>
      <c r="D36" s="45">
        <v>10500</v>
      </c>
      <c r="E36" s="45">
        <v>10500</v>
      </c>
      <c r="F36" s="45">
        <v>10500</v>
      </c>
      <c r="G36" s="45">
        <v>10500</v>
      </c>
      <c r="H36" s="45">
        <v>10500</v>
      </c>
      <c r="I36" s="45">
        <v>10500</v>
      </c>
      <c r="J36" s="45">
        <v>10500</v>
      </c>
      <c r="K36" s="45">
        <v>10500</v>
      </c>
      <c r="L36" s="45">
        <v>10500</v>
      </c>
      <c r="M36" s="45">
        <v>10500</v>
      </c>
      <c r="N36" s="45">
        <v>10500</v>
      </c>
      <c r="O36" s="45">
        <v>10500</v>
      </c>
      <c r="P36" s="43">
        <f t="shared" si="2"/>
        <v>126000</v>
      </c>
    </row>
    <row r="37" spans="1:16" x14ac:dyDescent="0.25">
      <c r="A37" s="26" t="s">
        <v>31</v>
      </c>
      <c r="B37" s="26">
        <v>54005000</v>
      </c>
      <c r="C37" s="2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3">
        <f t="shared" si="2"/>
        <v>0</v>
      </c>
    </row>
    <row r="38" spans="1:16" x14ac:dyDescent="0.25">
      <c r="A38" s="44" t="s">
        <v>32</v>
      </c>
      <c r="B38" s="44"/>
      <c r="C38" s="26"/>
      <c r="D38" s="18">
        <f t="shared" ref="D38:O38" si="3">SUM(D30:D37)</f>
        <v>16225</v>
      </c>
      <c r="E38" s="18">
        <f t="shared" si="3"/>
        <v>16225</v>
      </c>
      <c r="F38" s="18">
        <f t="shared" si="3"/>
        <v>16225</v>
      </c>
      <c r="G38" s="18">
        <f t="shared" si="3"/>
        <v>16225</v>
      </c>
      <c r="H38" s="18">
        <f t="shared" si="3"/>
        <v>16225</v>
      </c>
      <c r="I38" s="18">
        <f t="shared" si="3"/>
        <v>16225</v>
      </c>
      <c r="J38" s="18">
        <f t="shared" si="3"/>
        <v>16225</v>
      </c>
      <c r="K38" s="18">
        <f t="shared" si="3"/>
        <v>16225</v>
      </c>
      <c r="L38" s="18">
        <f t="shared" si="3"/>
        <v>16225</v>
      </c>
      <c r="M38" s="18">
        <f t="shared" si="3"/>
        <v>16225</v>
      </c>
      <c r="N38" s="18">
        <f t="shared" si="3"/>
        <v>16225</v>
      </c>
      <c r="O38" s="18">
        <f t="shared" si="3"/>
        <v>16225</v>
      </c>
      <c r="P38" s="18">
        <f>SUM(P30:P37)</f>
        <v>194700</v>
      </c>
    </row>
    <row r="39" spans="1:16" x14ac:dyDescent="0.25">
      <c r="A39" s="26" t="s">
        <v>33</v>
      </c>
      <c r="B39" s="26">
        <v>52507000</v>
      </c>
      <c r="C39" s="26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3">
        <f t="shared" ref="P39:P47" si="4">SUM(D39:O39)</f>
        <v>0</v>
      </c>
    </row>
    <row r="40" spans="1:16" x14ac:dyDescent="0.25">
      <c r="A40" s="26" t="s">
        <v>34</v>
      </c>
      <c r="B40" s="26">
        <v>52507100</v>
      </c>
      <c r="C40" s="2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3">
        <f t="shared" si="4"/>
        <v>0</v>
      </c>
    </row>
    <row r="41" spans="1:16" x14ac:dyDescent="0.25">
      <c r="A41" s="26" t="s">
        <v>35</v>
      </c>
      <c r="B41" s="26">
        <v>52507200</v>
      </c>
      <c r="C41" s="2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3">
        <f t="shared" si="4"/>
        <v>0</v>
      </c>
    </row>
    <row r="42" spans="1:16" x14ac:dyDescent="0.25">
      <c r="A42" s="26" t="s">
        <v>36</v>
      </c>
      <c r="B42" s="26">
        <v>52507300</v>
      </c>
      <c r="C42" s="2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3">
        <f t="shared" si="4"/>
        <v>0</v>
      </c>
    </row>
    <row r="43" spans="1:16" x14ac:dyDescent="0.25">
      <c r="A43" s="26" t="s">
        <v>37</v>
      </c>
      <c r="B43" s="26">
        <v>52507400</v>
      </c>
      <c r="C43" s="26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3">
        <f t="shared" si="4"/>
        <v>0</v>
      </c>
    </row>
    <row r="44" spans="1:16" x14ac:dyDescent="0.25">
      <c r="A44" s="26" t="s">
        <v>38</v>
      </c>
      <c r="B44" s="26">
        <v>52507500</v>
      </c>
      <c r="C44" s="26"/>
      <c r="D44" s="45">
        <v>2500</v>
      </c>
      <c r="E44" s="45">
        <v>2500</v>
      </c>
      <c r="F44" s="45">
        <v>2500</v>
      </c>
      <c r="G44" s="45">
        <v>2500</v>
      </c>
      <c r="H44" s="45">
        <v>2500</v>
      </c>
      <c r="I44" s="45">
        <v>2500</v>
      </c>
      <c r="J44" s="45">
        <v>2500</v>
      </c>
      <c r="K44" s="45">
        <v>2500</v>
      </c>
      <c r="L44" s="45">
        <v>2500</v>
      </c>
      <c r="M44" s="45">
        <v>2500</v>
      </c>
      <c r="N44" s="45">
        <v>2500</v>
      </c>
      <c r="O44" s="45">
        <v>2500</v>
      </c>
      <c r="P44" s="43">
        <f t="shared" si="4"/>
        <v>30000</v>
      </c>
    </row>
    <row r="45" spans="1:16" x14ac:dyDescent="0.25">
      <c r="A45" s="26" t="s">
        <v>39</v>
      </c>
      <c r="B45" s="26">
        <v>52507600</v>
      </c>
      <c r="C45" s="2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3">
        <f t="shared" si="4"/>
        <v>0</v>
      </c>
    </row>
    <row r="46" spans="1:16" x14ac:dyDescent="0.25">
      <c r="A46" s="26" t="s">
        <v>40</v>
      </c>
      <c r="B46" s="26">
        <v>52507700</v>
      </c>
      <c r="C46" s="2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3">
        <f t="shared" si="4"/>
        <v>0</v>
      </c>
    </row>
    <row r="47" spans="1:16" x14ac:dyDescent="0.25">
      <c r="A47" s="26" t="s">
        <v>41</v>
      </c>
      <c r="B47" s="26">
        <v>52508000</v>
      </c>
      <c r="C47" s="26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3">
        <f t="shared" si="4"/>
        <v>0</v>
      </c>
    </row>
    <row r="48" spans="1:16" x14ac:dyDescent="0.25">
      <c r="A48" s="44" t="s">
        <v>42</v>
      </c>
      <c r="B48" s="44"/>
      <c r="C48" s="26"/>
      <c r="D48" s="18">
        <f t="shared" ref="D48:O48" si="5">SUM(D39:D47)</f>
        <v>2500</v>
      </c>
      <c r="E48" s="18">
        <f t="shared" si="5"/>
        <v>2500</v>
      </c>
      <c r="F48" s="18">
        <f t="shared" si="5"/>
        <v>2500</v>
      </c>
      <c r="G48" s="18">
        <f t="shared" si="5"/>
        <v>2500</v>
      </c>
      <c r="H48" s="18">
        <f t="shared" si="5"/>
        <v>2500</v>
      </c>
      <c r="I48" s="18">
        <f t="shared" si="5"/>
        <v>2500</v>
      </c>
      <c r="J48" s="18">
        <f t="shared" si="5"/>
        <v>2500</v>
      </c>
      <c r="K48" s="18">
        <f t="shared" si="5"/>
        <v>2500</v>
      </c>
      <c r="L48" s="18">
        <f t="shared" si="5"/>
        <v>2500</v>
      </c>
      <c r="M48" s="18">
        <f t="shared" si="5"/>
        <v>2500</v>
      </c>
      <c r="N48" s="18">
        <f t="shared" si="5"/>
        <v>2500</v>
      </c>
      <c r="O48" s="18">
        <f t="shared" si="5"/>
        <v>2500</v>
      </c>
      <c r="P48" s="18">
        <f>SUM(P39:P47)</f>
        <v>30000</v>
      </c>
    </row>
    <row r="49" spans="1:16" x14ac:dyDescent="0.25">
      <c r="A49" s="26" t="s">
        <v>43</v>
      </c>
      <c r="B49" s="26">
        <v>52508500</v>
      </c>
      <c r="C49" s="26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3">
        <f t="shared" ref="P49:P57" si="6">SUM(D49:O49)</f>
        <v>0</v>
      </c>
    </row>
    <row r="50" spans="1:16" x14ac:dyDescent="0.25">
      <c r="A50" s="26" t="s">
        <v>44</v>
      </c>
      <c r="B50" s="26">
        <v>52508100</v>
      </c>
      <c r="C50" s="2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3">
        <f t="shared" si="6"/>
        <v>0</v>
      </c>
    </row>
    <row r="51" spans="1:16" x14ac:dyDescent="0.25">
      <c r="A51" s="26" t="s">
        <v>45</v>
      </c>
      <c r="B51" s="26">
        <v>52505500</v>
      </c>
      <c r="C51" s="2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3">
        <f t="shared" si="6"/>
        <v>0</v>
      </c>
    </row>
    <row r="52" spans="1:16" x14ac:dyDescent="0.25">
      <c r="A52" s="26" t="s">
        <v>46</v>
      </c>
      <c r="B52" s="26">
        <v>52504000</v>
      </c>
      <c r="C52" s="2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3">
        <f t="shared" si="6"/>
        <v>0</v>
      </c>
    </row>
    <row r="53" spans="1:16" x14ac:dyDescent="0.25">
      <c r="A53" s="26" t="s">
        <v>47</v>
      </c>
      <c r="B53" s="26">
        <v>53500000</v>
      </c>
      <c r="C53" s="26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3">
        <f t="shared" si="6"/>
        <v>0</v>
      </c>
    </row>
    <row r="54" spans="1:16" x14ac:dyDescent="0.25">
      <c r="A54" s="26" t="s">
        <v>48</v>
      </c>
      <c r="B54" s="26">
        <v>53500500</v>
      </c>
      <c r="C54" s="2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3">
        <f t="shared" si="6"/>
        <v>0</v>
      </c>
    </row>
    <row r="55" spans="1:16" x14ac:dyDescent="0.25">
      <c r="A55" s="26" t="s">
        <v>49</v>
      </c>
      <c r="B55" s="26">
        <v>53550000</v>
      </c>
      <c r="C55" s="26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3">
        <f t="shared" si="6"/>
        <v>0</v>
      </c>
    </row>
    <row r="56" spans="1:16" x14ac:dyDescent="0.25">
      <c r="A56" s="26" t="s">
        <v>50</v>
      </c>
      <c r="B56" s="26">
        <v>53600000</v>
      </c>
      <c r="C56" s="26"/>
      <c r="D56" s="45">
        <v>4100</v>
      </c>
      <c r="E56" s="45">
        <v>4100</v>
      </c>
      <c r="F56" s="45">
        <v>4100</v>
      </c>
      <c r="G56" s="45">
        <v>4100</v>
      </c>
      <c r="H56" s="45">
        <v>4100</v>
      </c>
      <c r="I56" s="45">
        <v>4100</v>
      </c>
      <c r="J56" s="45">
        <v>4100</v>
      </c>
      <c r="K56" s="45">
        <v>4100</v>
      </c>
      <c r="L56" s="45">
        <v>4100</v>
      </c>
      <c r="M56" s="45">
        <v>4100</v>
      </c>
      <c r="N56" s="45">
        <v>4100</v>
      </c>
      <c r="O56" s="45">
        <v>4100</v>
      </c>
      <c r="P56" s="43">
        <f t="shared" si="6"/>
        <v>49200</v>
      </c>
    </row>
    <row r="57" spans="1:16" x14ac:dyDescent="0.25">
      <c r="A57" s="26" t="s">
        <v>51</v>
      </c>
      <c r="B57" s="26">
        <v>53551000</v>
      </c>
      <c r="C57" s="26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3">
        <f t="shared" si="6"/>
        <v>0</v>
      </c>
    </row>
    <row r="58" spans="1:16" x14ac:dyDescent="0.25">
      <c r="A58" s="44" t="s">
        <v>52</v>
      </c>
      <c r="B58" s="44"/>
      <c r="C58" s="26"/>
      <c r="D58" s="18">
        <f t="shared" ref="D58:O58" si="7">SUM(D49:D57)</f>
        <v>4100</v>
      </c>
      <c r="E58" s="18">
        <f t="shared" si="7"/>
        <v>4100</v>
      </c>
      <c r="F58" s="18">
        <f t="shared" si="7"/>
        <v>4100</v>
      </c>
      <c r="G58" s="18">
        <f t="shared" si="7"/>
        <v>4100</v>
      </c>
      <c r="H58" s="18">
        <f t="shared" si="7"/>
        <v>4100</v>
      </c>
      <c r="I58" s="18">
        <f t="shared" si="7"/>
        <v>4100</v>
      </c>
      <c r="J58" s="18">
        <f t="shared" si="7"/>
        <v>4100</v>
      </c>
      <c r="K58" s="18">
        <f t="shared" si="7"/>
        <v>4100</v>
      </c>
      <c r="L58" s="18">
        <f t="shared" si="7"/>
        <v>4100</v>
      </c>
      <c r="M58" s="18">
        <f t="shared" si="7"/>
        <v>4100</v>
      </c>
      <c r="N58" s="18">
        <f t="shared" si="7"/>
        <v>4100</v>
      </c>
      <c r="O58" s="18">
        <f t="shared" si="7"/>
        <v>4100</v>
      </c>
      <c r="P58" s="18">
        <f>SUM(P49:P57)</f>
        <v>49200</v>
      </c>
    </row>
    <row r="59" spans="1:16" x14ac:dyDescent="0.25">
      <c r="A59" s="26" t="s">
        <v>53</v>
      </c>
      <c r="B59" s="26">
        <v>52500500</v>
      </c>
      <c r="C59" s="2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3">
        <f>SUM(D59:O59)</f>
        <v>0</v>
      </c>
    </row>
    <row r="60" spans="1:16" x14ac:dyDescent="0.25">
      <c r="A60" s="44" t="s">
        <v>54</v>
      </c>
      <c r="B60" s="44"/>
      <c r="C60" s="26"/>
      <c r="D60" s="18">
        <f t="shared" ref="D60:O60" si="8">SUM(D59)</f>
        <v>0</v>
      </c>
      <c r="E60" s="18">
        <f t="shared" si="8"/>
        <v>0</v>
      </c>
      <c r="F60" s="18">
        <f t="shared" si="8"/>
        <v>0</v>
      </c>
      <c r="G60" s="18">
        <f t="shared" si="8"/>
        <v>0</v>
      </c>
      <c r="H60" s="18">
        <f t="shared" si="8"/>
        <v>0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18">
        <f t="shared" si="8"/>
        <v>0</v>
      </c>
      <c r="M60" s="18">
        <f t="shared" si="8"/>
        <v>0</v>
      </c>
      <c r="N60" s="18">
        <f t="shared" si="8"/>
        <v>0</v>
      </c>
      <c r="O60" s="18">
        <f t="shared" si="8"/>
        <v>0</v>
      </c>
      <c r="P60" s="18">
        <f>SUM(P59)</f>
        <v>0</v>
      </c>
    </row>
    <row r="61" spans="1:16" x14ac:dyDescent="0.25">
      <c r="A61" s="29" t="s">
        <v>55</v>
      </c>
      <c r="B61" s="29"/>
      <c r="C61" s="26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3">
        <f>SUM(D61:O61)</f>
        <v>0</v>
      </c>
    </row>
    <row r="62" spans="1:16" x14ac:dyDescent="0.25">
      <c r="A62" s="26" t="s">
        <v>56</v>
      </c>
      <c r="B62" s="26">
        <v>53800000</v>
      </c>
      <c r="C62" s="2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3">
        <f>SUM(D62:O62)</f>
        <v>0</v>
      </c>
    </row>
    <row r="63" spans="1:16" x14ac:dyDescent="0.25">
      <c r="A63" s="26" t="s">
        <v>57</v>
      </c>
      <c r="B63" s="26">
        <v>53801000</v>
      </c>
      <c r="C63" s="26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3">
        <f>SUM(D63:O63)</f>
        <v>0</v>
      </c>
    </row>
    <row r="64" spans="1:16" x14ac:dyDescent="0.25">
      <c r="A64" s="44" t="s">
        <v>58</v>
      </c>
      <c r="B64" s="44"/>
      <c r="C64" s="26"/>
      <c r="D64" s="18">
        <f t="shared" ref="D64:O64" si="9">SUM(D62:D63)</f>
        <v>0</v>
      </c>
      <c r="E64" s="18">
        <f t="shared" si="9"/>
        <v>0</v>
      </c>
      <c r="F64" s="18">
        <f t="shared" si="9"/>
        <v>0</v>
      </c>
      <c r="G64" s="18">
        <f t="shared" si="9"/>
        <v>0</v>
      </c>
      <c r="H64" s="18">
        <f t="shared" si="9"/>
        <v>0</v>
      </c>
      <c r="I64" s="18">
        <f t="shared" si="9"/>
        <v>0</v>
      </c>
      <c r="J64" s="18">
        <f t="shared" si="9"/>
        <v>0</v>
      </c>
      <c r="K64" s="18">
        <f t="shared" si="9"/>
        <v>0</v>
      </c>
      <c r="L64" s="18">
        <f t="shared" si="9"/>
        <v>0</v>
      </c>
      <c r="M64" s="18">
        <f t="shared" si="9"/>
        <v>0</v>
      </c>
      <c r="N64" s="18">
        <f t="shared" si="9"/>
        <v>0</v>
      </c>
      <c r="O64" s="18">
        <f t="shared" si="9"/>
        <v>0</v>
      </c>
      <c r="P64" s="18">
        <f>SUM(P62:P63)</f>
        <v>0</v>
      </c>
    </row>
    <row r="65" spans="1:16" x14ac:dyDescent="0.25">
      <c r="A65" s="26" t="s">
        <v>59</v>
      </c>
      <c r="B65" s="26">
        <v>52503500</v>
      </c>
      <c r="C65" s="26"/>
      <c r="D65" s="46">
        <v>6970</v>
      </c>
      <c r="E65" s="46">
        <v>6970</v>
      </c>
      <c r="F65" s="46">
        <v>6970</v>
      </c>
      <c r="G65" s="46">
        <v>6970</v>
      </c>
      <c r="H65" s="46">
        <v>6970</v>
      </c>
      <c r="I65" s="46">
        <v>6970</v>
      </c>
      <c r="J65" s="46">
        <v>6970</v>
      </c>
      <c r="K65" s="46">
        <v>6970</v>
      </c>
      <c r="L65" s="46">
        <v>6970</v>
      </c>
      <c r="M65" s="46">
        <v>6970</v>
      </c>
      <c r="N65" s="46">
        <v>6970</v>
      </c>
      <c r="O65" s="46">
        <v>6970</v>
      </c>
      <c r="P65" s="43">
        <f>SUM(D65:O65)</f>
        <v>83640</v>
      </c>
    </row>
    <row r="66" spans="1:16" x14ac:dyDescent="0.25">
      <c r="A66" s="26" t="s">
        <v>60</v>
      </c>
      <c r="B66" s="26">
        <v>52504500</v>
      </c>
      <c r="C66" s="2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3">
        <f>SUM(D66:O66)</f>
        <v>0</v>
      </c>
    </row>
    <row r="67" spans="1:16" x14ac:dyDescent="0.25">
      <c r="A67" s="29" t="s">
        <v>61</v>
      </c>
      <c r="B67" s="29"/>
      <c r="D67" s="48">
        <f t="shared" ref="D67:O67" si="10">SUM(D65:D66)</f>
        <v>6970</v>
      </c>
      <c r="E67" s="48">
        <f t="shared" si="10"/>
        <v>6970</v>
      </c>
      <c r="F67" s="48">
        <f t="shared" si="10"/>
        <v>6970</v>
      </c>
      <c r="G67" s="48">
        <f t="shared" si="10"/>
        <v>6970</v>
      </c>
      <c r="H67" s="48">
        <f t="shared" si="10"/>
        <v>6970</v>
      </c>
      <c r="I67" s="48">
        <f t="shared" si="10"/>
        <v>6970</v>
      </c>
      <c r="J67" s="48">
        <f t="shared" si="10"/>
        <v>6970</v>
      </c>
      <c r="K67" s="48">
        <f t="shared" si="10"/>
        <v>6970</v>
      </c>
      <c r="L67" s="48">
        <f t="shared" si="10"/>
        <v>6970</v>
      </c>
      <c r="M67" s="48">
        <f t="shared" si="10"/>
        <v>6970</v>
      </c>
      <c r="N67" s="48">
        <f t="shared" si="10"/>
        <v>6970</v>
      </c>
      <c r="O67" s="48">
        <f t="shared" si="10"/>
        <v>6970</v>
      </c>
      <c r="P67" s="48">
        <f>SUM(P65:P66)</f>
        <v>83640</v>
      </c>
    </row>
    <row r="68" spans="1:16" x14ac:dyDescent="0.25">
      <c r="A68" s="26" t="s">
        <v>62</v>
      </c>
      <c r="B68" s="26">
        <v>54000000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3">
        <f>SUM(D68:O68)</f>
        <v>0</v>
      </c>
    </row>
    <row r="69" spans="1:16" x14ac:dyDescent="0.25">
      <c r="A69" s="29" t="s">
        <v>63</v>
      </c>
      <c r="B69" s="29"/>
      <c r="D69" s="18">
        <f t="shared" ref="D69:O69" si="11">SUM(D68)</f>
        <v>0</v>
      </c>
      <c r="E69" s="18">
        <f t="shared" si="11"/>
        <v>0</v>
      </c>
      <c r="F69" s="18">
        <f t="shared" si="11"/>
        <v>0</v>
      </c>
      <c r="G69" s="18">
        <f t="shared" si="11"/>
        <v>0</v>
      </c>
      <c r="H69" s="18">
        <f t="shared" si="11"/>
        <v>0</v>
      </c>
      <c r="I69" s="18">
        <f t="shared" si="11"/>
        <v>0</v>
      </c>
      <c r="J69" s="18">
        <f t="shared" si="11"/>
        <v>0</v>
      </c>
      <c r="K69" s="18">
        <f t="shared" si="11"/>
        <v>0</v>
      </c>
      <c r="L69" s="18">
        <f t="shared" si="11"/>
        <v>0</v>
      </c>
      <c r="M69" s="18">
        <f t="shared" si="11"/>
        <v>0</v>
      </c>
      <c r="N69" s="18">
        <f t="shared" si="11"/>
        <v>0</v>
      </c>
      <c r="O69" s="18">
        <f t="shared" si="11"/>
        <v>0</v>
      </c>
      <c r="P69" s="18">
        <f>SUM(P68)</f>
        <v>0</v>
      </c>
    </row>
    <row r="70" spans="1:16" x14ac:dyDescent="0.25">
      <c r="A70" s="26" t="s">
        <v>64</v>
      </c>
      <c r="B70" s="29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43">
        <f>SUM(D70:O70)</f>
        <v>0</v>
      </c>
    </row>
    <row r="71" spans="1:16" x14ac:dyDescent="0.25">
      <c r="A71" s="26" t="s">
        <v>65</v>
      </c>
      <c r="B71" s="26"/>
      <c r="D71" s="25">
        <v>26650</v>
      </c>
      <c r="E71" s="25">
        <v>26650</v>
      </c>
      <c r="F71" s="25">
        <v>26650</v>
      </c>
      <c r="G71" s="25">
        <v>26650</v>
      </c>
      <c r="H71" s="25">
        <v>26650</v>
      </c>
      <c r="I71" s="25">
        <v>26650</v>
      </c>
      <c r="J71" s="25">
        <v>26650</v>
      </c>
      <c r="K71" s="25">
        <v>26650</v>
      </c>
      <c r="L71" s="25">
        <v>26650</v>
      </c>
      <c r="M71" s="25">
        <v>26650</v>
      </c>
      <c r="N71" s="25">
        <v>26650</v>
      </c>
      <c r="O71" s="25">
        <v>26650</v>
      </c>
      <c r="P71" s="43">
        <f>SUM(D71:O71)</f>
        <v>319800</v>
      </c>
    </row>
    <row r="72" spans="1:16" x14ac:dyDescent="0.25">
      <c r="A72" s="26" t="s">
        <v>66</v>
      </c>
      <c r="B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43">
        <f>SUM(D72:O72)</f>
        <v>0</v>
      </c>
    </row>
    <row r="73" spans="1:16" x14ac:dyDescent="0.25">
      <c r="A73" s="44" t="s">
        <v>67</v>
      </c>
      <c r="B73" s="44"/>
      <c r="D73" s="18">
        <f t="shared" ref="D73:O73" si="12">SUM(D70:D72)</f>
        <v>26650</v>
      </c>
      <c r="E73" s="18">
        <f t="shared" si="12"/>
        <v>26650</v>
      </c>
      <c r="F73" s="18">
        <f t="shared" si="12"/>
        <v>26650</v>
      </c>
      <c r="G73" s="18">
        <f t="shared" si="12"/>
        <v>26650</v>
      </c>
      <c r="H73" s="18">
        <f t="shared" si="12"/>
        <v>26650</v>
      </c>
      <c r="I73" s="18">
        <f t="shared" si="12"/>
        <v>26650</v>
      </c>
      <c r="J73" s="18">
        <f t="shared" si="12"/>
        <v>26650</v>
      </c>
      <c r="K73" s="18">
        <f t="shared" si="12"/>
        <v>26650</v>
      </c>
      <c r="L73" s="18">
        <f t="shared" si="12"/>
        <v>26650</v>
      </c>
      <c r="M73" s="18">
        <f t="shared" si="12"/>
        <v>26650</v>
      </c>
      <c r="N73" s="18">
        <f t="shared" si="12"/>
        <v>26650</v>
      </c>
      <c r="O73" s="18">
        <f t="shared" si="12"/>
        <v>26650</v>
      </c>
      <c r="P73" s="18">
        <f>SUM(P70:P72)</f>
        <v>319800</v>
      </c>
    </row>
    <row r="74" spans="1:16" x14ac:dyDescent="0.25">
      <c r="A74" s="26" t="s">
        <v>68</v>
      </c>
      <c r="B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3">
        <f>SUM(D74:O74)</f>
        <v>0</v>
      </c>
    </row>
    <row r="75" spans="1:16" x14ac:dyDescent="0.25">
      <c r="A75" s="26" t="s">
        <v>69</v>
      </c>
      <c r="B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3">
        <f>SUM(D75:O75)</f>
        <v>0</v>
      </c>
    </row>
    <row r="76" spans="1:16" x14ac:dyDescent="0.25">
      <c r="A76" s="44" t="s">
        <v>70</v>
      </c>
      <c r="B76" s="44"/>
      <c r="D76" s="18">
        <f t="shared" ref="D76:O76" si="13">SUM(D74:D75)</f>
        <v>0</v>
      </c>
      <c r="E76" s="18">
        <f t="shared" si="13"/>
        <v>0</v>
      </c>
      <c r="F76" s="18">
        <f t="shared" si="13"/>
        <v>0</v>
      </c>
      <c r="G76" s="18">
        <f t="shared" si="13"/>
        <v>0</v>
      </c>
      <c r="H76" s="18">
        <f t="shared" si="13"/>
        <v>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  <c r="M76" s="18">
        <f t="shared" si="13"/>
        <v>0</v>
      </c>
      <c r="N76" s="18">
        <f t="shared" si="13"/>
        <v>0</v>
      </c>
      <c r="O76" s="18">
        <f t="shared" si="13"/>
        <v>0</v>
      </c>
      <c r="P76" s="18">
        <f>SUM(P74:P75)</f>
        <v>0</v>
      </c>
    </row>
    <row r="77" spans="1:16" ht="12.75" customHeight="1" thickBot="1" x14ac:dyDescent="0.3">
      <c r="A77" s="20" t="s">
        <v>71</v>
      </c>
      <c r="B77" s="20"/>
      <c r="D77" s="21">
        <f t="shared" ref="D77:O77" si="14">D76+D73+D69+D67+D64+D61+D60+D58+D48+D38+D29+D26</f>
        <v>350395</v>
      </c>
      <c r="E77" s="21">
        <f t="shared" si="14"/>
        <v>372911.66666666669</v>
      </c>
      <c r="F77" s="21">
        <f t="shared" si="14"/>
        <v>350395</v>
      </c>
      <c r="G77" s="21">
        <f t="shared" si="14"/>
        <v>350395</v>
      </c>
      <c r="H77" s="21">
        <f t="shared" si="14"/>
        <v>350395</v>
      </c>
      <c r="I77" s="21">
        <f t="shared" si="14"/>
        <v>350395</v>
      </c>
      <c r="J77" s="21">
        <f t="shared" si="14"/>
        <v>350395</v>
      </c>
      <c r="K77" s="21">
        <f t="shared" si="14"/>
        <v>350395</v>
      </c>
      <c r="L77" s="21">
        <f t="shared" si="14"/>
        <v>350395</v>
      </c>
      <c r="M77" s="21">
        <f t="shared" si="14"/>
        <v>350395</v>
      </c>
      <c r="N77" s="21">
        <f t="shared" si="14"/>
        <v>350395</v>
      </c>
      <c r="O77" s="21">
        <f t="shared" si="14"/>
        <v>350395</v>
      </c>
      <c r="P77" s="21">
        <f>P76+P73+P69+P67+P64+P61+P60+P58+P48+P38+P29+P26</f>
        <v>4227256.666666667</v>
      </c>
    </row>
    <row r="78" spans="1:16" ht="15.75" thickTop="1" x14ac:dyDescent="0.25">
      <c r="A78" s="29"/>
      <c r="B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1:16" x14ac:dyDescent="0.25">
      <c r="A79" s="29"/>
      <c r="B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x14ac:dyDescent="0.25">
      <c r="A80" s="29"/>
      <c r="B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x14ac:dyDescent="0.25">
      <c r="A81" s="29"/>
      <c r="B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x14ac:dyDescent="0.25">
      <c r="A82" s="29"/>
      <c r="B82" s="29"/>
    </row>
    <row r="83" spans="1:16" x14ac:dyDescent="0.25">
      <c r="A83" s="26"/>
      <c r="B83" s="26"/>
    </row>
    <row r="84" spans="1:16" x14ac:dyDescent="0.25">
      <c r="A84" s="29"/>
      <c r="B84" s="29"/>
    </row>
    <row r="85" spans="1:16" x14ac:dyDescent="0.25">
      <c r="A85" s="29"/>
      <c r="B85" s="29"/>
    </row>
    <row r="86" spans="1:16" hidden="1" x14ac:dyDescent="0.25">
      <c r="A86" s="31"/>
      <c r="B86" s="32"/>
      <c r="C86" s="33" t="s">
        <v>72</v>
      </c>
      <c r="D86" s="32">
        <v>9</v>
      </c>
      <c r="E86" s="34"/>
    </row>
    <row r="87" spans="1:16" hidden="1" x14ac:dyDescent="0.25">
      <c r="A87" s="35"/>
      <c r="B87" s="36"/>
      <c r="C87" s="37" t="s">
        <v>73</v>
      </c>
      <c r="D87" s="36">
        <v>32</v>
      </c>
      <c r="E87" s="38"/>
    </row>
    <row r="88" spans="1:16" hidden="1" x14ac:dyDescent="0.25">
      <c r="A88" s="35"/>
      <c r="B88" s="36"/>
      <c r="C88" s="37" t="s">
        <v>74</v>
      </c>
      <c r="D88" s="36">
        <v>23</v>
      </c>
      <c r="E88" s="38"/>
    </row>
    <row r="89" spans="1:16" hidden="1" x14ac:dyDescent="0.25">
      <c r="A89" s="35"/>
      <c r="B89" s="36"/>
      <c r="C89" s="37" t="s">
        <v>75</v>
      </c>
      <c r="D89" s="36">
        <v>43</v>
      </c>
      <c r="E89" s="38"/>
    </row>
    <row r="90" spans="1:16" hidden="1" x14ac:dyDescent="0.25">
      <c r="A90" s="35"/>
      <c r="B90" s="36"/>
      <c r="C90" s="37"/>
      <c r="D90" s="36" t="s">
        <v>76</v>
      </c>
      <c r="E90" s="38"/>
    </row>
    <row r="91" spans="1:16" hidden="1" x14ac:dyDescent="0.25">
      <c r="A91" s="39"/>
      <c r="B91" s="40"/>
      <c r="C91" s="41"/>
      <c r="D91" s="40" t="s">
        <v>77</v>
      </c>
      <c r="E91" s="42"/>
    </row>
  </sheetData>
  <printOptions horizontalCentered="1"/>
  <pageMargins left="0" right="0" top="0.25" bottom="0.25" header="0.5" footer="0.5"/>
  <pageSetup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VP</vt:lpstr>
      <vt:lpstr>105232</vt:lpstr>
      <vt:lpstr>'105232'!Print_Area</vt:lpstr>
      <vt:lpstr>Total!Print_Area</vt:lpstr>
      <vt:lpstr>VP!Print_Area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Massey</dc:creator>
  <cp:lastModifiedBy>Felienne</cp:lastModifiedBy>
  <cp:lastPrinted>2001-04-10T23:18:39Z</cp:lastPrinted>
  <dcterms:created xsi:type="dcterms:W3CDTF">2000-10-19T14:23:01Z</dcterms:created>
  <dcterms:modified xsi:type="dcterms:W3CDTF">2014-09-04T14:03:57Z</dcterms:modified>
</cp:coreProperties>
</file>