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L25" i="1" s="1"/>
  <c r="M13" i="1"/>
  <c r="M25" i="1" s="1"/>
  <c r="N13" i="1"/>
  <c r="Q13" i="1" s="1"/>
  <c r="O13" i="1"/>
  <c r="P13" i="1"/>
  <c r="E17" i="1"/>
  <c r="F17" i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P25" i="1" l="1"/>
  <c r="O25" i="1"/>
  <c r="Q25" i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<sst xmlns="http://schemas.openxmlformats.org/spreadsheetml/2006/main" count="54" uniqueCount="43">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</sst>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7">
          <cell r="H17">
            <v>538</v>
          </cell>
          <cell r="J17">
            <v>244</v>
          </cell>
          <cell r="L17">
            <v>395</v>
          </cell>
          <cell r="N17">
            <v>564</v>
          </cell>
          <cell r="P17">
            <v>615</v>
          </cell>
          <cell r="AD17">
            <v>745</v>
          </cell>
          <cell r="AF17">
            <v>470</v>
          </cell>
          <cell r="AH17">
            <v>577</v>
          </cell>
          <cell r="AJ17">
            <v>860</v>
          </cell>
          <cell r="AL17">
            <v>814</v>
          </cell>
          <cell r="AZ17">
            <v>300</v>
          </cell>
          <cell r="BB17">
            <v>270</v>
          </cell>
          <cell r="BD17">
            <v>229</v>
          </cell>
          <cell r="BF17">
            <v>243</v>
          </cell>
          <cell r="BH17">
            <v>274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</row>
        <row r="17">
          <cell r="D17">
            <v>872</v>
          </cell>
        </row>
        <row r="21">
          <cell r="D21">
            <v>288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3320312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36679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363</v>
      </c>
      <c r="D13" s="25">
        <v>377</v>
      </c>
      <c r="E13" s="25">
        <f>+D13-C13</f>
        <v>14</v>
      </c>
      <c r="F13" s="4">
        <f>E13/C13</f>
        <v>3.8567493112947659E-2</v>
      </c>
      <c r="G13" s="4">
        <f>D13/953</f>
        <v>0.39559286463798532</v>
      </c>
      <c r="H13" s="4"/>
      <c r="I13" s="16"/>
      <c r="J13" s="17"/>
      <c r="L13" s="25">
        <f>[2]STOR951!$D$13</f>
        <v>634</v>
      </c>
      <c r="M13" s="25">
        <f>AVERAGE('[1]AGA Storage'!$L$17,'[1]AGA Storage'!$N$17,'[1]AGA Storage'!$P$17)</f>
        <v>524.66666666666663</v>
      </c>
      <c r="N13" s="25">
        <f>AVERAGE('[1]AGA Storage'!$H$17,'[1]AGA Storage'!$J$17,'[1]AGA Storage'!$L$17,'[1]AGA Storage'!$N$17,'[1]AGA Storage'!$P$17)</f>
        <v>471.2</v>
      </c>
      <c r="O13" s="25">
        <f>D13-L13</f>
        <v>-257</v>
      </c>
      <c r="P13" s="25">
        <f>D13-M13</f>
        <v>-147.66666666666663</v>
      </c>
      <c r="Q13" s="25">
        <f>D13-N13</f>
        <v>-94.199999999999989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601</v>
      </c>
      <c r="D17" s="25">
        <v>653</v>
      </c>
      <c r="E17" s="25">
        <f>+D17-C17</f>
        <v>52</v>
      </c>
      <c r="F17" s="4">
        <f>E17/C17</f>
        <v>8.6522462562396013E-2</v>
      </c>
      <c r="G17" s="4">
        <f>D17/1835</f>
        <v>0.35585831062670298</v>
      </c>
      <c r="H17" s="4"/>
      <c r="I17" s="16"/>
      <c r="J17" s="18"/>
      <c r="L17" s="25">
        <f>[2]STOR951!$D$17</f>
        <v>872</v>
      </c>
      <c r="M17" s="25">
        <f>AVERAGE('[1]AGA Storage'!$AH$17,'[1]AGA Storage'!$AJ$17,'[1]AGA Storage'!$AL$17)</f>
        <v>750.33333333333337</v>
      </c>
      <c r="N17" s="25">
        <f>AVERAGE('[1]AGA Storage'!$AD$17,'[1]AGA Storage'!$AF$17,'[1]AGA Storage'!$AH$17,'[1]AGA Storage'!$AJ$17,'[1]AGA Storage'!$AL$17)</f>
        <v>693.2</v>
      </c>
      <c r="O17" s="25">
        <f>D17-L17</f>
        <v>-219</v>
      </c>
      <c r="P17" s="25">
        <f>D17-M17</f>
        <v>-97.333333333333371</v>
      </c>
      <c r="Q17" s="25">
        <f>D17-N17</f>
        <v>-40.200000000000045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310</v>
      </c>
      <c r="D21" s="25">
        <v>322</v>
      </c>
      <c r="E21" s="25">
        <f>+D21-C21</f>
        <v>12</v>
      </c>
      <c r="F21" s="4">
        <f>E21/C21</f>
        <v>3.870967741935484E-2</v>
      </c>
      <c r="G21" s="4">
        <f>D21/506</f>
        <v>0.63636363636363635</v>
      </c>
      <c r="H21" s="4"/>
      <c r="I21" s="16"/>
      <c r="J21" s="18"/>
      <c r="L21" s="25">
        <f>[2]STOR951!$D$21</f>
        <v>288</v>
      </c>
      <c r="M21" s="25">
        <f>AVERAGE('[1]AGA Storage'!$BD$17,'[1]AGA Storage'!$BF$17,'[1]AGA Storage'!$BH$17)</f>
        <v>248.66666666666666</v>
      </c>
      <c r="N21" s="25">
        <f>AVERAGE('[1]AGA Storage'!$AZ$17,'[1]AGA Storage'!$BB$17,'[1]AGA Storage'!$BD$17,'[1]AGA Storage'!$BF$17,'[1]AGA Storage'!$H$17)</f>
        <v>316</v>
      </c>
      <c r="O21" s="25">
        <f>D21-L21</f>
        <v>34</v>
      </c>
      <c r="P21" s="25">
        <f>D21-M21</f>
        <v>73.333333333333343</v>
      </c>
      <c r="Q21" s="25">
        <f>D21-N21</f>
        <v>6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1274</v>
      </c>
      <c r="D25" s="21">
        <f>SUM(D12:D24)</f>
        <v>1352</v>
      </c>
      <c r="E25" s="21">
        <f>SUM(E12:E24)</f>
        <v>78</v>
      </c>
      <c r="F25" s="4">
        <f>E25/C25</f>
        <v>6.1224489795918366E-2</v>
      </c>
      <c r="G25" s="27">
        <f>D25/3294</f>
        <v>0.41044323011536127</v>
      </c>
      <c r="H25" s="22"/>
      <c r="I25" s="23"/>
      <c r="J25" s="24"/>
      <c r="L25" s="21">
        <f t="shared" ref="L25:Q25" si="0">SUM(L12:L24)</f>
        <v>1794</v>
      </c>
      <c r="M25" s="21">
        <f t="shared" si="0"/>
        <v>1523.6666666666667</v>
      </c>
      <c r="N25" s="21">
        <f t="shared" si="0"/>
        <v>1480.4</v>
      </c>
      <c r="O25" s="21">
        <f t="shared" si="0"/>
        <v>-442</v>
      </c>
      <c r="P25" s="21">
        <f t="shared" si="0"/>
        <v>-171.66666666666666</v>
      </c>
      <c r="Q25" s="21">
        <f t="shared" si="0"/>
        <v>-128.40000000000003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2000-05-17T18:01:48Z</cp:lastPrinted>
  <dcterms:created xsi:type="dcterms:W3CDTF">1997-01-20T19:39:22Z</dcterms:created>
  <dcterms:modified xsi:type="dcterms:W3CDTF">2014-09-04T07:50:21Z</dcterms:modified>
</cp:coreProperties>
</file>