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<sst xmlns="http://schemas.openxmlformats.org/spreadsheetml/2006/main" count="54" uniqueCount="43">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</sst>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1">
          <cell r="H21">
            <v>613</v>
          </cell>
          <cell r="J21">
            <v>307</v>
          </cell>
          <cell r="L21">
            <v>466</v>
          </cell>
          <cell r="N21">
            <v>637</v>
          </cell>
          <cell r="P21">
            <v>700</v>
          </cell>
          <cell r="AD21">
            <v>976</v>
          </cell>
          <cell r="AF21">
            <v>736</v>
          </cell>
          <cell r="AH21">
            <v>820</v>
          </cell>
          <cell r="AJ21">
            <v>1074</v>
          </cell>
          <cell r="AL21">
            <v>1011</v>
          </cell>
          <cell r="AZ21">
            <v>337</v>
          </cell>
          <cell r="BB21">
            <v>300</v>
          </cell>
          <cell r="BD21">
            <v>273</v>
          </cell>
          <cell r="BF21">
            <v>300</v>
          </cell>
          <cell r="BH21">
            <v>322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</row>
        <row r="17">
          <cell r="D17">
            <v>1057</v>
          </cell>
        </row>
        <row r="21">
          <cell r="D21">
            <v>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36707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421</v>
      </c>
      <c r="D13" s="25">
        <v>432</v>
      </c>
      <c r="E13" s="25">
        <f>+D13-C13</f>
        <v>11</v>
      </c>
      <c r="F13" s="4">
        <f>E13/C13</f>
        <v>2.6128266033254157E-2</v>
      </c>
      <c r="G13" s="4">
        <f>D13/953</f>
        <v>0.45330535152151102</v>
      </c>
      <c r="H13" s="4"/>
      <c r="I13" s="16"/>
      <c r="J13" s="17"/>
      <c r="L13" s="25">
        <f>[2]STOR951!$D$13</f>
        <v>712</v>
      </c>
      <c r="M13" s="25">
        <f>AVERAGE('[1]AGA Storage'!$L$21,'[1]AGA Storage'!$N$21,'[1]AGA Storage'!$P$21)</f>
        <v>601</v>
      </c>
      <c r="N13" s="25">
        <f>AVERAGE('[1]AGA Storage'!$H$21,'[1]AGA Storage'!$J$21,'[1]AGA Storage'!$L$21,'[1]AGA Storage'!$N$21,'[1]AGA Storage'!$P$21)</f>
        <v>544.6</v>
      </c>
      <c r="O13" s="25">
        <f>D13-L13</f>
        <v>-280</v>
      </c>
      <c r="P13" s="25">
        <f>D13-M13</f>
        <v>-169</v>
      </c>
      <c r="Q13" s="25">
        <f>D13-N13</f>
        <v>-112.60000000000002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806</v>
      </c>
      <c r="D17" s="25">
        <v>856</v>
      </c>
      <c r="E17" s="25">
        <f>+D17-C17</f>
        <v>50</v>
      </c>
      <c r="F17" s="4">
        <f>E17/C17</f>
        <v>6.2034739454094295E-2</v>
      </c>
      <c r="G17" s="4">
        <f>D17/1835</f>
        <v>0.46648501362397821</v>
      </c>
      <c r="H17" s="4"/>
      <c r="I17" s="16"/>
      <c r="J17" s="18"/>
      <c r="L17" s="25">
        <f>[2]STOR951!$D$17</f>
        <v>1057</v>
      </c>
      <c r="M17" s="25">
        <f>AVERAGE('[1]AGA Storage'!$AH$21,'[1]AGA Storage'!$AJ$21,'[1]AGA Storage'!$AL$21)</f>
        <v>968.33333333333337</v>
      </c>
      <c r="N17" s="25">
        <f>AVERAGE('[1]AGA Storage'!$AD$21,'[1]AGA Storage'!$AF$21,'[1]AGA Storage'!$AH$21,'[1]AGA Storage'!$AJ$21,'[1]AGA Storage'!$AL$21)</f>
        <v>923.4</v>
      </c>
      <c r="O17" s="25">
        <f>D17-L17</f>
        <v>-201</v>
      </c>
      <c r="P17" s="25">
        <f>D17-M17</f>
        <v>-112.33333333333337</v>
      </c>
      <c r="Q17" s="25">
        <f>D17-N17</f>
        <v>-67.399999999999977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340</v>
      </c>
      <c r="D21" s="25">
        <v>348</v>
      </c>
      <c r="E21" s="25">
        <f>+D21-C21</f>
        <v>8</v>
      </c>
      <c r="F21" s="4">
        <f>E21/C21</f>
        <v>2.3529411764705882E-2</v>
      </c>
      <c r="G21" s="4">
        <f>D21/506</f>
        <v>0.68774703557312256</v>
      </c>
      <c r="H21" s="4"/>
      <c r="I21" s="16"/>
      <c r="J21" s="18"/>
      <c r="L21" s="25">
        <f>[2]STOR951!$D$21</f>
        <v>333</v>
      </c>
      <c r="M21" s="25">
        <f>AVERAGE('[1]AGA Storage'!$BD$21,'[1]AGA Storage'!$BF$21,'[1]AGA Storage'!$BH$21)</f>
        <v>298.33333333333331</v>
      </c>
      <c r="N21" s="25">
        <f>AVERAGE('[1]AGA Storage'!$AZ$21,'[1]AGA Storage'!$BB$21,'[1]AGA Storage'!$BD$21,'[1]AGA Storage'!$BF$21,'[1]AGA Storage'!$H$21)</f>
        <v>364.6</v>
      </c>
      <c r="O21" s="25">
        <f>D21-L21</f>
        <v>15</v>
      </c>
      <c r="P21" s="25">
        <f>D21-M21</f>
        <v>49.666666666666686</v>
      </c>
      <c r="Q21" s="25">
        <f>D21-N21</f>
        <v>-16.600000000000023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1567</v>
      </c>
      <c r="D25" s="21">
        <f>SUM(D12:D24)</f>
        <v>1636</v>
      </c>
      <c r="E25" s="21">
        <f>SUM(E12:E24)</f>
        <v>69</v>
      </c>
      <c r="F25" s="4">
        <f>E25/C25</f>
        <v>4.4033184428844928E-2</v>
      </c>
      <c r="G25" s="27">
        <f>D25/3294</f>
        <v>0.49666059502125076</v>
      </c>
      <c r="H25" s="22"/>
      <c r="I25" s="23"/>
      <c r="J25" s="24"/>
      <c r="L25" s="21">
        <f t="shared" ref="L25:Q25" si="0">SUM(L12:L24)</f>
        <v>2102</v>
      </c>
      <c r="M25" s="21">
        <f t="shared" si="0"/>
        <v>1867.6666666666667</v>
      </c>
      <c r="N25" s="21">
        <f t="shared" si="0"/>
        <v>1832.6</v>
      </c>
      <c r="O25" s="21">
        <f t="shared" si="0"/>
        <v>-466</v>
      </c>
      <c r="P25" s="21">
        <f t="shared" si="0"/>
        <v>-231.66666666666669</v>
      </c>
      <c r="Q25" s="21">
        <f t="shared" si="0"/>
        <v>-196.60000000000002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2000-07-05T18:03:00Z</cp:lastPrinted>
  <dcterms:created xsi:type="dcterms:W3CDTF">1997-01-20T19:39:22Z</dcterms:created>
  <dcterms:modified xsi:type="dcterms:W3CDTF">2014-09-04T07:50:39Z</dcterms:modified>
</cp:coreProperties>
</file>