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/>
  <c r="G13" i="1"/>
  <c r="L13" i="1"/>
  <c r="L25" i="1" s="1"/>
  <c r="M13" i="1"/>
  <c r="M25" i="1" s="1"/>
  <c r="N13" i="1"/>
  <c r="Q13" i="1" s="1"/>
  <c r="Q25" i="1" s="1"/>
  <c r="O13" i="1"/>
  <c r="E17" i="1"/>
  <c r="F17" i="1" s="1"/>
  <c r="G17" i="1"/>
  <c r="L17" i="1"/>
  <c r="M17" i="1"/>
  <c r="P17" i="1" s="1"/>
  <c r="N17" i="1"/>
  <c r="Q17" i="1" s="1"/>
  <c r="O17" i="1"/>
  <c r="E21" i="1"/>
  <c r="F21" i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O25" i="1" l="1"/>
  <c r="N25" i="1"/>
  <c r="P13" i="1"/>
  <c r="P25" i="1" s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<sst xmlns="http://schemas.openxmlformats.org/spreadsheetml/2006/main" count="54" uniqueCount="43">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</sst>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28">
          <cell r="H28">
            <v>673</v>
          </cell>
          <cell r="J28">
            <v>442</v>
          </cell>
          <cell r="L28">
            <v>526</v>
          </cell>
          <cell r="N28">
            <v>780</v>
          </cell>
          <cell r="P28">
            <v>725</v>
          </cell>
          <cell r="AD28">
            <v>1302</v>
          </cell>
          <cell r="AF28">
            <v>1197</v>
          </cell>
          <cell r="AH28">
            <v>1217</v>
          </cell>
          <cell r="AJ28">
            <v>1413</v>
          </cell>
          <cell r="AL28">
            <v>1290</v>
          </cell>
          <cell r="AZ28">
            <v>382</v>
          </cell>
          <cell r="BB28">
            <v>316</v>
          </cell>
          <cell r="BD28">
            <v>320</v>
          </cell>
          <cell r="BF28">
            <v>351</v>
          </cell>
          <cell r="BH28">
            <v>387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</row>
        <row r="17">
          <cell r="D17">
            <v>1331</v>
          </cell>
        </row>
        <row r="21">
          <cell r="D21">
            <v>392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1" sqref="D21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36756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513</v>
      </c>
      <c r="D13" s="25">
        <v>517</v>
      </c>
      <c r="E13" s="25">
        <f>+D13-C13</f>
        <v>4</v>
      </c>
      <c r="F13" s="4">
        <f>E13/C13</f>
        <v>7.7972709551656916E-3</v>
      </c>
      <c r="G13" s="4">
        <f>D13/953</f>
        <v>0.54249737670514164</v>
      </c>
      <c r="H13" s="4"/>
      <c r="I13" s="16"/>
      <c r="J13" s="17"/>
      <c r="L13" s="25">
        <f>[2]STOR951!$D$13</f>
        <v>729</v>
      </c>
      <c r="M13" s="25">
        <f>AVERAGE('[1]AGA Storage'!$L$28,'[1]AGA Storage'!$N$28,'[1]AGA Storage'!$P$28)</f>
        <v>677</v>
      </c>
      <c r="N13" s="25">
        <f>AVERAGE('[1]AGA Storage'!$H$28,'[1]AGA Storage'!$J$28,'[1]AGA Storage'!$L$28,'[1]AGA Storage'!$N$28,'[1]AGA Storage'!$P$28)</f>
        <v>629.20000000000005</v>
      </c>
      <c r="O13" s="25">
        <f>D13-L13</f>
        <v>-212</v>
      </c>
      <c r="P13" s="25">
        <f>D13-M13</f>
        <v>-160</v>
      </c>
      <c r="Q13" s="25">
        <f>D13-N13</f>
        <v>-112.20000000000005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1157</v>
      </c>
      <c r="D17" s="25">
        <v>1209</v>
      </c>
      <c r="E17" s="25">
        <f>+D17-C17</f>
        <v>52</v>
      </c>
      <c r="F17" s="4">
        <f>E17/C17</f>
        <v>4.49438202247191E-2</v>
      </c>
      <c r="G17" s="4">
        <f>D17/1835</f>
        <v>0.65885558583106263</v>
      </c>
      <c r="H17" s="4"/>
      <c r="I17" s="16"/>
      <c r="J17" s="18"/>
      <c r="L17" s="25">
        <f>[2]STOR951!$D$17</f>
        <v>1331</v>
      </c>
      <c r="M17" s="25">
        <f>AVERAGE('[1]AGA Storage'!$AH$28,'[1]AGA Storage'!$AJ$28,'[1]AGA Storage'!$AL$28)</f>
        <v>1306.6666666666667</v>
      </c>
      <c r="N17" s="25">
        <f>AVERAGE('[1]AGA Storage'!$AD$28,'[1]AGA Storage'!$AF$28,'[1]AGA Storage'!$AH$28,'[1]AGA Storage'!$AJ$28,'[1]AGA Storage'!$AL$28)</f>
        <v>1283.8</v>
      </c>
      <c r="O17" s="25">
        <f>D17-L17</f>
        <v>-122</v>
      </c>
      <c r="P17" s="25">
        <f>D17-M17</f>
        <v>-97.666666666666742</v>
      </c>
      <c r="Q17" s="25">
        <f>D17-N17</f>
        <v>-74.799999999999955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367</v>
      </c>
      <c r="D21" s="25">
        <v>366</v>
      </c>
      <c r="E21" s="25">
        <f>+D21-C21</f>
        <v>-1</v>
      </c>
      <c r="F21" s="4">
        <f>E21/C21</f>
        <v>-2.7247956403269754E-3</v>
      </c>
      <c r="G21" s="4">
        <f>D21/506</f>
        <v>0.72332015810276684</v>
      </c>
      <c r="H21" s="4"/>
      <c r="I21" s="16"/>
      <c r="J21" s="18"/>
      <c r="L21" s="25">
        <f>[2]STOR951!$D$21</f>
        <v>392</v>
      </c>
      <c r="M21" s="25">
        <f>AVERAGE('[1]AGA Storage'!$BD$28,'[1]AGA Storage'!$BF$28,'[1]AGA Storage'!$BH$28)</f>
        <v>352.66666666666669</v>
      </c>
      <c r="N21" s="25">
        <f>AVERAGE('[1]AGA Storage'!$AZ$28,'[1]AGA Storage'!$BB$28,'[1]AGA Storage'!$BD$28,'[1]AGA Storage'!$BF$28,'[1]AGA Storage'!$H$28)</f>
        <v>408.4</v>
      </c>
      <c r="O21" s="25">
        <f>D21-L21</f>
        <v>-26</v>
      </c>
      <c r="P21" s="25">
        <f>D21-M21</f>
        <v>13.333333333333314</v>
      </c>
      <c r="Q21" s="25">
        <f>D21-N21</f>
        <v>-42.399999999999977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2037</v>
      </c>
      <c r="D25" s="21">
        <f>SUM(D12:D24)</f>
        <v>2092</v>
      </c>
      <c r="E25" s="21">
        <f>SUM(E12:E24)</f>
        <v>55</v>
      </c>
      <c r="F25" s="4">
        <f>E25/C25</f>
        <v>2.7000490918016692E-2</v>
      </c>
      <c r="G25" s="27">
        <f>D25/3294</f>
        <v>0.6350941105039466</v>
      </c>
      <c r="H25" s="22"/>
      <c r="I25" s="23"/>
      <c r="J25" s="24"/>
      <c r="L25" s="21">
        <f t="shared" ref="L25:Q25" si="0">SUM(L12:L24)</f>
        <v>2452</v>
      </c>
      <c r="M25" s="21">
        <f t="shared" si="0"/>
        <v>2336.3333333333335</v>
      </c>
      <c r="N25" s="21">
        <f t="shared" si="0"/>
        <v>2321.4</v>
      </c>
      <c r="O25" s="21">
        <f t="shared" si="0"/>
        <v>-360</v>
      </c>
      <c r="P25" s="21">
        <f t="shared" si="0"/>
        <v>-244.33333333333343</v>
      </c>
      <c r="Q25" s="21">
        <f t="shared" si="0"/>
        <v>-229.39999999999998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2000-08-16T18:26:38Z</cp:lastPrinted>
  <dcterms:created xsi:type="dcterms:W3CDTF">1997-01-20T19:39:22Z</dcterms:created>
  <dcterms:modified xsi:type="dcterms:W3CDTF">2014-09-04T07:54:51Z</dcterms:modified>
</cp:coreProperties>
</file>