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M25" i="1" s="1"/>
  <c r="N13" i="1"/>
  <c r="Q13" i="1" s="1"/>
  <c r="Q25" i="1" s="1"/>
  <c r="O13" i="1"/>
  <c r="O25" i="1" s="1"/>
  <c r="P13" i="1"/>
  <c r="P25" i="1" s="1"/>
  <c r="E17" i="1"/>
  <c r="F17" i="1" s="1"/>
  <c r="G17" i="1"/>
  <c r="L17" i="1"/>
  <c r="L25" i="1" s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N25" i="1" l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<sst xmlns="http://schemas.openxmlformats.org/spreadsheetml/2006/main" count="54" uniqueCount="43">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</sst>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30">
          <cell r="H30">
            <v>680</v>
          </cell>
          <cell r="J30">
            <v>491</v>
          </cell>
          <cell r="L30">
            <v>554</v>
          </cell>
          <cell r="N30">
            <v>804</v>
          </cell>
          <cell r="P30">
            <v>749</v>
          </cell>
          <cell r="AD30">
            <v>1400</v>
          </cell>
          <cell r="AF30">
            <v>1315</v>
          </cell>
          <cell r="AH30">
            <v>1327</v>
          </cell>
          <cell r="AJ30">
            <v>1500</v>
          </cell>
          <cell r="AL30">
            <v>1382</v>
          </cell>
          <cell r="AZ30">
            <v>387</v>
          </cell>
          <cell r="BB30">
            <v>314</v>
          </cell>
          <cell r="BD30">
            <v>331</v>
          </cell>
          <cell r="BF30">
            <v>368</v>
          </cell>
          <cell r="BH30">
            <v>390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</row>
        <row r="17">
          <cell r="D17">
            <v>1427</v>
          </cell>
        </row>
        <row r="21">
          <cell r="D21">
            <v>396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36770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529</v>
      </c>
      <c r="D13" s="25">
        <v>532</v>
      </c>
      <c r="E13" s="25">
        <f>+D13-C13</f>
        <v>3</v>
      </c>
      <c r="F13" s="4">
        <f>E13/C13</f>
        <v>5.6710775047258983E-3</v>
      </c>
      <c r="G13" s="4">
        <f>D13/953</f>
        <v>0.55823714585519413</v>
      </c>
      <c r="H13" s="4"/>
      <c r="I13" s="16"/>
      <c r="J13" s="17"/>
      <c r="L13" s="25">
        <f>[2]STOR951!$D$13</f>
        <v>764</v>
      </c>
      <c r="M13" s="25">
        <f>AVERAGE('[1]AGA Storage'!$L$30,'[1]AGA Storage'!$N$30,'[1]AGA Storage'!$P$30)</f>
        <v>702.33333333333337</v>
      </c>
      <c r="N13" s="25">
        <f>AVERAGE('[1]AGA Storage'!$H$30,'[1]AGA Storage'!$J$30,'[1]AGA Storage'!$L$30,'[1]AGA Storage'!$N$30,'[1]AGA Storage'!$P$30)</f>
        <v>655.6</v>
      </c>
      <c r="O13" s="25">
        <f>D13-L13</f>
        <v>-232</v>
      </c>
      <c r="P13" s="25">
        <f>D13-M13</f>
        <v>-170.33333333333337</v>
      </c>
      <c r="Q13" s="25">
        <f>D13-N13</f>
        <v>-123.60000000000002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1254</v>
      </c>
      <c r="D17" s="25">
        <v>1294</v>
      </c>
      <c r="E17" s="25">
        <f>+D17-C17</f>
        <v>40</v>
      </c>
      <c r="F17" s="4">
        <f>E17/C17</f>
        <v>3.1897926634768738E-2</v>
      </c>
      <c r="G17" s="4">
        <f>D17/1835</f>
        <v>0.70517711171662123</v>
      </c>
      <c r="H17" s="4"/>
      <c r="I17" s="16"/>
      <c r="J17" s="18"/>
      <c r="L17" s="25">
        <f>[2]STOR951!$D$17</f>
        <v>1427</v>
      </c>
      <c r="M17" s="25">
        <f>AVERAGE('[1]AGA Storage'!$AH$30,'[1]AGA Storage'!$AJ$30,'[1]AGA Storage'!$AL$30)</f>
        <v>1403</v>
      </c>
      <c r="N17" s="25">
        <f>AVERAGE('[1]AGA Storage'!$AD$30,'[1]AGA Storage'!$AF$30,'[1]AGA Storage'!$AH$30,'[1]AGA Storage'!$AJ$30,'[1]AGA Storage'!$AL$30)</f>
        <v>1384.8</v>
      </c>
      <c r="O17" s="25">
        <f>D17-L17</f>
        <v>-133</v>
      </c>
      <c r="P17" s="25">
        <f>D17-M17</f>
        <v>-109</v>
      </c>
      <c r="Q17" s="25">
        <f>D17-N17</f>
        <v>-90.799999999999955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361</v>
      </c>
      <c r="D21" s="25">
        <v>360</v>
      </c>
      <c r="E21" s="25">
        <f>+D21-C21</f>
        <v>-1</v>
      </c>
      <c r="F21" s="4">
        <f>E21/C21</f>
        <v>-2.7700831024930748E-3</v>
      </c>
      <c r="G21" s="4">
        <f>D21/506</f>
        <v>0.71146245059288538</v>
      </c>
      <c r="H21" s="4"/>
      <c r="I21" s="16"/>
      <c r="J21" s="18"/>
      <c r="L21" s="25">
        <f>[2]STOR951!$D$21</f>
        <v>396</v>
      </c>
      <c r="M21" s="25">
        <f>AVERAGE('[1]AGA Storage'!$BD$30,'[1]AGA Storage'!$BF$30,'[1]AGA Storage'!$BH$30)</f>
        <v>363</v>
      </c>
      <c r="N21" s="25">
        <f>AVERAGE('[1]AGA Storage'!$AZ$30,'[1]AGA Storage'!$BB$30,'[1]AGA Storage'!$BD$30,'[1]AGA Storage'!$BF$30,'[1]AGA Storage'!$H$30)</f>
        <v>416</v>
      </c>
      <c r="O21" s="25">
        <f>D21-L21</f>
        <v>-36</v>
      </c>
      <c r="P21" s="25">
        <f>D21-M21</f>
        <v>-3</v>
      </c>
      <c r="Q21" s="25">
        <f>D21-N21</f>
        <v>-56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2144</v>
      </c>
      <c r="D25" s="21">
        <f>SUM(D12:D24)</f>
        <v>2186</v>
      </c>
      <c r="E25" s="21">
        <f>SUM(E12:E24)</f>
        <v>42</v>
      </c>
      <c r="F25" s="4">
        <f>E25/C25</f>
        <v>1.9589552238805971E-2</v>
      </c>
      <c r="G25" s="27">
        <f>D25/3294</f>
        <v>0.66363084395871286</v>
      </c>
      <c r="H25" s="22"/>
      <c r="I25" s="23"/>
      <c r="J25" s="24"/>
      <c r="L25" s="21">
        <f t="shared" ref="L25:Q25" si="0">SUM(L12:L24)</f>
        <v>2587</v>
      </c>
      <c r="M25" s="21">
        <f t="shared" si="0"/>
        <v>2468.3333333333335</v>
      </c>
      <c r="N25" s="21">
        <f t="shared" si="0"/>
        <v>2456.4</v>
      </c>
      <c r="O25" s="21">
        <f t="shared" si="0"/>
        <v>-401</v>
      </c>
      <c r="P25" s="21">
        <f t="shared" si="0"/>
        <v>-282.33333333333337</v>
      </c>
      <c r="Q25" s="21">
        <f t="shared" si="0"/>
        <v>-270.39999999999998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2000-08-30T18:01:03Z</cp:lastPrinted>
  <dcterms:created xsi:type="dcterms:W3CDTF">1997-01-20T19:39:22Z</dcterms:created>
  <dcterms:modified xsi:type="dcterms:W3CDTF">2014-09-04T07:54:57Z</dcterms:modified>
</cp:coreProperties>
</file>