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L25" i="1" s="1"/>
  <c r="M13" i="1"/>
  <c r="M25" i="1" s="1"/>
  <c r="N13" i="1"/>
  <c r="Q13" i="1" s="1"/>
  <c r="Q25" i="1" s="1"/>
  <c r="O13" i="1"/>
  <c r="P13" i="1"/>
  <c r="P25" i="1" s="1"/>
  <c r="E17" i="1"/>
  <c r="F17" i="1" s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O25" i="1" l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<sst xmlns="http://schemas.openxmlformats.org/spreadsheetml/2006/main" count="54" uniqueCount="43">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</sst>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4">
          <cell r="H34">
            <v>763</v>
          </cell>
          <cell r="J34">
            <v>600</v>
          </cell>
          <cell r="L34">
            <v>658</v>
          </cell>
          <cell r="N34">
            <v>837</v>
          </cell>
          <cell r="P34">
            <v>825</v>
          </cell>
          <cell r="AD34">
            <v>1581</v>
          </cell>
          <cell r="AF34">
            <v>1545</v>
          </cell>
          <cell r="AH34">
            <v>1546</v>
          </cell>
          <cell r="AJ34">
            <v>1639</v>
          </cell>
          <cell r="AL34">
            <v>1581</v>
          </cell>
          <cell r="AZ34">
            <v>406</v>
          </cell>
          <cell r="BB34">
            <v>330</v>
          </cell>
          <cell r="BD34">
            <v>352</v>
          </cell>
          <cell r="BF34">
            <v>394</v>
          </cell>
          <cell r="BH34">
            <v>419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</row>
        <row r="17">
          <cell r="D17">
            <v>1581</v>
          </cell>
        </row>
        <row r="21">
          <cell r="D21">
            <v>419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4" sqref="D24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36791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566</v>
      </c>
      <c r="D13" s="25">
        <v>584</v>
      </c>
      <c r="E13" s="25">
        <f>+D13-C13</f>
        <v>18</v>
      </c>
      <c r="F13" s="4">
        <f>E13/C13</f>
        <v>3.1802120141342753E-2</v>
      </c>
      <c r="G13" s="4">
        <f>D13/953</f>
        <v>0.61280167890870929</v>
      </c>
      <c r="H13" s="4"/>
      <c r="I13" s="16"/>
      <c r="J13" s="17"/>
      <c r="L13" s="25">
        <f>[2]STOR951!$D$13</f>
        <v>825</v>
      </c>
      <c r="M13" s="25">
        <f>AVERAGE('[1]AGA Storage'!$L$34,'[1]AGA Storage'!$N$34,'[1]AGA Storage'!$P$34)</f>
        <v>773.33333333333337</v>
      </c>
      <c r="N13" s="25">
        <f>AVERAGE('[1]AGA Storage'!$H$34,'[1]AGA Storage'!$J$34,'[1]AGA Storage'!$L$34,'[1]AGA Storage'!$N$34,'[1]AGA Storage'!$P$34)</f>
        <v>736.6</v>
      </c>
      <c r="O13" s="25">
        <f>D13-L13</f>
        <v>-241</v>
      </c>
      <c r="P13" s="25">
        <f>D13-M13</f>
        <v>-189.33333333333337</v>
      </c>
      <c r="Q13" s="25">
        <f>D13-N13</f>
        <v>-152.60000000000002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1392</v>
      </c>
      <c r="D17" s="25">
        <v>1449</v>
      </c>
      <c r="E17" s="25">
        <f>+D17-C17</f>
        <v>57</v>
      </c>
      <c r="F17" s="4">
        <f>E17/C17</f>
        <v>4.0948275862068964E-2</v>
      </c>
      <c r="G17" s="4">
        <f>D17/1835</f>
        <v>0.7896457765667575</v>
      </c>
      <c r="H17" s="4"/>
      <c r="I17" s="16"/>
      <c r="J17" s="18"/>
      <c r="L17" s="25">
        <f>[2]STOR951!$D$17</f>
        <v>1581</v>
      </c>
      <c r="M17" s="25">
        <f>AVERAGE('[1]AGA Storage'!$AH$34,'[1]AGA Storage'!$AJ$34,'[1]AGA Storage'!$AL$34)</f>
        <v>1588.6666666666667</v>
      </c>
      <c r="N17" s="25">
        <f>AVERAGE('[1]AGA Storage'!$AD$34,'[1]AGA Storage'!$AF$34,'[1]AGA Storage'!$AH$34,'[1]AGA Storage'!$AJ$34,'[1]AGA Storage'!$AL$34)</f>
        <v>1578.4</v>
      </c>
      <c r="O17" s="25">
        <f>D17-L17</f>
        <v>-132</v>
      </c>
      <c r="P17" s="25">
        <f>D17-M17</f>
        <v>-139.66666666666674</v>
      </c>
      <c r="Q17" s="25">
        <f>D17-N17</f>
        <v>-129.40000000000009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367</v>
      </c>
      <c r="D21" s="25">
        <v>369</v>
      </c>
      <c r="E21" s="25">
        <f>+D21-C21</f>
        <v>2</v>
      </c>
      <c r="F21" s="4">
        <f>E21/C21</f>
        <v>5.4495912806539508E-3</v>
      </c>
      <c r="G21" s="4">
        <f>D21/506</f>
        <v>0.72924901185770752</v>
      </c>
      <c r="H21" s="4"/>
      <c r="I21" s="16"/>
      <c r="J21" s="18"/>
      <c r="L21" s="25">
        <f>[2]STOR951!$D$21</f>
        <v>419</v>
      </c>
      <c r="M21" s="25">
        <f>AVERAGE('[1]AGA Storage'!$BD$34,'[1]AGA Storage'!$BF$34,'[1]AGA Storage'!$BH$34)</f>
        <v>388.33333333333331</v>
      </c>
      <c r="N21" s="25">
        <f>AVERAGE('[1]AGA Storage'!$AZ$34,'[1]AGA Storage'!$BB$34,'[1]AGA Storage'!$BD$34,'[1]AGA Storage'!$BF$34,'[1]AGA Storage'!$H$34)</f>
        <v>449</v>
      </c>
      <c r="O21" s="25">
        <f>D21-L21</f>
        <v>-50</v>
      </c>
      <c r="P21" s="25">
        <f>D21-M21</f>
        <v>-19.333333333333314</v>
      </c>
      <c r="Q21" s="25">
        <f>D21-N21</f>
        <v>-80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2325</v>
      </c>
      <c r="D25" s="21">
        <f>SUM(D12:D24)</f>
        <v>2402</v>
      </c>
      <c r="E25" s="21">
        <f>SUM(E12:E24)</f>
        <v>77</v>
      </c>
      <c r="F25" s="4">
        <f>E25/C25</f>
        <v>3.3118279569892474E-2</v>
      </c>
      <c r="G25" s="27">
        <f>D25/3294</f>
        <v>0.7292046144505161</v>
      </c>
      <c r="H25" s="22"/>
      <c r="I25" s="23"/>
      <c r="J25" s="24"/>
      <c r="L25" s="21">
        <f t="shared" ref="L25:Q25" si="0">SUM(L12:L24)</f>
        <v>2825</v>
      </c>
      <c r="M25" s="21">
        <f t="shared" si="0"/>
        <v>2750.3333333333335</v>
      </c>
      <c r="N25" s="21">
        <f t="shared" si="0"/>
        <v>2764</v>
      </c>
      <c r="O25" s="21">
        <f t="shared" si="0"/>
        <v>-423</v>
      </c>
      <c r="P25" s="21">
        <f t="shared" si="0"/>
        <v>-348.33333333333343</v>
      </c>
      <c r="Q25" s="21">
        <f t="shared" si="0"/>
        <v>-362.00000000000011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2000-08-30T18:01:03Z</cp:lastPrinted>
  <dcterms:created xsi:type="dcterms:W3CDTF">1997-01-20T19:39:22Z</dcterms:created>
  <dcterms:modified xsi:type="dcterms:W3CDTF">2014-09-04T07:55:09Z</dcterms:modified>
</cp:coreProperties>
</file>