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L25" i="1" s="1"/>
  <c r="M13" i="1"/>
  <c r="M25" i="1" s="1"/>
  <c r="N13" i="1"/>
  <c r="Q13" i="1" s="1"/>
  <c r="O13" i="1"/>
  <c r="P13" i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<sst xmlns="http://schemas.openxmlformats.org/spreadsheetml/2006/main" count="54" uniqueCount="43">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</sst>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6">
          <cell r="H36">
            <v>783</v>
          </cell>
          <cell r="J36">
            <v>642</v>
          </cell>
          <cell r="L36">
            <v>706</v>
          </cell>
          <cell r="N36">
            <v>845</v>
          </cell>
          <cell r="P36">
            <v>852</v>
          </cell>
          <cell r="AD36">
            <v>1667</v>
          </cell>
          <cell r="AF36">
            <v>1629</v>
          </cell>
          <cell r="AH36">
            <v>1651</v>
          </cell>
          <cell r="AJ36">
            <v>1695</v>
          </cell>
          <cell r="AL36">
            <v>1656</v>
          </cell>
          <cell r="AZ36">
            <v>418</v>
          </cell>
          <cell r="BB36">
            <v>336</v>
          </cell>
          <cell r="BD36">
            <v>363</v>
          </cell>
          <cell r="BF36">
            <v>412</v>
          </cell>
          <cell r="BH36">
            <v>428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</row>
        <row r="17">
          <cell r="D17">
            <v>1656</v>
          </cell>
        </row>
        <row r="21">
          <cell r="D21">
            <v>428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3" sqref="A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36805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609</v>
      </c>
      <c r="D13" s="25">
        <v>621</v>
      </c>
      <c r="E13" s="25">
        <f>+D13-C13</f>
        <v>12</v>
      </c>
      <c r="F13" s="4">
        <f>E13/C13</f>
        <v>1.9704433497536946E-2</v>
      </c>
      <c r="G13" s="4">
        <f>D13/953</f>
        <v>0.65162644281217208</v>
      </c>
      <c r="H13" s="4"/>
      <c r="I13" s="16"/>
      <c r="J13" s="17"/>
      <c r="L13" s="25">
        <f>[2]STOR951!$D$13</f>
        <v>852</v>
      </c>
      <c r="M13" s="25">
        <f>AVERAGE('[1]AGA Storage'!$L$36,'[1]AGA Storage'!$N$36,'[1]AGA Storage'!$P$36)</f>
        <v>801</v>
      </c>
      <c r="N13" s="25">
        <f>AVERAGE('[1]AGA Storage'!$H$36,'[1]AGA Storage'!$J$36,'[1]AGA Storage'!$L$36,'[1]AGA Storage'!$N$36,'[1]AGA Storage'!$P$36)</f>
        <v>765.6</v>
      </c>
      <c r="O13" s="25">
        <f>D13-L13</f>
        <v>-231</v>
      </c>
      <c r="P13" s="25">
        <f>D13-M13</f>
        <v>-180</v>
      </c>
      <c r="Q13" s="25">
        <f>D13-N13</f>
        <v>-144.60000000000002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1499</v>
      </c>
      <c r="D17" s="25">
        <v>1546</v>
      </c>
      <c r="E17" s="25">
        <f>+D17-C17</f>
        <v>47</v>
      </c>
      <c r="F17" s="4">
        <f>E17/C17</f>
        <v>3.1354236157438292E-2</v>
      </c>
      <c r="G17" s="4">
        <f>D17/1835</f>
        <v>0.84250681198910082</v>
      </c>
      <c r="H17" s="4"/>
      <c r="I17" s="16"/>
      <c r="J17" s="18"/>
      <c r="L17" s="25">
        <f>[2]STOR951!$D$17</f>
        <v>1656</v>
      </c>
      <c r="M17" s="25">
        <f>AVERAGE('[1]AGA Storage'!$AH$36,'[1]AGA Storage'!$AJ$36,'[1]AGA Storage'!$AL$36)</f>
        <v>1667.3333333333333</v>
      </c>
      <c r="N17" s="25">
        <f>AVERAGE('[1]AGA Storage'!$AD$36,'[1]AGA Storage'!$AF$36,'[1]AGA Storage'!$AH$36,'[1]AGA Storage'!$AJ$36,'[1]AGA Storage'!$AL$36)</f>
        <v>1659.6</v>
      </c>
      <c r="O17" s="25">
        <f>D17-L17</f>
        <v>-110</v>
      </c>
      <c r="P17" s="25">
        <f>D17-M17</f>
        <v>-121.33333333333326</v>
      </c>
      <c r="Q17" s="25">
        <f>D17-N17</f>
        <v>-113.59999999999991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372</v>
      </c>
      <c r="D21" s="25">
        <v>375</v>
      </c>
      <c r="E21" s="25">
        <f>+D21-C21</f>
        <v>3</v>
      </c>
      <c r="F21" s="4">
        <f>E21/C21</f>
        <v>8.0645161290322578E-3</v>
      </c>
      <c r="G21" s="4">
        <f>D21/506</f>
        <v>0.74110671936758898</v>
      </c>
      <c r="H21" s="4"/>
      <c r="I21" s="16"/>
      <c r="J21" s="18"/>
      <c r="L21" s="25">
        <f>[2]STOR951!$D$21</f>
        <v>428</v>
      </c>
      <c r="M21" s="25">
        <f>AVERAGE('[1]AGA Storage'!$BD$36,'[1]AGA Storage'!$BF$36,'[1]AGA Storage'!$BH$36)</f>
        <v>401</v>
      </c>
      <c r="N21" s="25">
        <f>AVERAGE('[1]AGA Storage'!$AZ$36,'[1]AGA Storage'!$BB$36,'[1]AGA Storage'!$BD$36,'[1]AGA Storage'!$BF$36,'[1]AGA Storage'!$H$36)</f>
        <v>462.4</v>
      </c>
      <c r="O21" s="25">
        <f>D21-L21</f>
        <v>-53</v>
      </c>
      <c r="P21" s="25">
        <f>D21-M21</f>
        <v>-26</v>
      </c>
      <c r="Q21" s="25">
        <f>D21-N21</f>
        <v>-87.399999999999977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2480</v>
      </c>
      <c r="D25" s="21">
        <f>SUM(D12:D24)</f>
        <v>2542</v>
      </c>
      <c r="E25" s="21">
        <f>SUM(E12:E24)</f>
        <v>62</v>
      </c>
      <c r="F25" s="4">
        <f>E25/C25</f>
        <v>2.5000000000000001E-2</v>
      </c>
      <c r="G25" s="27">
        <f>D25/3294</f>
        <v>0.77170613236187002</v>
      </c>
      <c r="H25" s="22"/>
      <c r="I25" s="23"/>
      <c r="J25" s="24"/>
      <c r="L25" s="21">
        <f t="shared" ref="L25:Q25" si="0">SUM(L12:L24)</f>
        <v>2936</v>
      </c>
      <c r="M25" s="21">
        <f t="shared" si="0"/>
        <v>2869.333333333333</v>
      </c>
      <c r="N25" s="21">
        <f t="shared" si="0"/>
        <v>2887.6</v>
      </c>
      <c r="O25" s="21">
        <f t="shared" si="0"/>
        <v>-394</v>
      </c>
      <c r="P25" s="21">
        <f t="shared" si="0"/>
        <v>-327.33333333333326</v>
      </c>
      <c r="Q25" s="21">
        <f t="shared" si="0"/>
        <v>-345.59999999999991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2000-10-11T18:01:20Z</cp:lastPrinted>
  <dcterms:created xsi:type="dcterms:W3CDTF">1997-01-20T19:39:22Z</dcterms:created>
  <dcterms:modified xsi:type="dcterms:W3CDTF">2014-09-04T07:55:13Z</dcterms:modified>
</cp:coreProperties>
</file>