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 s="1"/>
  <c r="G25" i="1"/>
  <c r="Q25" i="1" l="1"/>
  <c r="O13" i="1"/>
  <c r="O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<sst xmlns="http://schemas.openxmlformats.org/spreadsheetml/2006/main" count="54" uniqueCount="43">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</sst>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0">
          <cell r="H40">
            <v>794</v>
          </cell>
          <cell r="J40">
            <v>658</v>
          </cell>
          <cell r="L40">
            <v>748</v>
          </cell>
          <cell r="N40">
            <v>923</v>
          </cell>
          <cell r="P40">
            <v>852</v>
          </cell>
          <cell r="AD40">
            <v>1669</v>
          </cell>
          <cell r="AF40">
            <v>1714</v>
          </cell>
          <cell r="AH40">
            <v>1695</v>
          </cell>
          <cell r="AJ40">
            <v>1755</v>
          </cell>
          <cell r="AL40">
            <v>1721</v>
          </cell>
          <cell r="AZ40">
            <v>410</v>
          </cell>
          <cell r="BB40">
            <v>331</v>
          </cell>
          <cell r="BD40">
            <v>371</v>
          </cell>
          <cell r="BF40">
            <v>449</v>
          </cell>
          <cell r="BH40">
            <v>434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</row>
        <row r="17">
          <cell r="D17">
            <v>1721</v>
          </cell>
        </row>
        <row r="21">
          <cell r="D21">
            <v>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36833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666</v>
      </c>
      <c r="D13" s="25">
        <v>687</v>
      </c>
      <c r="E13" s="25">
        <f>+D13-C13</f>
        <v>21</v>
      </c>
      <c r="F13" s="4">
        <f>E13/C13</f>
        <v>3.1531531531531529E-2</v>
      </c>
      <c r="G13" s="4">
        <f>D13/953</f>
        <v>0.72088142707240299</v>
      </c>
      <c r="H13" s="4"/>
      <c r="I13" s="16"/>
      <c r="J13" s="17"/>
      <c r="L13" s="25">
        <f>[2]STOR951!$D$13</f>
        <v>852</v>
      </c>
      <c r="M13" s="25">
        <f>AVERAGE('[1]AGA Storage'!$L$40,'[1]AGA Storage'!$N$40,'[1]AGA Storage'!$P$40)</f>
        <v>841</v>
      </c>
      <c r="N13" s="25">
        <f>AVERAGE('[1]AGA Storage'!$H$40,'[1]AGA Storage'!$J$40,'[1]AGA Storage'!$L$40,'[1]AGA Storage'!$N$40,'[1]AGA Storage'!$P$40)</f>
        <v>795</v>
      </c>
      <c r="O13" s="25">
        <f>D13-L13</f>
        <v>-165</v>
      </c>
      <c r="P13" s="25">
        <f>D13-M13</f>
        <v>-154</v>
      </c>
      <c r="Q13" s="25">
        <f>D13-N13</f>
        <v>-108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1661</v>
      </c>
      <c r="D17" s="25">
        <v>1678</v>
      </c>
      <c r="E17" s="25">
        <f>+D17-C17</f>
        <v>17</v>
      </c>
      <c r="F17" s="4">
        <f>E17/C17</f>
        <v>1.0234798314268514E-2</v>
      </c>
      <c r="G17" s="4">
        <f>D17/1835</f>
        <v>0.91444141689373293</v>
      </c>
      <c r="H17" s="4"/>
      <c r="I17" s="16"/>
      <c r="J17" s="18"/>
      <c r="L17" s="25">
        <f>[2]STOR951!$D$17</f>
        <v>1721</v>
      </c>
      <c r="M17" s="25">
        <f>AVERAGE('[1]AGA Storage'!$AH$40,'[1]AGA Storage'!$AJ$40,'[1]AGA Storage'!$AL$40)</f>
        <v>1723.6666666666667</v>
      </c>
      <c r="N17" s="25">
        <f>AVERAGE('[1]AGA Storage'!$AD$40,'[1]AGA Storage'!$AF$40,'[1]AGA Storage'!$AH$40,'[1]AGA Storage'!$AJ$40,'[1]AGA Storage'!$AL$40)</f>
        <v>1710.8</v>
      </c>
      <c r="O17" s="25">
        <f>D17-L17</f>
        <v>-43</v>
      </c>
      <c r="P17" s="25">
        <f>D17-M17</f>
        <v>-45.666666666666742</v>
      </c>
      <c r="Q17" s="25">
        <f>D17-N17</f>
        <v>-32.799999999999955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385</v>
      </c>
      <c r="D21" s="25">
        <v>383</v>
      </c>
      <c r="E21" s="25">
        <f>+D21-C21</f>
        <v>-2</v>
      </c>
      <c r="F21" s="4">
        <f>E21/C21</f>
        <v>-5.1948051948051948E-3</v>
      </c>
      <c r="G21" s="4">
        <f>D21/506</f>
        <v>0.75691699604743079</v>
      </c>
      <c r="H21" s="4"/>
      <c r="I21" s="16"/>
      <c r="J21" s="18"/>
      <c r="L21" s="25">
        <f>[2]STOR951!$D$21</f>
        <v>434</v>
      </c>
      <c r="M21" s="25">
        <f>AVERAGE('[1]AGA Storage'!$BD$40,'[1]AGA Storage'!$BF$40,'[1]AGA Storage'!$BH$40)</f>
        <v>418</v>
      </c>
      <c r="N21" s="25">
        <f>AVERAGE('[1]AGA Storage'!$AZ$40,'[1]AGA Storage'!$BB$40,'[1]AGA Storage'!$BD$40,'[1]AGA Storage'!$BF$40,'[1]AGA Storage'!$H$40)</f>
        <v>471</v>
      </c>
      <c r="O21" s="25">
        <f>D21-L21</f>
        <v>-51</v>
      </c>
      <c r="P21" s="25">
        <f>D21-M21</f>
        <v>-35</v>
      </c>
      <c r="Q21" s="25">
        <f>D21-N21</f>
        <v>-88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2712</v>
      </c>
      <c r="D25" s="21">
        <f>SUM(D12:D24)</f>
        <v>2748</v>
      </c>
      <c r="E25" s="21">
        <f>SUM(E12:E24)</f>
        <v>36</v>
      </c>
      <c r="F25" s="4">
        <f>E25/C25</f>
        <v>1.3274336283185841E-2</v>
      </c>
      <c r="G25" s="27">
        <f>D25/3294</f>
        <v>0.83424408014571949</v>
      </c>
      <c r="H25" s="22"/>
      <c r="I25" s="23"/>
      <c r="J25" s="24"/>
      <c r="L25" s="21">
        <f t="shared" ref="L25:Q25" si="0">SUM(L12:L24)</f>
        <v>3007</v>
      </c>
      <c r="M25" s="21">
        <f t="shared" si="0"/>
        <v>2982.666666666667</v>
      </c>
      <c r="N25" s="21">
        <f t="shared" si="0"/>
        <v>2976.8</v>
      </c>
      <c r="O25" s="21">
        <f t="shared" si="0"/>
        <v>-259</v>
      </c>
      <c r="P25" s="21">
        <f t="shared" si="0"/>
        <v>-234.66666666666674</v>
      </c>
      <c r="Q25" s="21">
        <f t="shared" si="0"/>
        <v>-228.79999999999995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2000-11-01T19:02:13Z</cp:lastPrinted>
  <dcterms:created xsi:type="dcterms:W3CDTF">1997-01-20T19:39:22Z</dcterms:created>
  <dcterms:modified xsi:type="dcterms:W3CDTF">2014-09-04T07:51:14Z</dcterms:modified>
</cp:coreProperties>
</file>