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P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<sst xmlns="http://schemas.openxmlformats.org/spreadsheetml/2006/main" count="54" uniqueCount="43">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</sst>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9">
          <cell r="H49">
            <v>484</v>
          </cell>
          <cell r="J49">
            <v>440</v>
          </cell>
          <cell r="L49">
            <v>493</v>
          </cell>
          <cell r="N49">
            <v>727</v>
          </cell>
          <cell r="P49">
            <v>680</v>
          </cell>
          <cell r="AD49">
            <v>954</v>
          </cell>
          <cell r="AF49">
            <v>1217</v>
          </cell>
          <cell r="AH49">
            <v>1256</v>
          </cell>
          <cell r="AJ49">
            <v>1317</v>
          </cell>
          <cell r="AL49">
            <v>1286</v>
          </cell>
          <cell r="AZ49">
            <v>345</v>
          </cell>
          <cell r="BB49">
            <v>265</v>
          </cell>
          <cell r="BD49">
            <v>247</v>
          </cell>
          <cell r="BF49">
            <v>368</v>
          </cell>
          <cell r="BH49">
            <v>356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</row>
        <row r="17">
          <cell r="D17">
            <v>1286</v>
          </cell>
        </row>
        <row r="21">
          <cell r="D21">
            <v>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410</v>
      </c>
      <c r="D13" s="25">
        <v>350</v>
      </c>
      <c r="E13" s="25">
        <f>+D13-C13</f>
        <v>-60</v>
      </c>
      <c r="F13" s="4">
        <f>E13/C13</f>
        <v>-0.14634146341463414</v>
      </c>
      <c r="G13" s="4">
        <f>D13/953</f>
        <v>0.36726128016789089</v>
      </c>
      <c r="H13" s="4"/>
      <c r="I13" s="16"/>
      <c r="J13" s="17"/>
      <c r="L13" s="25">
        <f>[2]STOR951!$D$13</f>
        <v>680</v>
      </c>
      <c r="M13" s="25">
        <f>AVERAGE('[1]AGA Storage'!$L$49,'[1]AGA Storage'!$N$49,'[1]AGA Storage'!$P$49)</f>
        <v>633.33333333333337</v>
      </c>
      <c r="N13" s="25">
        <f>AVERAGE('[1]AGA Storage'!$H$49,'[1]AGA Storage'!$J$49,'[1]AGA Storage'!$L$49,'[1]AGA Storage'!$N$49,'[1]AGA Storage'!$P$49)</f>
        <v>564.79999999999995</v>
      </c>
      <c r="O13" s="25">
        <f>D13-L13</f>
        <v>-330</v>
      </c>
      <c r="P13" s="25">
        <f>D13-M13</f>
        <v>-283.33333333333337</v>
      </c>
      <c r="Q13" s="25">
        <f>D13-N13</f>
        <v>-214.79999999999995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1033</v>
      </c>
      <c r="D17" s="25">
        <v>935</v>
      </c>
      <c r="E17" s="25">
        <f>+D17-C17</f>
        <v>-98</v>
      </c>
      <c r="F17" s="4">
        <f>E17/C17</f>
        <v>-9.4869312681510165E-2</v>
      </c>
      <c r="G17" s="4">
        <f>D17/1835</f>
        <v>0.50953678474114439</v>
      </c>
      <c r="H17" s="4"/>
      <c r="I17" s="16"/>
      <c r="J17" s="18"/>
      <c r="L17" s="25">
        <f>[2]STOR951!$D$17</f>
        <v>1286</v>
      </c>
      <c r="M17" s="25">
        <f>AVERAGE('[1]AGA Storage'!$AH$49,'[1]AGA Storage'!$AJ$49,'[1]AGA Storage'!$AL$49)</f>
        <v>1286.3333333333333</v>
      </c>
      <c r="N17" s="25">
        <f>AVERAGE('[1]AGA Storage'!$AD$49,'[1]AGA Storage'!$AF$49,'[1]AGA Storage'!$AH$49,'[1]AGA Storage'!$AJ$49,'[1]AGA Storage'!$AL$49)</f>
        <v>1206</v>
      </c>
      <c r="O17" s="25">
        <f>D17-L17</f>
        <v>-351</v>
      </c>
      <c r="P17" s="25">
        <f>D17-M17</f>
        <v>-351.33333333333326</v>
      </c>
      <c r="Q17" s="25">
        <f>D17-N17</f>
        <v>-271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286</v>
      </c>
      <c r="D21" s="25">
        <v>277</v>
      </c>
      <c r="E21" s="25">
        <f>+D21-C21</f>
        <v>-9</v>
      </c>
      <c r="F21" s="4">
        <f>E21/C21</f>
        <v>-3.1468531468531472E-2</v>
      </c>
      <c r="G21" s="4">
        <f>D21/506</f>
        <v>0.54743083003952564</v>
      </c>
      <c r="H21" s="4"/>
      <c r="I21" s="16"/>
      <c r="J21" s="18"/>
      <c r="L21" s="25">
        <f>[2]STOR951!$D$21</f>
        <v>356</v>
      </c>
      <c r="M21" s="25">
        <f>AVERAGE('[1]AGA Storage'!$BD$49,'[1]AGA Storage'!$BF$49,'[1]AGA Storage'!$BH$49)</f>
        <v>323.66666666666669</v>
      </c>
      <c r="N21" s="25">
        <f>AVERAGE('[1]AGA Storage'!$AZ$49,'[1]AGA Storage'!$BB$49,'[1]AGA Storage'!$BD$49,'[1]AGA Storage'!$BF$49,'[1]AGA Storage'!$H$49)</f>
        <v>341.8</v>
      </c>
      <c r="O21" s="25">
        <f>D21-L21</f>
        <v>-79</v>
      </c>
      <c r="P21" s="25">
        <f>D21-M21</f>
        <v>-46.666666666666686</v>
      </c>
      <c r="Q21" s="25">
        <f>D21-N21</f>
        <v>-64.800000000000011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1729</v>
      </c>
      <c r="D25" s="21">
        <f>SUM(D12:D24)</f>
        <v>1562</v>
      </c>
      <c r="E25" s="21">
        <f>SUM(E12:E24)</f>
        <v>-167</v>
      </c>
      <c r="F25" s="4">
        <f>E25/C25</f>
        <v>-9.6587622903412371E-2</v>
      </c>
      <c r="G25" s="27">
        <f>D25/3294</f>
        <v>0.47419550698239221</v>
      </c>
      <c r="H25" s="22"/>
      <c r="I25" s="23"/>
      <c r="J25" s="24"/>
      <c r="L25" s="21">
        <f t="shared" ref="L25:Q25" si="0">SUM(L12:L24)</f>
        <v>2322</v>
      </c>
      <c r="M25" s="21">
        <f t="shared" si="0"/>
        <v>2243.333333333333</v>
      </c>
      <c r="N25" s="21">
        <f t="shared" si="0"/>
        <v>2112.6</v>
      </c>
      <c r="O25" s="21">
        <f t="shared" si="0"/>
        <v>-760</v>
      </c>
      <c r="P25" s="21">
        <f t="shared" si="0"/>
        <v>-681.33333333333326</v>
      </c>
      <c r="Q25" s="21">
        <f t="shared" si="0"/>
        <v>-550.59999999999991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2001-01-10T18:58:35Z</cp:lastPrinted>
  <dcterms:created xsi:type="dcterms:W3CDTF">1997-01-20T19:39:22Z</dcterms:created>
  <dcterms:modified xsi:type="dcterms:W3CDTF">2014-09-04T07:55:26Z</dcterms:modified>
</cp:coreProperties>
</file>