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M25" i="1" s="1"/>
  <c r="N13" i="1"/>
  <c r="Q13" i="1" s="1"/>
  <c r="O13" i="1"/>
  <c r="P13" i="1"/>
  <c r="E17" i="1"/>
  <c r="F17" i="1"/>
  <c r="G17" i="1"/>
  <c r="L17" i="1"/>
  <c r="L25" i="1" s="1"/>
  <c r="M17" i="1"/>
  <c r="P17" i="1" s="1"/>
  <c r="N17" i="1"/>
  <c r="Q17" i="1" s="1"/>
  <c r="O17" i="1"/>
  <c r="E21" i="1"/>
  <c r="F21" i="1" s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P25" i="1" l="1"/>
  <c r="O25" i="1"/>
  <c r="Q25" i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<sst xmlns="http://schemas.openxmlformats.org/spreadsheetml/2006/main" count="54" uniqueCount="43">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</sst>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47">
          <cell r="H47">
            <v>585</v>
          </cell>
          <cell r="J47">
            <v>468</v>
          </cell>
          <cell r="L47">
            <v>544</v>
          </cell>
          <cell r="N47">
            <v>847</v>
          </cell>
          <cell r="P47">
            <v>740</v>
          </cell>
          <cell r="AD47">
            <v>1167</v>
          </cell>
          <cell r="AF47">
            <v>1318</v>
          </cell>
          <cell r="AH47">
            <v>1352</v>
          </cell>
          <cell r="AJ47">
            <v>1564</v>
          </cell>
          <cell r="AL47">
            <v>1437</v>
          </cell>
          <cell r="AZ47">
            <v>366</v>
          </cell>
          <cell r="BB47">
            <v>278</v>
          </cell>
          <cell r="BD47">
            <v>274</v>
          </cell>
          <cell r="BF47">
            <v>392</v>
          </cell>
          <cell r="BH47">
            <v>393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</row>
        <row r="17">
          <cell r="D17">
            <v>1437</v>
          </cell>
        </row>
        <row r="21">
          <cell r="D21">
            <v>393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36882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524</v>
      </c>
      <c r="D13" s="25">
        <v>473</v>
      </c>
      <c r="E13" s="25">
        <f>+D13-C13</f>
        <v>-51</v>
      </c>
      <c r="F13" s="4">
        <f>E13/C13</f>
        <v>-9.7328244274809156E-2</v>
      </c>
      <c r="G13" s="4">
        <f>D13/953</f>
        <v>0.49632738719832109</v>
      </c>
      <c r="H13" s="4"/>
      <c r="I13" s="16"/>
      <c r="J13" s="17"/>
      <c r="L13" s="25">
        <f>[2]STOR951!$D$13</f>
        <v>740</v>
      </c>
      <c r="M13" s="25">
        <f>AVERAGE('[1]AGA Storage'!$L$47,'[1]AGA Storage'!$N$47,'[1]AGA Storage'!$P$47)</f>
        <v>710.33333333333337</v>
      </c>
      <c r="N13" s="25">
        <f>AVERAGE('[1]AGA Storage'!$H$47,'[1]AGA Storage'!$J$47,'[1]AGA Storage'!$L$47,'[1]AGA Storage'!$N$47,'[1]AGA Storage'!$P$47)</f>
        <v>636.79999999999995</v>
      </c>
      <c r="O13" s="25">
        <f>D13-L13</f>
        <v>-267</v>
      </c>
      <c r="P13" s="25">
        <f>D13-M13</f>
        <v>-237.33333333333337</v>
      </c>
      <c r="Q13" s="25">
        <f>D13-N13</f>
        <v>-163.79999999999995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1285</v>
      </c>
      <c r="D17" s="25">
        <v>1175</v>
      </c>
      <c r="E17" s="25">
        <f>+D17-C17</f>
        <v>-110</v>
      </c>
      <c r="F17" s="4">
        <f>E17/C17</f>
        <v>-8.5603112840466927E-2</v>
      </c>
      <c r="G17" s="4">
        <f>D17/1835</f>
        <v>0.64032697547683926</v>
      </c>
      <c r="H17" s="4"/>
      <c r="I17" s="16"/>
      <c r="J17" s="18"/>
      <c r="L17" s="25">
        <f>[2]STOR951!$D$17</f>
        <v>1437</v>
      </c>
      <c r="M17" s="25">
        <f>AVERAGE('[1]AGA Storage'!$AH$47,'[1]AGA Storage'!$AJ$47,'[1]AGA Storage'!$AL$47)</f>
        <v>1451</v>
      </c>
      <c r="N17" s="25">
        <f>AVERAGE('[1]AGA Storage'!$AD$47,'[1]AGA Storage'!$AF$47,'[1]AGA Storage'!$AH$47,'[1]AGA Storage'!$AJ$47,'[1]AGA Storage'!$AL$47)</f>
        <v>1367.6</v>
      </c>
      <c r="O17" s="25">
        <f>D17-L17</f>
        <v>-262</v>
      </c>
      <c r="P17" s="25">
        <f>D17-M17</f>
        <v>-276</v>
      </c>
      <c r="Q17" s="25">
        <f>D17-N17</f>
        <v>-192.59999999999991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304</v>
      </c>
      <c r="D21" s="25">
        <v>290</v>
      </c>
      <c r="E21" s="25">
        <f>+D21-C21</f>
        <v>-14</v>
      </c>
      <c r="F21" s="4">
        <f>E21/C21</f>
        <v>-4.6052631578947366E-2</v>
      </c>
      <c r="G21" s="4">
        <f>D21/506</f>
        <v>0.5731225296442688</v>
      </c>
      <c r="H21" s="4"/>
      <c r="I21" s="16"/>
      <c r="J21" s="18"/>
      <c r="L21" s="25">
        <f>[2]STOR951!$D$21</f>
        <v>393</v>
      </c>
      <c r="M21" s="25">
        <f>AVERAGE('[1]AGA Storage'!$BD$47,'[1]AGA Storage'!$BF$47,'[1]AGA Storage'!$BH$47)</f>
        <v>353</v>
      </c>
      <c r="N21" s="25">
        <f>AVERAGE('[1]AGA Storage'!$AZ$47,'[1]AGA Storage'!$BB$47,'[1]AGA Storage'!$BD$47,'[1]AGA Storage'!$BF$47,'[1]AGA Storage'!$H$47)</f>
        <v>379</v>
      </c>
      <c r="O21" s="25">
        <f>D21-L21</f>
        <v>-103</v>
      </c>
      <c r="P21" s="25">
        <f>D21-M21</f>
        <v>-63</v>
      </c>
      <c r="Q21" s="25">
        <f>D21-N21</f>
        <v>-89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2113</v>
      </c>
      <c r="D25" s="21">
        <f>SUM(D12:D24)</f>
        <v>1938</v>
      </c>
      <c r="E25" s="21">
        <f>SUM(E12:E24)</f>
        <v>-175</v>
      </c>
      <c r="F25" s="4">
        <f>E25/C25</f>
        <v>-8.2820634169427351E-2</v>
      </c>
      <c r="G25" s="27">
        <f>D25/3294</f>
        <v>0.58834244080145714</v>
      </c>
      <c r="H25" s="22"/>
      <c r="I25" s="23"/>
      <c r="J25" s="24"/>
      <c r="L25" s="21">
        <f t="shared" ref="L25:Q25" si="0">SUM(L12:L24)</f>
        <v>2570</v>
      </c>
      <c r="M25" s="21">
        <f t="shared" si="0"/>
        <v>2514.3333333333335</v>
      </c>
      <c r="N25" s="21">
        <f t="shared" si="0"/>
        <v>2383.3999999999996</v>
      </c>
      <c r="O25" s="21">
        <f t="shared" si="0"/>
        <v>-632</v>
      </c>
      <c r="P25" s="21">
        <f t="shared" si="0"/>
        <v>-576.33333333333337</v>
      </c>
      <c r="Q25" s="21">
        <f t="shared" si="0"/>
        <v>-445.39999999999986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2000-12-27T18:59:22Z</cp:lastPrinted>
  <dcterms:created xsi:type="dcterms:W3CDTF">1997-01-20T19:39:22Z</dcterms:created>
  <dcterms:modified xsi:type="dcterms:W3CDTF">2014-09-04T07:55:37Z</dcterms:modified>
</cp:coreProperties>
</file>