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P13" i="1"/>
  <c r="P25" i="1" s="1"/>
  <c r="E17" i="1"/>
  <c r="F17" i="1"/>
  <c r="G17" i="1"/>
  <c r="L17" i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Q25" i="1"/>
  <c r="N25" i="1"/>
  <c r="L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<sst xmlns="http://schemas.openxmlformats.org/spreadsheetml/2006/main" count="54" uniqueCount="43">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</sst>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7">
          <cell r="H57">
            <v>214</v>
          </cell>
          <cell r="J57">
            <v>240</v>
          </cell>
          <cell r="L57">
            <v>383</v>
          </cell>
          <cell r="N57">
            <v>575</v>
          </cell>
          <cell r="P57">
            <v>372</v>
          </cell>
          <cell r="AD57">
            <v>301</v>
          </cell>
          <cell r="AF57">
            <v>526</v>
          </cell>
          <cell r="AH57">
            <v>688</v>
          </cell>
          <cell r="AJ57">
            <v>736</v>
          </cell>
          <cell r="AL57">
            <v>527</v>
          </cell>
          <cell r="AZ57">
            <v>225</v>
          </cell>
          <cell r="BB57">
            <v>165</v>
          </cell>
          <cell r="BD57">
            <v>176</v>
          </cell>
          <cell r="BF57">
            <v>282</v>
          </cell>
          <cell r="BH57">
            <v>258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</row>
        <row r="17">
          <cell r="D17">
            <v>527</v>
          </cell>
        </row>
        <row r="21">
          <cell r="D21">
            <v>258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36952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242</v>
      </c>
      <c r="D13" s="25">
        <v>236</v>
      </c>
      <c r="E13" s="25">
        <f>+D13-C13</f>
        <v>-6</v>
      </c>
      <c r="F13" s="4">
        <f>E13/C13</f>
        <v>-2.4793388429752067E-2</v>
      </c>
      <c r="G13" s="4">
        <f>D13/953</f>
        <v>0.24763903462749212</v>
      </c>
      <c r="H13" s="4"/>
      <c r="I13" s="16"/>
      <c r="J13" s="17"/>
      <c r="L13" s="25">
        <f>[2]STOR951!$D$13</f>
        <v>372</v>
      </c>
      <c r="M13" s="25">
        <f>AVERAGE('[1]AGA Storage'!$L$57,'[1]AGA Storage'!$N$57,'[1]AGA Storage'!$P$57)</f>
        <v>443.33333333333331</v>
      </c>
      <c r="N13" s="25">
        <f>AVERAGE('[1]AGA Storage'!$H$57,'[1]AGA Storage'!$J$57,'[1]AGA Storage'!$L$57,'[1]AGA Storage'!$N$57,'[1]AGA Storage'!$P$57)</f>
        <v>356.8</v>
      </c>
      <c r="O13" s="25">
        <f>D13-L13</f>
        <v>-136</v>
      </c>
      <c r="P13" s="25">
        <f>D13-M13</f>
        <v>-207.33333333333331</v>
      </c>
      <c r="Q13" s="25">
        <f>D13-N13</f>
        <v>-120.80000000000001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456</v>
      </c>
      <c r="D17" s="25">
        <v>402</v>
      </c>
      <c r="E17" s="25">
        <f>+D17-C17</f>
        <v>-54</v>
      </c>
      <c r="F17" s="4">
        <f>E17/C17</f>
        <v>-0.11842105263157894</v>
      </c>
      <c r="G17" s="4">
        <f>D17/1835</f>
        <v>0.21907356948228882</v>
      </c>
      <c r="H17" s="4"/>
      <c r="I17" s="16"/>
      <c r="J17" s="18"/>
      <c r="L17" s="25">
        <f>[2]STOR951!$D$17</f>
        <v>527</v>
      </c>
      <c r="M17" s="25">
        <f>AVERAGE('[1]AGA Storage'!$AH$57,'[1]AGA Storage'!$AJ$57,'[1]AGA Storage'!$AL$57)</f>
        <v>650.33333333333337</v>
      </c>
      <c r="N17" s="25">
        <f>AVERAGE('[1]AGA Storage'!$AD$57,'[1]AGA Storage'!$AF$57,'[1]AGA Storage'!$AH$57,'[1]AGA Storage'!$AJ$57,'[1]AGA Storage'!$AL$57)</f>
        <v>555.6</v>
      </c>
      <c r="O17" s="25">
        <f>D17-L17</f>
        <v>-125</v>
      </c>
      <c r="P17" s="25">
        <f>D17-M17</f>
        <v>-248.33333333333337</v>
      </c>
      <c r="Q17" s="25">
        <f>D17-N17</f>
        <v>-153.60000000000002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161</v>
      </c>
      <c r="D21" s="25">
        <v>148</v>
      </c>
      <c r="E21" s="25">
        <f>+D21-C21</f>
        <v>-13</v>
      </c>
      <c r="F21" s="4">
        <f>E21/C21</f>
        <v>-8.0745341614906832E-2</v>
      </c>
      <c r="G21" s="4">
        <f>D21/506</f>
        <v>0.29249011857707508</v>
      </c>
      <c r="H21" s="4"/>
      <c r="I21" s="16"/>
      <c r="J21" s="18"/>
      <c r="L21" s="25">
        <f>[2]STOR951!$D$21</f>
        <v>258</v>
      </c>
      <c r="M21" s="25">
        <f>AVERAGE('[1]AGA Storage'!$BD$57,'[1]AGA Storage'!$BF$57,'[1]AGA Storage'!$BH$57)</f>
        <v>238.66666666666666</v>
      </c>
      <c r="N21" s="25">
        <f>AVERAGE('[1]AGA Storage'!$AZ$57,'[1]AGA Storage'!$BB$57,'[1]AGA Storage'!$BD$57,'[1]AGA Storage'!$BF$57,'[1]AGA Storage'!$H$57)</f>
        <v>212.4</v>
      </c>
      <c r="O21" s="25">
        <f>D21-L21</f>
        <v>-110</v>
      </c>
      <c r="P21" s="25">
        <f>D21-M21</f>
        <v>-90.666666666666657</v>
      </c>
      <c r="Q21" s="25">
        <f>D21-N21</f>
        <v>-64.400000000000006</v>
      </c>
    </row>
    <row r="22" spans="1:17" x14ac:dyDescent="0.2">
      <c r="C22" s="25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859</v>
      </c>
      <c r="D25" s="21">
        <f>SUM(D12:D24)</f>
        <v>786</v>
      </c>
      <c r="E25" s="21">
        <f>SUM(E12:E24)</f>
        <v>-73</v>
      </c>
      <c r="F25" s="4">
        <f>E25/C25</f>
        <v>-8.4982537834691507E-2</v>
      </c>
      <c r="G25" s="27">
        <f>D25/3294</f>
        <v>0.23861566484517305</v>
      </c>
      <c r="H25" s="22"/>
      <c r="I25" s="23"/>
      <c r="J25" s="24"/>
      <c r="L25" s="21">
        <f t="shared" ref="L25:Q25" si="0">SUM(L12:L24)</f>
        <v>1157</v>
      </c>
      <c r="M25" s="21">
        <f t="shared" si="0"/>
        <v>1332.3333333333335</v>
      </c>
      <c r="N25" s="21">
        <f t="shared" si="0"/>
        <v>1124.8000000000002</v>
      </c>
      <c r="O25" s="21">
        <f t="shared" si="0"/>
        <v>-371</v>
      </c>
      <c r="P25" s="21">
        <f t="shared" si="0"/>
        <v>-546.33333333333337</v>
      </c>
      <c r="Q25" s="21">
        <f t="shared" si="0"/>
        <v>-338.80000000000007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2001-03-07T19:00:57Z</cp:lastPrinted>
  <dcterms:created xsi:type="dcterms:W3CDTF">1997-01-20T19:39:22Z</dcterms:created>
  <dcterms:modified xsi:type="dcterms:W3CDTF">2014-09-04T07:56:00Z</dcterms:modified>
</cp:coreProperties>
</file>