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firstSheet="1" activeTab="1"/>
  </bookViews>
  <sheets>
    <sheet name="Sheet1 (2)" sheetId="4" state="hidden" r:id="rId1"/>
    <sheet name="Sheet1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7" i="1" l="1"/>
  <c r="H17" i="1"/>
  <c r="N25" i="1"/>
  <c r="N26" i="1" s="1"/>
  <c r="O25" i="1"/>
  <c r="L31" i="1"/>
  <c r="O31" i="1"/>
  <c r="N37" i="1"/>
  <c r="O37" i="1"/>
  <c r="N38" i="1"/>
  <c r="N39" i="1" s="1"/>
  <c r="O38" i="1"/>
  <c r="L43" i="1"/>
  <c r="O43" i="1" s="1"/>
  <c r="F19" i="4"/>
  <c r="H19" i="4"/>
  <c r="N30" i="4"/>
  <c r="O30" i="4"/>
  <c r="N31" i="4"/>
  <c r="O31" i="4"/>
  <c r="N32" i="4"/>
  <c r="O32" i="4"/>
  <c r="N33" i="4"/>
  <c r="N34" i="4" s="1"/>
  <c r="O33" i="4"/>
  <c r="L36" i="4"/>
  <c r="O36" i="4" s="1"/>
  <c r="N42" i="4"/>
  <c r="N43" i="4" s="1"/>
  <c r="O42" i="4"/>
  <c r="L48" i="4"/>
  <c r="O48" i="4" s="1"/>
  <c r="O26" i="1" l="1"/>
  <c r="N27" i="1"/>
  <c r="O43" i="4"/>
  <c r="N44" i="4"/>
  <c r="O34" i="4"/>
  <c r="N35" i="4"/>
  <c r="O35" i="4" s="1"/>
  <c r="O39" i="1"/>
  <c r="N40" i="1"/>
  <c r="N41" i="1" l="1"/>
  <c r="O40" i="1"/>
  <c r="O44" i="4"/>
  <c r="N45" i="4"/>
  <c r="N28" i="1"/>
  <c r="O27" i="1"/>
  <c r="O45" i="4" l="1"/>
  <c r="N46" i="4"/>
  <c r="O28" i="1"/>
  <c r="N29" i="1"/>
  <c r="O41" i="1"/>
  <c r="N42" i="1"/>
  <c r="O42" i="1" s="1"/>
  <c r="O29" i="1" l="1"/>
  <c r="N30" i="1"/>
  <c r="O30" i="1" s="1"/>
  <c r="N47" i="4"/>
  <c r="O47" i="4" s="1"/>
  <c r="O46" i="4"/>
</calcChain>
</file>

<file path=xl/comments1.xml><?xml version="1.0" encoding="utf-8"?>
<comments xmlns="http://schemas.openxmlformats.org/spreadsheetml/2006/main">
  <authors>
    <author>dhunt</author>
  </authors>
  <commentList>
    <comment ref="C18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comments2.xml><?xml version="1.0" encoding="utf-8"?>
<comments xmlns="http://schemas.openxmlformats.org/spreadsheetml/2006/main">
  <authors>
    <author>dhunt</author>
  </authors>
  <commentList>
    <comment ref="C16" authorId="0" shapeId="0">
      <text>
        <r>
          <rPr>
            <b/>
            <sz val="10"/>
            <color indexed="81"/>
            <rFont val="Tahoma"/>
          </rPr>
          <t>Includes the cost of outsourcing</t>
        </r>
      </text>
    </comment>
  </commentList>
</comments>
</file>

<file path=xl/sharedStrings.xml><?xml version="1.0" encoding="utf-8"?>
<sst xmlns="http://schemas.openxmlformats.org/spreadsheetml/2006/main" count="97" uniqueCount="32">
  <si>
    <t>Enron Corp.</t>
  </si>
  <si>
    <t>2002-2003 Benefit Guidelines</t>
  </si>
  <si>
    <t>I.</t>
  </si>
  <si>
    <t>Flex Dollars to Budget per Employee for Enron :</t>
  </si>
  <si>
    <t>U.S. Employees</t>
  </si>
  <si>
    <t>II.</t>
  </si>
  <si>
    <t>Plus the following percent of annualized payroll for non-regulated companies (except EOTT)</t>
  </si>
  <si>
    <t>Cash Balance and SERP</t>
  </si>
  <si>
    <t>FAS 106</t>
  </si>
  <si>
    <t>Savings Plan</t>
  </si>
  <si>
    <t>Other</t>
  </si>
  <si>
    <t>Total</t>
  </si>
  <si>
    <t>III.</t>
  </si>
  <si>
    <t>Plus the following percent of annualized payroll for regulated companies and EOTT.</t>
  </si>
  <si>
    <t>Cash Balance</t>
  </si>
  <si>
    <t xml:space="preserve">Savings </t>
  </si>
  <si>
    <t>&amp; SERP</t>
  </si>
  <si>
    <t>Plan</t>
  </si>
  <si>
    <t>Transwestern</t>
  </si>
  <si>
    <t>Florida Gas Transmission</t>
  </si>
  <si>
    <t>Citrus Corp.</t>
  </si>
  <si>
    <t>Northern Plains Natural Gas Company</t>
  </si>
  <si>
    <t>Northern Natural Gas</t>
  </si>
  <si>
    <t>Gas Pipeline Group</t>
  </si>
  <si>
    <t>EOTT</t>
  </si>
  <si>
    <t>N/A</t>
  </si>
  <si>
    <t xml:space="preserve">  </t>
  </si>
  <si>
    <t>IV.</t>
  </si>
  <si>
    <t xml:space="preserve">An additional 5% of total salaries will be budgeted at the Company level for the All-Employee Stock </t>
  </si>
  <si>
    <t>Option Program by Corporate Financial Planning.</t>
  </si>
  <si>
    <t xml:space="preserve">Note to Reader:  This document is intended to provide guidelines for O&amp;M budget.  Actual charges are dependent upon </t>
  </si>
  <si>
    <t>employee elections, actual valuation results and 2002 plan pricing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</si>
</sst>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Border="1" applyAlignment="1">
      <alignment horizontal="centerContinuous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164" fontId="0" fillId="0" borderId="0" xfId="1" applyNumberFormat="1" applyFont="1" applyBorder="1"/>
    <xf numFmtId="0" fontId="0" fillId="0" borderId="0" xfId="0" applyFill="1" applyBorder="1"/>
    <xf numFmtId="6" fontId="0" fillId="0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10" fontId="0" fillId="0" borderId="0" xfId="2" applyNumberFormat="1" applyFont="1" applyFill="1" applyBorder="1"/>
    <xf numFmtId="9" fontId="0" fillId="0" borderId="0" xfId="2" applyFont="1" applyBorder="1"/>
    <xf numFmtId="10" fontId="5" fillId="2" borderId="0" xfId="2" applyNumberFormat="1" applyFont="1" applyFill="1" applyBorder="1"/>
    <xf numFmtId="10" fontId="5" fillId="0" borderId="0" xfId="2" applyNumberFormat="1" applyFont="1" applyFill="1" applyBorder="1"/>
    <xf numFmtId="10" fontId="6" fillId="2" borderId="0" xfId="2" applyNumberFormat="1" applyFont="1" applyFill="1" applyBorder="1"/>
    <xf numFmtId="10" fontId="6" fillId="0" borderId="0" xfId="2" applyNumberFormat="1" applyFont="1" applyFill="1" applyBorder="1"/>
    <xf numFmtId="10" fontId="6" fillId="0" borderId="0" xfId="2" applyNumberFormat="1" applyFont="1" applyBorder="1"/>
    <xf numFmtId="0" fontId="3" fillId="0" borderId="0" xfId="0" applyFont="1" applyBorder="1" applyAlignment="1">
      <alignment horizontal="centerContinuous"/>
    </xf>
    <xf numFmtId="10" fontId="7" fillId="2" borderId="0" xfId="2" applyNumberFormat="1" applyFont="1" applyFill="1" applyBorder="1"/>
    <xf numFmtId="10" fontId="0" fillId="0" borderId="0" xfId="0" applyNumberFormat="1" applyBorder="1"/>
    <xf numFmtId="0" fontId="7" fillId="2" borderId="0" xfId="0" applyFont="1" applyFill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0" fontId="0" fillId="2" borderId="0" xfId="0" applyFill="1" applyBorder="1" applyAlignment="1">
      <alignment horizontal="center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164" fontId="1" fillId="0" borderId="0" xfId="1" applyNumberFormat="1" applyFill="1" applyBorder="1"/>
    <xf numFmtId="164" fontId="1" fillId="2" borderId="0" xfId="1" applyNumberFormat="1" applyFill="1" applyBorder="1"/>
    <xf numFmtId="164" fontId="1" fillId="0" borderId="0" xfId="1" applyNumberFormat="1" applyBorder="1"/>
    <xf numFmtId="10" fontId="1" fillId="2" borderId="0" xfId="2" applyNumberFormat="1" applyFill="1" applyBorder="1"/>
    <xf numFmtId="10" fontId="1" fillId="0" borderId="0" xfId="2" applyNumberFormat="1" applyFill="1" applyBorder="1"/>
    <xf numFmtId="9" fontId="1" fillId="0" borderId="0" xfId="2" applyFont="1" applyBorder="1"/>
    <xf numFmtId="9" fontId="1" fillId="0" borderId="0" xfId="2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Corporate%20Benefits/BENEFITS/CYN'S/Budget%202001/CB&amp;Serp/ORG_AL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2001 CB &amp; SERP"/>
      <sheetName val="FY 2002 CB &amp; SERP"/>
      <sheetName val="FY 2003 CB &amp; SERP"/>
      <sheetName val="FY 2001 FAS 106"/>
      <sheetName val="FY 2002 FAS 106"/>
      <sheetName val="FY 2003 FAS 106"/>
      <sheetName val="Plan Estimate"/>
      <sheetName val="FY 2000 CB &amp; SERP"/>
      <sheetName val="FY 2000 FAS 106"/>
      <sheetName val="AESOP"/>
      <sheetName val="Test FY 1999 CB &amp; SERP"/>
    </sheetNames>
    <sheetDataSet>
      <sheetData sheetId="0"/>
      <sheetData sheetId="1"/>
      <sheetData sheetId="2"/>
      <sheetData sheetId="3">
        <row r="40">
          <cell r="L40" t="str">
            <v>N/A</v>
          </cell>
        </row>
      </sheetData>
      <sheetData sheetId="4">
        <row r="40">
          <cell r="L40" t="str">
            <v>N/A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workbookViewId="0">
      <selection activeCell="I2" sqref="I2"/>
    </sheetView>
  </sheetViews>
  <sheetFormatPr defaultRowHeight="12.75" x14ac:dyDescent="0.2"/>
  <cols>
    <col min="1" max="16384" width="9.140625" style="2"/>
  </cols>
  <sheetData>
    <row r="1" spans="1:14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">
      <c r="A4" s="2" t="s">
        <v>2</v>
      </c>
      <c r="B4" s="2" t="s">
        <v>3</v>
      </c>
    </row>
    <row r="5" spans="1:14" x14ac:dyDescent="0.2">
      <c r="H5" s="3"/>
    </row>
    <row r="6" spans="1:14" x14ac:dyDescent="0.2">
      <c r="F6" s="4"/>
      <c r="G6" s="4"/>
      <c r="H6" s="3"/>
    </row>
    <row r="7" spans="1:14" x14ac:dyDescent="0.2">
      <c r="D7" s="3"/>
      <c r="E7" s="3"/>
      <c r="F7" s="3">
        <v>2002</v>
      </c>
      <c r="G7" s="3"/>
      <c r="H7" s="3">
        <v>2003</v>
      </c>
      <c r="I7" s="3"/>
      <c r="M7" s="3"/>
    </row>
    <row r="8" spans="1:14" x14ac:dyDescent="0.2">
      <c r="B8" s="2" t="s">
        <v>4</v>
      </c>
      <c r="D8" s="35"/>
      <c r="E8" s="36"/>
      <c r="F8" s="7">
        <v>4800</v>
      </c>
      <c r="G8" s="8"/>
      <c r="H8" s="9">
        <v>5000</v>
      </c>
      <c r="I8" s="7"/>
      <c r="J8" s="10"/>
      <c r="M8" s="37"/>
    </row>
    <row r="9" spans="1:14" x14ac:dyDescent="0.2">
      <c r="D9" s="35"/>
      <c r="E9" s="35"/>
      <c r="F9" s="12"/>
      <c r="G9" s="35"/>
      <c r="H9" s="13"/>
      <c r="I9" s="35"/>
      <c r="J9" s="35"/>
      <c r="M9" s="37"/>
    </row>
    <row r="11" spans="1:14" x14ac:dyDescent="0.2">
      <c r="A11" s="2" t="s">
        <v>5</v>
      </c>
      <c r="B11" s="2" t="s">
        <v>6</v>
      </c>
    </row>
    <row r="12" spans="1:14" x14ac:dyDescent="0.2">
      <c r="H12" s="3"/>
    </row>
    <row r="13" spans="1:14" x14ac:dyDescent="0.2">
      <c r="F13" s="4"/>
      <c r="H13" s="3"/>
    </row>
    <row r="14" spans="1:14" x14ac:dyDescent="0.2">
      <c r="F14" s="3">
        <v>2002</v>
      </c>
      <c r="G14" s="3"/>
      <c r="H14" s="3">
        <v>2003</v>
      </c>
      <c r="I14" s="3"/>
      <c r="J14" s="3"/>
    </row>
    <row r="15" spans="1:14" x14ac:dyDescent="0.2">
      <c r="C15" s="2" t="s">
        <v>7</v>
      </c>
      <c r="F15" s="38">
        <v>3.7499999999999999E-2</v>
      </c>
      <c r="G15" s="38"/>
      <c r="H15" s="15">
        <v>3.5999999999999997E-2</v>
      </c>
      <c r="I15" s="39"/>
      <c r="J15" s="39"/>
    </row>
    <row r="16" spans="1:14" x14ac:dyDescent="0.2">
      <c r="C16" s="40" t="s">
        <v>8</v>
      </c>
      <c r="D16" s="41"/>
      <c r="E16" s="41"/>
      <c r="F16" s="38">
        <v>1.2500000000000001E-2</v>
      </c>
      <c r="G16" s="38"/>
      <c r="H16" s="15">
        <v>1.4999999999999999E-2</v>
      </c>
      <c r="I16" s="39"/>
      <c r="J16" s="39"/>
    </row>
    <row r="17" spans="1:15" x14ac:dyDescent="0.2">
      <c r="C17" s="40" t="s">
        <v>9</v>
      </c>
      <c r="D17" s="41"/>
      <c r="E17" s="41"/>
      <c r="F17" s="38">
        <v>0.03</v>
      </c>
      <c r="G17" s="38"/>
      <c r="H17" s="38">
        <v>0.03</v>
      </c>
      <c r="I17" s="39"/>
      <c r="J17" s="39"/>
    </row>
    <row r="18" spans="1:15" ht="15" x14ac:dyDescent="0.35">
      <c r="C18" s="2" t="s">
        <v>10</v>
      </c>
      <c r="F18" s="18">
        <v>1.0999999999999999E-2</v>
      </c>
      <c r="G18" s="18"/>
      <c r="H18" s="18">
        <v>1.0999999999999999E-2</v>
      </c>
      <c r="I18" s="19"/>
      <c r="J18" s="19"/>
    </row>
    <row r="19" spans="1:15" ht="15" x14ac:dyDescent="0.35">
      <c r="C19" s="2" t="s">
        <v>11</v>
      </c>
      <c r="F19" s="20">
        <f>+F15+F16+F17+F18</f>
        <v>9.0999999999999998E-2</v>
      </c>
      <c r="G19" s="18"/>
      <c r="H19" s="20">
        <f>+H15+H16+H17+H18</f>
        <v>9.1999999999999985E-2</v>
      </c>
      <c r="I19" s="21"/>
      <c r="J19" s="21"/>
    </row>
    <row r="20" spans="1:15" ht="15" x14ac:dyDescent="0.35">
      <c r="G20" s="22"/>
    </row>
    <row r="22" spans="1:15" x14ac:dyDescent="0.2">
      <c r="A22" s="2" t="s">
        <v>12</v>
      </c>
      <c r="B22" s="2" t="s">
        <v>13</v>
      </c>
    </row>
    <row r="26" spans="1:15" x14ac:dyDescent="0.2">
      <c r="H26" s="23"/>
      <c r="I26" s="23"/>
      <c r="J26" s="23">
        <v>2002</v>
      </c>
      <c r="K26" s="23"/>
      <c r="L26" s="23"/>
      <c r="M26" s="23"/>
      <c r="N26" s="23"/>
    </row>
    <row r="27" spans="1:15" x14ac:dyDescent="0.2">
      <c r="H27" s="4" t="s">
        <v>14</v>
      </c>
      <c r="I27" s="4"/>
      <c r="J27" s="4" t="s">
        <v>15</v>
      </c>
      <c r="K27" s="4"/>
      <c r="L27" s="4"/>
      <c r="M27" s="4"/>
      <c r="N27" s="4"/>
    </row>
    <row r="28" spans="1:15" x14ac:dyDescent="0.2">
      <c r="H28" s="3" t="s">
        <v>16</v>
      </c>
      <c r="I28" s="3"/>
      <c r="J28" s="3" t="s">
        <v>17</v>
      </c>
      <c r="K28" s="3"/>
      <c r="L28" s="3" t="s">
        <v>8</v>
      </c>
      <c r="N28" s="3" t="s">
        <v>10</v>
      </c>
      <c r="O28" s="3" t="s">
        <v>11</v>
      </c>
    </row>
    <row r="30" spans="1:15" x14ac:dyDescent="0.2">
      <c r="C30" s="2" t="s">
        <v>18</v>
      </c>
      <c r="H30" s="38">
        <v>3.7499999999999999E-2</v>
      </c>
      <c r="I30" s="38"/>
      <c r="J30" s="38">
        <v>0.03</v>
      </c>
      <c r="K30" s="38"/>
      <c r="L30" s="38">
        <v>4.4999999999999998E-2</v>
      </c>
      <c r="M30" s="8"/>
      <c r="N30" s="24">
        <f>+F18</f>
        <v>1.0999999999999999E-2</v>
      </c>
      <c r="O30" s="25">
        <f t="shared" ref="O30:O36" si="0">SUM(H30:N30)</f>
        <v>0.1235</v>
      </c>
    </row>
    <row r="31" spans="1:15" x14ac:dyDescent="0.2">
      <c r="C31" s="2" t="s">
        <v>19</v>
      </c>
      <c r="H31" s="38">
        <v>0.05</v>
      </c>
      <c r="I31" s="38"/>
      <c r="J31" s="38">
        <v>0.03</v>
      </c>
      <c r="K31" s="38"/>
      <c r="L31" s="38">
        <v>5.5E-2</v>
      </c>
      <c r="M31" s="8"/>
      <c r="N31" s="24">
        <f>+N30</f>
        <v>1.0999999999999999E-2</v>
      </c>
      <c r="O31" s="25">
        <f t="shared" si="0"/>
        <v>0.14600000000000002</v>
      </c>
    </row>
    <row r="32" spans="1:15" x14ac:dyDescent="0.2">
      <c r="C32" s="2" t="s">
        <v>20</v>
      </c>
      <c r="H32" s="38">
        <v>4.1000000000000002E-2</v>
      </c>
      <c r="I32" s="38"/>
      <c r="J32" s="38">
        <v>0.03</v>
      </c>
      <c r="K32" s="38"/>
      <c r="L32" s="38">
        <v>1.2500000000000001E-2</v>
      </c>
      <c r="M32" s="8"/>
      <c r="N32" s="24">
        <f>+N31</f>
        <v>1.0999999999999999E-2</v>
      </c>
      <c r="O32" s="25">
        <f t="shared" si="0"/>
        <v>9.4500000000000001E-2</v>
      </c>
    </row>
    <row r="33" spans="3:15" x14ac:dyDescent="0.2">
      <c r="C33" s="2" t="s">
        <v>21</v>
      </c>
      <c r="H33" s="38">
        <v>2.75E-2</v>
      </c>
      <c r="I33" s="38"/>
      <c r="J33" s="38">
        <v>0.03</v>
      </c>
      <c r="K33" s="38"/>
      <c r="L33" s="38">
        <v>0.02</v>
      </c>
      <c r="M33" s="8"/>
      <c r="N33" s="24">
        <f>+N32</f>
        <v>1.0999999999999999E-2</v>
      </c>
      <c r="O33" s="25">
        <f t="shared" si="0"/>
        <v>8.8499999999999995E-2</v>
      </c>
    </row>
    <row r="34" spans="3:15" x14ac:dyDescent="0.2">
      <c r="C34" s="2" t="s">
        <v>22</v>
      </c>
      <c r="H34" s="38">
        <v>0.08</v>
      </c>
      <c r="I34" s="38"/>
      <c r="J34" s="38">
        <v>0.03</v>
      </c>
      <c r="K34" s="38"/>
      <c r="L34" s="38">
        <v>7.0000000000000007E-2</v>
      </c>
      <c r="M34" s="8"/>
      <c r="N34" s="24">
        <f>+N33</f>
        <v>1.0999999999999999E-2</v>
      </c>
      <c r="O34" s="25">
        <f t="shared" si="0"/>
        <v>0.191</v>
      </c>
    </row>
    <row r="35" spans="3:15" x14ac:dyDescent="0.2">
      <c r="C35" s="2" t="s">
        <v>23</v>
      </c>
      <c r="H35" s="38">
        <v>2.5000000000000001E-2</v>
      </c>
      <c r="I35" s="38"/>
      <c r="J35" s="38">
        <v>0.03</v>
      </c>
      <c r="K35" s="38"/>
      <c r="L35" s="38">
        <v>1.2E-2</v>
      </c>
      <c r="M35" s="8"/>
      <c r="N35" s="24">
        <f>+N34</f>
        <v>1.0999999999999999E-2</v>
      </c>
      <c r="O35" s="25">
        <f t="shared" si="0"/>
        <v>7.8E-2</v>
      </c>
    </row>
    <row r="36" spans="3:15" x14ac:dyDescent="0.2">
      <c r="C36" s="2" t="s">
        <v>24</v>
      </c>
      <c r="H36" s="38">
        <v>0.04</v>
      </c>
      <c r="I36" s="38"/>
      <c r="J36" s="38">
        <v>0.03</v>
      </c>
      <c r="K36" s="38"/>
      <c r="L36" s="38" t="str">
        <f>+'[1]FY 2001 FAS 106'!$L$40</f>
        <v>N/A</v>
      </c>
      <c r="M36" s="8"/>
      <c r="N36" s="26" t="s">
        <v>25</v>
      </c>
      <c r="O36" s="25">
        <f t="shared" si="0"/>
        <v>7.0000000000000007E-2</v>
      </c>
    </row>
    <row r="37" spans="3:15" x14ac:dyDescent="0.2">
      <c r="N37" s="27"/>
    </row>
    <row r="38" spans="3:15" x14ac:dyDescent="0.2">
      <c r="H38" s="23"/>
      <c r="I38" s="23"/>
      <c r="J38" s="23">
        <v>2003</v>
      </c>
      <c r="K38" s="23"/>
      <c r="L38" s="23"/>
      <c r="M38" s="23"/>
      <c r="N38" s="28"/>
    </row>
    <row r="39" spans="3:15" x14ac:dyDescent="0.2">
      <c r="H39" s="4" t="s">
        <v>14</v>
      </c>
      <c r="I39" s="4"/>
      <c r="J39" s="4" t="s">
        <v>15</v>
      </c>
      <c r="K39" s="4"/>
      <c r="L39" s="4"/>
      <c r="M39" s="4"/>
      <c r="N39" s="29"/>
    </row>
    <row r="40" spans="3:15" x14ac:dyDescent="0.2">
      <c r="H40" s="3" t="s">
        <v>16</v>
      </c>
      <c r="I40" s="3"/>
      <c r="J40" s="3" t="s">
        <v>17</v>
      </c>
      <c r="K40" s="3"/>
      <c r="L40" s="3" t="s">
        <v>8</v>
      </c>
      <c r="M40" s="3"/>
      <c r="N40" s="3" t="s">
        <v>10</v>
      </c>
      <c r="O40" s="3" t="s">
        <v>11</v>
      </c>
    </row>
    <row r="41" spans="3:15" x14ac:dyDescent="0.2">
      <c r="N41" s="30"/>
    </row>
    <row r="42" spans="3:15" x14ac:dyDescent="0.2">
      <c r="C42" s="2" t="s">
        <v>18</v>
      </c>
      <c r="H42" s="38">
        <v>3.5000000000000003E-2</v>
      </c>
      <c r="I42" s="38"/>
      <c r="J42" s="38">
        <v>0.03</v>
      </c>
      <c r="K42" s="38"/>
      <c r="L42" s="38">
        <v>4.4999999999999998E-2</v>
      </c>
      <c r="M42" s="38"/>
      <c r="N42" s="24">
        <f>+H18</f>
        <v>1.0999999999999999E-2</v>
      </c>
      <c r="O42" s="25">
        <f t="shared" ref="O42:O48" si="1">SUM(H42:N42)</f>
        <v>0.121</v>
      </c>
    </row>
    <row r="43" spans="3:15" x14ac:dyDescent="0.2">
      <c r="C43" s="2" t="s">
        <v>19</v>
      </c>
      <c r="H43" s="38">
        <v>4.7500000000000001E-2</v>
      </c>
      <c r="I43" s="38"/>
      <c r="J43" s="38">
        <v>0.03</v>
      </c>
      <c r="K43" s="38"/>
      <c r="L43" s="38">
        <v>0.06</v>
      </c>
      <c r="M43" s="38"/>
      <c r="N43" s="24">
        <f>+N42</f>
        <v>1.0999999999999999E-2</v>
      </c>
      <c r="O43" s="25">
        <f t="shared" si="1"/>
        <v>0.14850000000000002</v>
      </c>
    </row>
    <row r="44" spans="3:15" x14ac:dyDescent="0.2">
      <c r="C44" s="2" t="s">
        <v>20</v>
      </c>
      <c r="H44" s="38">
        <v>3.7499999999999999E-2</v>
      </c>
      <c r="I44" s="38"/>
      <c r="J44" s="38">
        <v>0.03</v>
      </c>
      <c r="K44" s="38"/>
      <c r="L44" s="38">
        <v>1.2500000000000001E-2</v>
      </c>
      <c r="M44" s="38"/>
      <c r="N44" s="24">
        <f>+N43</f>
        <v>1.0999999999999999E-2</v>
      </c>
      <c r="O44" s="25">
        <f t="shared" si="1"/>
        <v>9.0999999999999998E-2</v>
      </c>
    </row>
    <row r="45" spans="3:15" x14ac:dyDescent="0.2">
      <c r="C45" s="2" t="s">
        <v>21</v>
      </c>
      <c r="H45" s="38">
        <v>2.5000000000000001E-2</v>
      </c>
      <c r="I45" s="38"/>
      <c r="J45" s="38">
        <v>0.03</v>
      </c>
      <c r="K45" s="38"/>
      <c r="L45" s="38">
        <v>0.02</v>
      </c>
      <c r="M45" s="38"/>
      <c r="N45" s="24">
        <f>+N44</f>
        <v>1.0999999999999999E-2</v>
      </c>
      <c r="O45" s="25">
        <f t="shared" si="1"/>
        <v>8.5999999999999993E-2</v>
      </c>
    </row>
    <row r="46" spans="3:15" x14ac:dyDescent="0.2">
      <c r="C46" s="2" t="s">
        <v>22</v>
      </c>
      <c r="H46" s="38">
        <v>7.7499999999999999E-2</v>
      </c>
      <c r="I46" s="38"/>
      <c r="J46" s="38">
        <v>0.03</v>
      </c>
      <c r="K46" s="38"/>
      <c r="L46" s="38">
        <v>7.1999999999999995E-2</v>
      </c>
      <c r="M46" s="38"/>
      <c r="N46" s="24">
        <f>+N45</f>
        <v>1.0999999999999999E-2</v>
      </c>
      <c r="O46" s="25">
        <f t="shared" si="1"/>
        <v>0.1905</v>
      </c>
    </row>
    <row r="47" spans="3:15" x14ac:dyDescent="0.2">
      <c r="C47" s="2" t="s">
        <v>23</v>
      </c>
      <c r="H47" s="38">
        <v>2.5000000000000001E-2</v>
      </c>
      <c r="I47" s="38"/>
      <c r="J47" s="38">
        <v>0.03</v>
      </c>
      <c r="K47" s="38"/>
      <c r="L47" s="38">
        <v>1.4E-2</v>
      </c>
      <c r="M47" s="38"/>
      <c r="N47" s="24">
        <f>+N46</f>
        <v>1.0999999999999999E-2</v>
      </c>
      <c r="O47" s="25">
        <f t="shared" si="1"/>
        <v>0.08</v>
      </c>
    </row>
    <row r="48" spans="3:15" x14ac:dyDescent="0.2">
      <c r="C48" s="2" t="s">
        <v>24</v>
      </c>
      <c r="H48" s="38">
        <v>3.7499999999999999E-2</v>
      </c>
      <c r="I48" s="38"/>
      <c r="J48" s="38">
        <v>0.03</v>
      </c>
      <c r="K48" s="38"/>
      <c r="L48" s="38" t="str">
        <f>+'[1]FY 2002 FAS 106'!$L$40</f>
        <v>N/A</v>
      </c>
      <c r="M48" s="31"/>
      <c r="N48" s="26" t="s">
        <v>25</v>
      </c>
      <c r="O48" s="25">
        <f t="shared" si="1"/>
        <v>6.7500000000000004E-2</v>
      </c>
    </row>
    <row r="49" spans="2:15" x14ac:dyDescent="0.2">
      <c r="H49" s="2" t="s">
        <v>26</v>
      </c>
    </row>
    <row r="50" spans="2:15" x14ac:dyDescent="0.2">
      <c r="H50" s="23"/>
      <c r="I50" s="23"/>
      <c r="J50" s="23"/>
      <c r="K50" s="23"/>
      <c r="L50" s="23"/>
      <c r="M50" s="23"/>
      <c r="N50" s="23"/>
    </row>
    <row r="51" spans="2:15" x14ac:dyDescent="0.2">
      <c r="H51" s="4"/>
      <c r="I51" s="4"/>
      <c r="J51" s="4"/>
      <c r="K51" s="4"/>
      <c r="L51" s="4"/>
      <c r="M51" s="4"/>
      <c r="N51" s="4"/>
    </row>
    <row r="52" spans="2:15" x14ac:dyDescent="0.2">
      <c r="B52" s="32" t="s">
        <v>27</v>
      </c>
      <c r="C52" s="32" t="s">
        <v>28</v>
      </c>
    </row>
    <row r="53" spans="2:15" x14ac:dyDescent="0.2">
      <c r="B53" s="32"/>
      <c r="C53" s="32" t="s">
        <v>29</v>
      </c>
    </row>
    <row r="54" spans="2:15" x14ac:dyDescent="0.2">
      <c r="H54" s="39"/>
      <c r="I54" s="39"/>
      <c r="J54" s="39"/>
      <c r="K54" s="39"/>
      <c r="L54" s="39"/>
      <c r="M54" s="39"/>
      <c r="N54" s="39"/>
      <c r="O54" s="25"/>
    </row>
    <row r="55" spans="2:15" x14ac:dyDescent="0.2">
      <c r="H55" s="39"/>
      <c r="I55" s="39"/>
      <c r="J55" s="39"/>
      <c r="K55" s="39"/>
      <c r="L55" s="39"/>
      <c r="M55" s="39"/>
      <c r="N55" s="39"/>
      <c r="O55" s="25"/>
    </row>
    <row r="56" spans="2:15" x14ac:dyDescent="0.2">
      <c r="H56" s="39"/>
      <c r="I56" s="39"/>
      <c r="J56" s="39"/>
      <c r="K56" s="39"/>
      <c r="L56" s="39"/>
      <c r="M56" s="39"/>
      <c r="N56" s="39"/>
      <c r="O56" s="25"/>
    </row>
    <row r="57" spans="2:15" x14ac:dyDescent="0.2">
      <c r="H57" s="39"/>
      <c r="I57" s="39"/>
      <c r="J57" s="39"/>
      <c r="K57" s="39"/>
      <c r="L57" s="39"/>
      <c r="M57" s="39"/>
      <c r="N57" s="39"/>
      <c r="O57" s="25"/>
    </row>
    <row r="58" spans="2:15" x14ac:dyDescent="0.2">
      <c r="B58" s="2" t="s">
        <v>30</v>
      </c>
      <c r="H58" s="39"/>
      <c r="I58" s="39"/>
      <c r="J58" s="39"/>
      <c r="K58" s="39"/>
      <c r="L58" s="39"/>
      <c r="M58" s="39"/>
      <c r="N58" s="39"/>
      <c r="O58" s="25"/>
    </row>
    <row r="59" spans="2:15" x14ac:dyDescent="0.2">
      <c r="B59" s="2" t="s">
        <v>31</v>
      </c>
      <c r="H59" s="39"/>
      <c r="I59" s="39"/>
      <c r="J59" s="39"/>
      <c r="K59" s="39"/>
      <c r="L59" s="39"/>
      <c r="M59" s="39"/>
      <c r="N59" s="39"/>
      <c r="O59" s="25"/>
    </row>
    <row r="60" spans="2:15" x14ac:dyDescent="0.2">
      <c r="H60" s="39"/>
      <c r="I60" s="39"/>
      <c r="J60" s="39"/>
      <c r="K60" s="39"/>
      <c r="L60" s="39"/>
      <c r="M60" s="33"/>
      <c r="N60" s="33"/>
      <c r="O60" s="25"/>
    </row>
    <row r="61" spans="2:15" x14ac:dyDescent="0.2">
      <c r="H61" s="12"/>
      <c r="I61" s="12"/>
      <c r="J61" s="12"/>
      <c r="K61" s="12"/>
      <c r="L61" s="12"/>
      <c r="M61" s="12"/>
      <c r="N61" s="34"/>
    </row>
    <row r="62" spans="2:15" x14ac:dyDescent="0.2">
      <c r="H62" s="12"/>
      <c r="I62" s="12"/>
      <c r="J62" s="12"/>
      <c r="K62" s="12"/>
      <c r="L62" s="12"/>
      <c r="M62" s="12"/>
      <c r="N62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zoomScale="75" workbookViewId="0"/>
  </sheetViews>
  <sheetFormatPr defaultRowHeight="12.75" x14ac:dyDescent="0.2"/>
  <cols>
    <col min="1" max="16384" width="9.140625" style="2"/>
  </cols>
  <sheetData>
    <row r="1" spans="1:14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">
      <c r="A4" s="2" t="s">
        <v>2</v>
      </c>
      <c r="B4" s="2" t="s">
        <v>3</v>
      </c>
    </row>
    <row r="5" spans="1:14" x14ac:dyDescent="0.2">
      <c r="F5" s="4"/>
      <c r="G5" s="4"/>
      <c r="H5" s="3"/>
    </row>
    <row r="6" spans="1:14" x14ac:dyDescent="0.2">
      <c r="D6" s="3"/>
      <c r="E6" s="3"/>
      <c r="F6" s="3">
        <v>2002</v>
      </c>
      <c r="G6" s="3"/>
      <c r="H6" s="3">
        <v>2003</v>
      </c>
      <c r="I6" s="3"/>
      <c r="M6" s="3"/>
    </row>
    <row r="7" spans="1:14" x14ac:dyDescent="0.2">
      <c r="B7" s="2" t="s">
        <v>4</v>
      </c>
      <c r="D7" s="5"/>
      <c r="E7" s="6"/>
      <c r="F7" s="7">
        <v>4800</v>
      </c>
      <c r="G7" s="8"/>
      <c r="H7" s="9">
        <v>5000</v>
      </c>
      <c r="I7" s="7"/>
      <c r="J7" s="10"/>
      <c r="M7" s="11"/>
    </row>
    <row r="8" spans="1:14" x14ac:dyDescent="0.2">
      <c r="D8" s="5"/>
      <c r="E8" s="5"/>
      <c r="F8" s="12"/>
      <c r="G8" s="5"/>
      <c r="H8" s="13"/>
      <c r="I8" s="5"/>
      <c r="J8" s="5"/>
      <c r="M8" s="11"/>
    </row>
    <row r="10" spans="1:14" x14ac:dyDescent="0.2">
      <c r="A10" s="2" t="s">
        <v>5</v>
      </c>
      <c r="B10" s="2" t="s">
        <v>6</v>
      </c>
    </row>
    <row r="11" spans="1:14" x14ac:dyDescent="0.2">
      <c r="F11" s="4"/>
      <c r="H11" s="3"/>
    </row>
    <row r="12" spans="1:14" x14ac:dyDescent="0.2">
      <c r="F12" s="3">
        <v>2002</v>
      </c>
      <c r="G12" s="3"/>
      <c r="H12" s="3">
        <v>2003</v>
      </c>
      <c r="I12" s="3"/>
      <c r="J12" s="3"/>
    </row>
    <row r="13" spans="1:14" x14ac:dyDescent="0.2">
      <c r="C13" s="2" t="s">
        <v>7</v>
      </c>
      <c r="F13" s="14">
        <v>3.7499999999999999E-2</v>
      </c>
      <c r="G13" s="14"/>
      <c r="H13" s="15">
        <v>3.5999999999999997E-2</v>
      </c>
      <c r="I13" s="16"/>
      <c r="J13" s="16"/>
    </row>
    <row r="14" spans="1:14" x14ac:dyDescent="0.2">
      <c r="C14" s="17" t="s">
        <v>8</v>
      </c>
      <c r="D14" s="17"/>
      <c r="E14" s="17"/>
      <c r="F14" s="14">
        <v>1.2500000000000001E-2</v>
      </c>
      <c r="G14" s="14"/>
      <c r="H14" s="15">
        <v>1.4999999999999999E-2</v>
      </c>
      <c r="I14" s="16"/>
      <c r="J14" s="16"/>
    </row>
    <row r="15" spans="1:14" x14ac:dyDescent="0.2">
      <c r="C15" s="17" t="s">
        <v>9</v>
      </c>
      <c r="D15" s="17"/>
      <c r="E15" s="17"/>
      <c r="F15" s="14">
        <v>0.03</v>
      </c>
      <c r="G15" s="14"/>
      <c r="H15" s="14">
        <v>0.03</v>
      </c>
      <c r="I15" s="16"/>
      <c r="J15" s="16"/>
    </row>
    <row r="16" spans="1:14" ht="15" x14ac:dyDescent="0.35">
      <c r="C16" s="2" t="s">
        <v>10</v>
      </c>
      <c r="F16" s="18">
        <v>1.0999999999999999E-2</v>
      </c>
      <c r="G16" s="18"/>
      <c r="H16" s="18">
        <v>1.0999999999999999E-2</v>
      </c>
      <c r="I16" s="19"/>
      <c r="J16" s="19"/>
    </row>
    <row r="17" spans="1:15" ht="15" x14ac:dyDescent="0.35">
      <c r="C17" s="2" t="s">
        <v>11</v>
      </c>
      <c r="F17" s="20">
        <f>+F13+F14+F15+F16</f>
        <v>9.0999999999999998E-2</v>
      </c>
      <c r="G17" s="18"/>
      <c r="H17" s="20">
        <f>+H13+H14+H15+H16</f>
        <v>9.1999999999999985E-2</v>
      </c>
      <c r="I17" s="21"/>
      <c r="J17" s="21"/>
    </row>
    <row r="18" spans="1:15" ht="15" x14ac:dyDescent="0.35">
      <c r="G18" s="22"/>
    </row>
    <row r="20" spans="1:15" x14ac:dyDescent="0.2">
      <c r="A20" s="2" t="s">
        <v>12</v>
      </c>
      <c r="B20" s="2" t="s">
        <v>13</v>
      </c>
    </row>
    <row r="21" spans="1:15" x14ac:dyDescent="0.2">
      <c r="H21" s="23"/>
      <c r="I21" s="23"/>
      <c r="J21" s="23">
        <v>2002</v>
      </c>
      <c r="K21" s="23"/>
      <c r="L21" s="23"/>
      <c r="M21" s="23"/>
      <c r="N21" s="23"/>
    </row>
    <row r="22" spans="1:15" x14ac:dyDescent="0.2">
      <c r="H22" s="4" t="s">
        <v>14</v>
      </c>
      <c r="I22" s="4"/>
      <c r="J22" s="4" t="s">
        <v>15</v>
      </c>
      <c r="K22" s="4"/>
      <c r="L22" s="4"/>
      <c r="M22" s="4"/>
      <c r="N22" s="4"/>
    </row>
    <row r="23" spans="1:15" x14ac:dyDescent="0.2">
      <c r="H23" s="3" t="s">
        <v>16</v>
      </c>
      <c r="I23" s="3"/>
      <c r="J23" s="3" t="s">
        <v>17</v>
      </c>
      <c r="K23" s="3"/>
      <c r="L23" s="3" t="s">
        <v>8</v>
      </c>
      <c r="N23" s="3" t="s">
        <v>10</v>
      </c>
      <c r="O23" s="3" t="s">
        <v>11</v>
      </c>
    </row>
    <row r="25" spans="1:15" x14ac:dyDescent="0.2">
      <c r="C25" s="2" t="s">
        <v>18</v>
      </c>
      <c r="H25" s="14">
        <v>3.7499999999999999E-2</v>
      </c>
      <c r="I25" s="14"/>
      <c r="J25" s="14">
        <v>0.03</v>
      </c>
      <c r="K25" s="14"/>
      <c r="L25" s="14">
        <v>4.4999999999999998E-2</v>
      </c>
      <c r="M25" s="8"/>
      <c r="N25" s="24">
        <f>+F16</f>
        <v>1.0999999999999999E-2</v>
      </c>
      <c r="O25" s="25">
        <f>SUM(H25:N25)</f>
        <v>0.1235</v>
      </c>
    </row>
    <row r="26" spans="1:15" x14ac:dyDescent="0.2">
      <c r="C26" s="2" t="s">
        <v>19</v>
      </c>
      <c r="H26" s="14">
        <v>0.05</v>
      </c>
      <c r="I26" s="14"/>
      <c r="J26" s="14">
        <v>0.03</v>
      </c>
      <c r="K26" s="14"/>
      <c r="L26" s="14">
        <v>5.5E-2</v>
      </c>
      <c r="M26" s="8"/>
      <c r="N26" s="24">
        <f>+N25</f>
        <v>1.0999999999999999E-2</v>
      </c>
      <c r="O26" s="25">
        <f t="shared" ref="O26:O31" si="0">SUM(H26:N26)</f>
        <v>0.14600000000000002</v>
      </c>
    </row>
    <row r="27" spans="1:15" x14ac:dyDescent="0.2">
      <c r="C27" s="2" t="s">
        <v>20</v>
      </c>
      <c r="H27" s="14">
        <v>4.1000000000000002E-2</v>
      </c>
      <c r="I27" s="14"/>
      <c r="J27" s="14">
        <v>0.03</v>
      </c>
      <c r="K27" s="14"/>
      <c r="L27" s="14">
        <v>1.2500000000000001E-2</v>
      </c>
      <c r="M27" s="8"/>
      <c r="N27" s="24">
        <f>+N26</f>
        <v>1.0999999999999999E-2</v>
      </c>
      <c r="O27" s="25">
        <f t="shared" si="0"/>
        <v>9.4500000000000001E-2</v>
      </c>
    </row>
    <row r="28" spans="1:15" x14ac:dyDescent="0.2">
      <c r="C28" s="2" t="s">
        <v>21</v>
      </c>
      <c r="H28" s="14">
        <v>2.75E-2</v>
      </c>
      <c r="I28" s="14"/>
      <c r="J28" s="14">
        <v>0.03</v>
      </c>
      <c r="K28" s="14"/>
      <c r="L28" s="14">
        <v>0.02</v>
      </c>
      <c r="M28" s="8"/>
      <c r="N28" s="24">
        <f>+N27</f>
        <v>1.0999999999999999E-2</v>
      </c>
      <c r="O28" s="25">
        <f t="shared" si="0"/>
        <v>8.8499999999999995E-2</v>
      </c>
    </row>
    <row r="29" spans="1:15" x14ac:dyDescent="0.2">
      <c r="C29" s="2" t="s">
        <v>22</v>
      </c>
      <c r="H29" s="14">
        <v>0.08</v>
      </c>
      <c r="I29" s="14"/>
      <c r="J29" s="14">
        <v>0.03</v>
      </c>
      <c r="K29" s="14"/>
      <c r="L29" s="14">
        <v>7.0000000000000007E-2</v>
      </c>
      <c r="M29" s="8"/>
      <c r="N29" s="24">
        <f>+N28</f>
        <v>1.0999999999999999E-2</v>
      </c>
      <c r="O29" s="25">
        <f t="shared" si="0"/>
        <v>0.191</v>
      </c>
    </row>
    <row r="30" spans="1:15" x14ac:dyDescent="0.2">
      <c r="C30" s="2" t="s">
        <v>23</v>
      </c>
      <c r="H30" s="14">
        <v>2.5000000000000001E-2</v>
      </c>
      <c r="I30" s="14"/>
      <c r="J30" s="14">
        <v>0.03</v>
      </c>
      <c r="K30" s="14"/>
      <c r="L30" s="14">
        <v>1.2E-2</v>
      </c>
      <c r="M30" s="8"/>
      <c r="N30" s="24">
        <f>+N29</f>
        <v>1.0999999999999999E-2</v>
      </c>
      <c r="O30" s="25">
        <f t="shared" si="0"/>
        <v>7.8E-2</v>
      </c>
    </row>
    <row r="31" spans="1:15" x14ac:dyDescent="0.2">
      <c r="C31" s="2" t="s">
        <v>24</v>
      </c>
      <c r="H31" s="14">
        <v>0.04</v>
      </c>
      <c r="I31" s="14"/>
      <c r="J31" s="14">
        <v>0.03</v>
      </c>
      <c r="K31" s="14"/>
      <c r="L31" s="14" t="str">
        <f>+'[1]FY 2001 FAS 106'!$L$40</f>
        <v>N/A</v>
      </c>
      <c r="M31" s="8"/>
      <c r="N31" s="26" t="s">
        <v>25</v>
      </c>
      <c r="O31" s="25">
        <f t="shared" si="0"/>
        <v>7.0000000000000007E-2</v>
      </c>
    </row>
    <row r="32" spans="1:15" x14ac:dyDescent="0.2">
      <c r="N32" s="27"/>
    </row>
    <row r="33" spans="2:15" x14ac:dyDescent="0.2">
      <c r="H33" s="23"/>
      <c r="I33" s="23"/>
      <c r="J33" s="23">
        <v>2003</v>
      </c>
      <c r="K33" s="23"/>
      <c r="L33" s="23"/>
      <c r="M33" s="23"/>
      <c r="N33" s="28"/>
    </row>
    <row r="34" spans="2:15" x14ac:dyDescent="0.2">
      <c r="H34" s="4" t="s">
        <v>14</v>
      </c>
      <c r="I34" s="4"/>
      <c r="J34" s="4" t="s">
        <v>15</v>
      </c>
      <c r="K34" s="4"/>
      <c r="L34" s="4"/>
      <c r="M34" s="4"/>
      <c r="N34" s="29"/>
    </row>
    <row r="35" spans="2:15" x14ac:dyDescent="0.2">
      <c r="H35" s="3" t="s">
        <v>16</v>
      </c>
      <c r="I35" s="3"/>
      <c r="J35" s="3" t="s">
        <v>17</v>
      </c>
      <c r="K35" s="3"/>
      <c r="L35" s="3" t="s">
        <v>8</v>
      </c>
      <c r="M35" s="3"/>
      <c r="N35" s="3" t="s">
        <v>10</v>
      </c>
      <c r="O35" s="3" t="s">
        <v>11</v>
      </c>
    </row>
    <row r="36" spans="2:15" x14ac:dyDescent="0.2">
      <c r="N36" s="30"/>
    </row>
    <row r="37" spans="2:15" x14ac:dyDescent="0.2">
      <c r="C37" s="2" t="s">
        <v>18</v>
      </c>
      <c r="H37" s="14">
        <v>3.5000000000000003E-2</v>
      </c>
      <c r="I37" s="14"/>
      <c r="J37" s="14">
        <v>0.03</v>
      </c>
      <c r="K37" s="14"/>
      <c r="L37" s="14">
        <v>4.4999999999999998E-2</v>
      </c>
      <c r="M37" s="14"/>
      <c r="N37" s="24">
        <f>+H16</f>
        <v>1.0999999999999999E-2</v>
      </c>
      <c r="O37" s="25">
        <f>SUM(H37:N37)</f>
        <v>0.121</v>
      </c>
    </row>
    <row r="38" spans="2:15" x14ac:dyDescent="0.2">
      <c r="C38" s="2" t="s">
        <v>19</v>
      </c>
      <c r="H38" s="14">
        <v>4.7500000000000001E-2</v>
      </c>
      <c r="I38" s="14"/>
      <c r="J38" s="14">
        <v>0.03</v>
      </c>
      <c r="K38" s="14"/>
      <c r="L38" s="14">
        <v>0.06</v>
      </c>
      <c r="M38" s="14"/>
      <c r="N38" s="24">
        <f>+N37</f>
        <v>1.0999999999999999E-2</v>
      </c>
      <c r="O38" s="25">
        <f t="shared" ref="O38:O43" si="1">SUM(H38:N38)</f>
        <v>0.14850000000000002</v>
      </c>
    </row>
    <row r="39" spans="2:15" x14ac:dyDescent="0.2">
      <c r="C39" s="2" t="s">
        <v>20</v>
      </c>
      <c r="H39" s="14">
        <v>3.7499999999999999E-2</v>
      </c>
      <c r="I39" s="14"/>
      <c r="J39" s="14">
        <v>0.03</v>
      </c>
      <c r="K39" s="14"/>
      <c r="L39" s="14">
        <v>1.2500000000000001E-2</v>
      </c>
      <c r="M39" s="14"/>
      <c r="N39" s="24">
        <f>+N38</f>
        <v>1.0999999999999999E-2</v>
      </c>
      <c r="O39" s="25">
        <f t="shared" si="1"/>
        <v>9.0999999999999998E-2</v>
      </c>
    </row>
    <row r="40" spans="2:15" x14ac:dyDescent="0.2">
      <c r="C40" s="2" t="s">
        <v>21</v>
      </c>
      <c r="H40" s="14">
        <v>2.5000000000000001E-2</v>
      </c>
      <c r="I40" s="14"/>
      <c r="J40" s="14">
        <v>0.03</v>
      </c>
      <c r="K40" s="14"/>
      <c r="L40" s="14">
        <v>0.02</v>
      </c>
      <c r="M40" s="14"/>
      <c r="N40" s="24">
        <f>+N39</f>
        <v>1.0999999999999999E-2</v>
      </c>
      <c r="O40" s="25">
        <f t="shared" si="1"/>
        <v>8.5999999999999993E-2</v>
      </c>
    </row>
    <row r="41" spans="2:15" x14ac:dyDescent="0.2">
      <c r="C41" s="2" t="s">
        <v>22</v>
      </c>
      <c r="H41" s="14">
        <v>7.7499999999999999E-2</v>
      </c>
      <c r="I41" s="14"/>
      <c r="J41" s="14">
        <v>0.03</v>
      </c>
      <c r="K41" s="14"/>
      <c r="L41" s="14">
        <v>7.1999999999999995E-2</v>
      </c>
      <c r="M41" s="14"/>
      <c r="N41" s="24">
        <f>+N40</f>
        <v>1.0999999999999999E-2</v>
      </c>
      <c r="O41" s="25">
        <f t="shared" si="1"/>
        <v>0.1905</v>
      </c>
    </row>
    <row r="42" spans="2:15" x14ac:dyDescent="0.2">
      <c r="C42" s="2" t="s">
        <v>23</v>
      </c>
      <c r="H42" s="14">
        <v>2.5000000000000001E-2</v>
      </c>
      <c r="I42" s="14"/>
      <c r="J42" s="14">
        <v>0.03</v>
      </c>
      <c r="K42" s="14"/>
      <c r="L42" s="14">
        <v>1.4E-2</v>
      </c>
      <c r="M42" s="14"/>
      <c r="N42" s="24">
        <f>+N41</f>
        <v>1.0999999999999999E-2</v>
      </c>
      <c r="O42" s="25">
        <f t="shared" si="1"/>
        <v>0.08</v>
      </c>
    </row>
    <row r="43" spans="2:15" x14ac:dyDescent="0.2">
      <c r="C43" s="2" t="s">
        <v>24</v>
      </c>
      <c r="H43" s="14">
        <v>3.7499999999999999E-2</v>
      </c>
      <c r="I43" s="14"/>
      <c r="J43" s="14">
        <v>0.03</v>
      </c>
      <c r="K43" s="14"/>
      <c r="L43" s="14" t="str">
        <f>+'[1]FY 2002 FAS 106'!$L$40</f>
        <v>N/A</v>
      </c>
      <c r="M43" s="31"/>
      <c r="N43" s="26" t="s">
        <v>25</v>
      </c>
      <c r="O43" s="25">
        <f t="shared" si="1"/>
        <v>6.7500000000000004E-2</v>
      </c>
    </row>
    <row r="44" spans="2:15" x14ac:dyDescent="0.2">
      <c r="H44" s="2" t="s">
        <v>26</v>
      </c>
    </row>
    <row r="45" spans="2:15" x14ac:dyDescent="0.2">
      <c r="H45" s="16"/>
      <c r="I45" s="16"/>
      <c r="J45" s="16"/>
      <c r="K45" s="16"/>
      <c r="L45" s="16"/>
      <c r="M45" s="16"/>
      <c r="N45" s="16"/>
      <c r="O45" s="25"/>
    </row>
    <row r="46" spans="2:15" x14ac:dyDescent="0.2">
      <c r="B46" s="2" t="s">
        <v>30</v>
      </c>
      <c r="H46" s="16"/>
      <c r="I46" s="16"/>
      <c r="J46" s="16"/>
      <c r="K46" s="16"/>
      <c r="L46" s="16"/>
      <c r="M46" s="16"/>
      <c r="N46" s="16"/>
      <c r="O46" s="25"/>
    </row>
    <row r="47" spans="2:15" x14ac:dyDescent="0.2">
      <c r="B47" s="2" t="s">
        <v>31</v>
      </c>
      <c r="H47" s="16"/>
      <c r="I47" s="16"/>
      <c r="J47" s="16"/>
      <c r="K47" s="16"/>
      <c r="L47" s="16"/>
      <c r="M47" s="16"/>
      <c r="N47" s="16"/>
      <c r="O47" s="25"/>
    </row>
    <row r="48" spans="2:15" x14ac:dyDescent="0.2">
      <c r="H48" s="16"/>
      <c r="I48" s="16"/>
      <c r="J48" s="16"/>
      <c r="K48" s="16"/>
      <c r="L48" s="16"/>
      <c r="M48" s="33"/>
      <c r="N48" s="33"/>
      <c r="O48" s="25"/>
    </row>
    <row r="49" spans="8:14" x14ac:dyDescent="0.2">
      <c r="H49" s="12"/>
      <c r="I49" s="12"/>
      <c r="J49" s="12"/>
      <c r="K49" s="12"/>
      <c r="L49" s="12"/>
      <c r="M49" s="12"/>
      <c r="N49" s="34"/>
    </row>
    <row r="50" spans="8:14" x14ac:dyDescent="0.2">
      <c r="H50" s="12"/>
      <c r="I50" s="12"/>
      <c r="J50" s="12"/>
      <c r="K50" s="12"/>
      <c r="L50" s="12"/>
      <c r="M50" s="12"/>
      <c r="N50" s="34"/>
    </row>
  </sheetData>
  <phoneticPr fontId="0" type="noConversion"/>
  <pageMargins left="0.38" right="0.4" top="1" bottom="1" header="0.5" footer="0.5"/>
  <pageSetup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cbarrow</dc:creator>
  <cp:lastModifiedBy>Felienne</cp:lastModifiedBy>
  <cp:lastPrinted>2001-07-13T02:48:48Z</cp:lastPrinted>
  <dcterms:created xsi:type="dcterms:W3CDTF">2001-07-13T02:47:03Z</dcterms:created>
  <dcterms:modified xsi:type="dcterms:W3CDTF">2014-09-04T08:08:40Z</dcterms:modified>
</cp:coreProperties>
</file>