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75" yWindow="6690" windowWidth="15180" windowHeight="8835" activeTab="2"/>
  </bookViews>
  <sheets>
    <sheet name="Sheet1" sheetId="1" r:id="rId1"/>
    <sheet name="Sheet2" sheetId="2" r:id="rId2"/>
    <sheet name="Allocations" sheetId="4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E43" i="4" l="1"/>
  <c r="F43" i="4"/>
  <c r="G43" i="4"/>
  <c r="H43" i="4"/>
  <c r="I43" i="4"/>
  <c r="M43" i="4"/>
  <c r="B43" i="4" s="1"/>
  <c r="D45" i="4"/>
  <c r="E45" i="4"/>
  <c r="F45" i="4"/>
  <c r="M45" i="4"/>
  <c r="B46" i="4"/>
  <c r="C46" i="4"/>
  <c r="F46" i="4"/>
  <c r="G46" i="4"/>
  <c r="H46" i="4"/>
  <c r="I46" i="4"/>
  <c r="J46" i="4"/>
  <c r="M46" i="4"/>
  <c r="D46" i="4" s="1"/>
  <c r="E47" i="4"/>
  <c r="F47" i="4"/>
  <c r="G47" i="4"/>
  <c r="H47" i="4"/>
  <c r="M47" i="4"/>
  <c r="I47" i="4" s="1"/>
  <c r="M48" i="4"/>
  <c r="D48" i="4" s="1"/>
  <c r="B49" i="4"/>
  <c r="C49" i="4"/>
  <c r="E49" i="4"/>
  <c r="F49" i="4"/>
  <c r="G49" i="4"/>
  <c r="H49" i="4"/>
  <c r="I49" i="4"/>
  <c r="J49" i="4"/>
  <c r="M49" i="4"/>
  <c r="D49" i="4" s="1"/>
  <c r="E50" i="4"/>
  <c r="F50" i="4"/>
  <c r="G50" i="4"/>
  <c r="M50" i="4"/>
  <c r="H50" i="4" s="1"/>
  <c r="D52" i="4"/>
  <c r="J52" i="4"/>
  <c r="M52" i="4"/>
  <c r="E53" i="4"/>
  <c r="F53" i="4"/>
  <c r="G53" i="4"/>
  <c r="H53" i="4"/>
  <c r="I53" i="4"/>
  <c r="M53" i="4"/>
  <c r="B53" i="4" s="1"/>
  <c r="D54" i="4"/>
  <c r="E54" i="4"/>
  <c r="F54" i="4"/>
  <c r="M54" i="4"/>
  <c r="B55" i="4"/>
  <c r="C55" i="4"/>
  <c r="F55" i="4"/>
  <c r="G55" i="4"/>
  <c r="H55" i="4"/>
  <c r="I55" i="4"/>
  <c r="J55" i="4"/>
  <c r="M55" i="4"/>
  <c r="D55" i="4" s="1"/>
  <c r="E57" i="4"/>
  <c r="F57" i="4"/>
  <c r="G57" i="4"/>
  <c r="H57" i="4"/>
  <c r="M57" i="4"/>
  <c r="I57" i="4" s="1"/>
  <c r="M58" i="4"/>
  <c r="B59" i="4"/>
  <c r="K59" i="4" s="1"/>
  <c r="C59" i="4"/>
  <c r="E59" i="4"/>
  <c r="F59" i="4"/>
  <c r="G59" i="4"/>
  <c r="H59" i="4"/>
  <c r="I59" i="4"/>
  <c r="J59" i="4"/>
  <c r="M59" i="4"/>
  <c r="D59" i="4" s="1"/>
  <c r="E60" i="4"/>
  <c r="F60" i="4"/>
  <c r="G60" i="4"/>
  <c r="M60" i="4"/>
  <c r="H60" i="4" s="1"/>
  <c r="D61" i="4"/>
  <c r="J61" i="4"/>
  <c r="M61" i="4"/>
  <c r="E62" i="4"/>
  <c r="F62" i="4"/>
  <c r="G62" i="4"/>
  <c r="H62" i="4"/>
  <c r="I62" i="4"/>
  <c r="M62" i="4"/>
  <c r="B62" i="4" s="1"/>
  <c r="D63" i="4"/>
  <c r="E63" i="4"/>
  <c r="F63" i="4"/>
  <c r="M63" i="4"/>
  <c r="B64" i="4"/>
  <c r="C64" i="4"/>
  <c r="F64" i="4"/>
  <c r="G64" i="4"/>
  <c r="H64" i="4"/>
  <c r="I64" i="4"/>
  <c r="J64" i="4"/>
  <c r="M64" i="4"/>
  <c r="D64" i="4" s="1"/>
  <c r="E65" i="4"/>
  <c r="F65" i="4"/>
  <c r="G65" i="4"/>
  <c r="H65" i="4"/>
  <c r="M65" i="4"/>
  <c r="I65" i="4" s="1"/>
  <c r="M66" i="4"/>
  <c r="B68" i="4"/>
  <c r="K68" i="4" s="1"/>
  <c r="C68" i="4"/>
  <c r="E68" i="4"/>
  <c r="F68" i="4"/>
  <c r="G68" i="4"/>
  <c r="H68" i="4"/>
  <c r="I68" i="4"/>
  <c r="J68" i="4"/>
  <c r="M68" i="4"/>
  <c r="D68" i="4" s="1"/>
  <c r="E69" i="4"/>
  <c r="F69" i="4"/>
  <c r="G69" i="4"/>
  <c r="M69" i="4"/>
  <c r="H69" i="4" s="1"/>
  <c r="M70" i="4"/>
  <c r="E71" i="4"/>
  <c r="F71" i="4"/>
  <c r="G71" i="4"/>
  <c r="H71" i="4"/>
  <c r="I71" i="4"/>
  <c r="M71" i="4"/>
  <c r="B71" i="4" s="1"/>
  <c r="D72" i="4"/>
  <c r="E72" i="4"/>
  <c r="F72" i="4"/>
  <c r="M72" i="4"/>
  <c r="B73" i="4"/>
  <c r="C73" i="4"/>
  <c r="F73" i="4"/>
  <c r="G73" i="4"/>
  <c r="H73" i="4"/>
  <c r="I73" i="4"/>
  <c r="J73" i="4"/>
  <c r="M73" i="4"/>
  <c r="D73" i="4" s="1"/>
  <c r="E74" i="4"/>
  <c r="F74" i="4"/>
  <c r="G74" i="4"/>
  <c r="H74" i="4"/>
  <c r="M74" i="4"/>
  <c r="I74" i="4" s="1"/>
  <c r="M75" i="4"/>
  <c r="D75" i="4" s="1"/>
  <c r="B76" i="4"/>
  <c r="K76" i="4" s="1"/>
  <c r="C76" i="4"/>
  <c r="E76" i="4"/>
  <c r="F76" i="4"/>
  <c r="G76" i="4"/>
  <c r="H76" i="4"/>
  <c r="I76" i="4"/>
  <c r="J76" i="4"/>
  <c r="M76" i="4"/>
  <c r="D76" i="4" s="1"/>
  <c r="E78" i="4"/>
  <c r="F78" i="4"/>
  <c r="G78" i="4"/>
  <c r="M78" i="4"/>
  <c r="H78" i="4" s="1"/>
  <c r="M79" i="4"/>
  <c r="E80" i="4"/>
  <c r="F80" i="4"/>
  <c r="G80" i="4"/>
  <c r="H80" i="4"/>
  <c r="I80" i="4"/>
  <c r="M80" i="4"/>
  <c r="B80" i="4" s="1"/>
  <c r="D81" i="4"/>
  <c r="E81" i="4"/>
  <c r="F81" i="4"/>
  <c r="M81" i="4"/>
  <c r="B82" i="4"/>
  <c r="C82" i="4"/>
  <c r="F82" i="4"/>
  <c r="G82" i="4"/>
  <c r="H82" i="4"/>
  <c r="I82" i="4"/>
  <c r="J82" i="4"/>
  <c r="M82" i="4"/>
  <c r="D82" i="4" s="1"/>
  <c r="E83" i="4"/>
  <c r="F83" i="4"/>
  <c r="G83" i="4"/>
  <c r="H83" i="4"/>
  <c r="M83" i="4"/>
  <c r="I83" i="4" s="1"/>
  <c r="M84" i="4"/>
  <c r="D84" i="4" s="1"/>
  <c r="B85" i="4"/>
  <c r="C85" i="4"/>
  <c r="E85" i="4"/>
  <c r="F85" i="4"/>
  <c r="G85" i="4"/>
  <c r="H85" i="4"/>
  <c r="I85" i="4"/>
  <c r="J85" i="4"/>
  <c r="M85" i="4"/>
  <c r="D85" i="4" s="1"/>
  <c r="E86" i="4"/>
  <c r="F86" i="4"/>
  <c r="G86" i="4"/>
  <c r="M86" i="4"/>
  <c r="M87" i="4"/>
  <c r="E88" i="4"/>
  <c r="F88" i="4"/>
  <c r="G88" i="4"/>
  <c r="H88" i="4"/>
  <c r="I88" i="4"/>
  <c r="M88" i="4"/>
  <c r="B88" i="4" s="1"/>
  <c r="C90" i="4"/>
  <c r="D90" i="4"/>
  <c r="F90" i="4"/>
  <c r="M90" i="4"/>
  <c r="B91" i="4"/>
  <c r="C91" i="4"/>
  <c r="F91" i="4"/>
  <c r="G91" i="4"/>
  <c r="H91" i="4"/>
  <c r="I91" i="4"/>
  <c r="J91" i="4"/>
  <c r="M91" i="4"/>
  <c r="D91" i="4" s="1"/>
  <c r="E92" i="4"/>
  <c r="F92" i="4"/>
  <c r="G92" i="4"/>
  <c r="H92" i="4"/>
  <c r="M92" i="4"/>
  <c r="I92" i="4" s="1"/>
  <c r="B93" i="4"/>
  <c r="C93" i="4"/>
  <c r="D93" i="4"/>
  <c r="E93" i="4"/>
  <c r="J93" i="4"/>
  <c r="M93" i="4"/>
  <c r="B94" i="4"/>
  <c r="C94" i="4"/>
  <c r="E94" i="4"/>
  <c r="F94" i="4"/>
  <c r="G94" i="4"/>
  <c r="H94" i="4"/>
  <c r="I94" i="4"/>
  <c r="J94" i="4"/>
  <c r="M94" i="4"/>
  <c r="D94" i="4" s="1"/>
  <c r="M95" i="4"/>
  <c r="D95" i="4" s="1"/>
  <c r="O95" i="4"/>
  <c r="B100" i="4"/>
  <c r="C100" i="4"/>
  <c r="D100" i="4"/>
  <c r="E100" i="4"/>
  <c r="F100" i="4"/>
  <c r="G100" i="4"/>
  <c r="H100" i="4"/>
  <c r="K100" i="4"/>
  <c r="N35" i="1"/>
  <c r="B8" i="2"/>
  <c r="D8" i="2"/>
  <c r="F8" i="2"/>
  <c r="F38" i="2" s="1"/>
  <c r="B10" i="2"/>
  <c r="H10" i="2"/>
  <c r="B12" i="2"/>
  <c r="C12" i="2"/>
  <c r="F12" i="2"/>
  <c r="H12" i="2"/>
  <c r="E14" i="2"/>
  <c r="H14" i="2" s="1"/>
  <c r="F16" i="2"/>
  <c r="H16" i="2"/>
  <c r="B18" i="2"/>
  <c r="H18" i="2"/>
  <c r="B20" i="2"/>
  <c r="H20" i="2"/>
  <c r="E22" i="2"/>
  <c r="H22" i="2" s="1"/>
  <c r="B24" i="2"/>
  <c r="E24" i="2"/>
  <c r="H24" i="2"/>
  <c r="B26" i="2"/>
  <c r="H26" i="2" s="1"/>
  <c r="B28" i="2"/>
  <c r="H28" i="2"/>
  <c r="H30" i="2"/>
  <c r="H32" i="2"/>
  <c r="E36" i="2"/>
  <c r="C38" i="2"/>
  <c r="D38" i="2"/>
  <c r="K43" i="3"/>
  <c r="K45" i="3"/>
  <c r="K46" i="3"/>
  <c r="K47" i="3"/>
  <c r="K48" i="3"/>
  <c r="K49" i="3"/>
  <c r="K50" i="3"/>
  <c r="K52" i="3"/>
  <c r="K53" i="3"/>
  <c r="K54" i="3"/>
  <c r="K55" i="3"/>
  <c r="K57" i="3"/>
  <c r="K58" i="3"/>
  <c r="K59" i="3"/>
  <c r="K60" i="3"/>
  <c r="K61" i="3"/>
  <c r="K62" i="3"/>
  <c r="K63" i="3"/>
  <c r="K64" i="3"/>
  <c r="K65" i="3"/>
  <c r="K66" i="3"/>
  <c r="K68" i="3"/>
  <c r="K69" i="3"/>
  <c r="K70" i="3"/>
  <c r="K71" i="3"/>
  <c r="K72" i="3"/>
  <c r="K73" i="3"/>
  <c r="K74" i="3"/>
  <c r="K75" i="3"/>
  <c r="K76" i="3"/>
  <c r="K78" i="3"/>
  <c r="K79" i="3"/>
  <c r="K80" i="3"/>
  <c r="K81" i="3"/>
  <c r="K82" i="3"/>
  <c r="K83" i="3"/>
  <c r="K84" i="3"/>
  <c r="K85" i="3"/>
  <c r="K86" i="3"/>
  <c r="K87" i="3"/>
  <c r="K88" i="3"/>
  <c r="K90" i="3"/>
  <c r="K91" i="3"/>
  <c r="K92" i="3"/>
  <c r="K93" i="3"/>
  <c r="K94" i="3"/>
  <c r="K95" i="3"/>
  <c r="B97" i="3"/>
  <c r="C97" i="3"/>
  <c r="D97" i="3"/>
  <c r="E97" i="3"/>
  <c r="F97" i="3"/>
  <c r="G97" i="3"/>
  <c r="H97" i="3"/>
  <c r="K97" i="3"/>
  <c r="K82" i="4" l="1"/>
  <c r="K73" i="4"/>
  <c r="E87" i="4"/>
  <c r="F87" i="4"/>
  <c r="H87" i="4"/>
  <c r="G87" i="4"/>
  <c r="I87" i="4"/>
  <c r="E79" i="4"/>
  <c r="F79" i="4"/>
  <c r="H79" i="4"/>
  <c r="G79" i="4"/>
  <c r="I79" i="4"/>
  <c r="E70" i="4"/>
  <c r="F70" i="4"/>
  <c r="G70" i="4"/>
  <c r="H70" i="4"/>
  <c r="I70" i="4"/>
  <c r="E61" i="4"/>
  <c r="F61" i="4"/>
  <c r="G61" i="4"/>
  <c r="H61" i="4"/>
  <c r="I61" i="4"/>
  <c r="E52" i="4"/>
  <c r="F52" i="4"/>
  <c r="G52" i="4"/>
  <c r="H52" i="4"/>
  <c r="I52" i="4"/>
  <c r="K85" i="4"/>
  <c r="F95" i="4"/>
  <c r="D70" i="4"/>
  <c r="F66" i="4"/>
  <c r="I66" i="4"/>
  <c r="J66" i="4"/>
  <c r="G66" i="4"/>
  <c r="H66" i="4"/>
  <c r="B66" i="4"/>
  <c r="K66" i="4" s="1"/>
  <c r="F58" i="4"/>
  <c r="G58" i="4"/>
  <c r="I58" i="4"/>
  <c r="B58" i="4"/>
  <c r="H58" i="4"/>
  <c r="J58" i="4"/>
  <c r="H8" i="2"/>
  <c r="B38" i="2"/>
  <c r="H38" i="2" s="1"/>
  <c r="C87" i="4"/>
  <c r="C79" i="4"/>
  <c r="C70" i="4"/>
  <c r="C61" i="4"/>
  <c r="C52" i="4"/>
  <c r="B87" i="4"/>
  <c r="E84" i="4"/>
  <c r="B79" i="4"/>
  <c r="K79" i="4" s="1"/>
  <c r="E75" i="4"/>
  <c r="B70" i="4"/>
  <c r="E66" i="4"/>
  <c r="B61" i="4"/>
  <c r="E58" i="4"/>
  <c r="B52" i="4"/>
  <c r="K52" i="4" s="1"/>
  <c r="E48" i="4"/>
  <c r="J79" i="4"/>
  <c r="J70" i="4"/>
  <c r="D79" i="4"/>
  <c r="H86" i="4"/>
  <c r="I86" i="4"/>
  <c r="C86" i="4"/>
  <c r="D86" i="4"/>
  <c r="B86" i="4"/>
  <c r="J86" i="4"/>
  <c r="G81" i="4"/>
  <c r="B81" i="4"/>
  <c r="H81" i="4"/>
  <c r="J81" i="4"/>
  <c r="I81" i="4"/>
  <c r="C81" i="4"/>
  <c r="G72" i="4"/>
  <c r="B72" i="4"/>
  <c r="H72" i="4"/>
  <c r="I72" i="4"/>
  <c r="J72" i="4"/>
  <c r="C72" i="4"/>
  <c r="D66" i="4"/>
  <c r="G63" i="4"/>
  <c r="G97" i="4" s="1"/>
  <c r="H63" i="4"/>
  <c r="J63" i="4"/>
  <c r="I63" i="4"/>
  <c r="B63" i="4"/>
  <c r="C63" i="4"/>
  <c r="D58" i="4"/>
  <c r="G54" i="4"/>
  <c r="B54" i="4"/>
  <c r="K54" i="4" s="1"/>
  <c r="H54" i="4"/>
  <c r="C54" i="4"/>
  <c r="I54" i="4"/>
  <c r="J54" i="4"/>
  <c r="G45" i="4"/>
  <c r="J45" i="4"/>
  <c r="C45" i="4"/>
  <c r="H45" i="4"/>
  <c r="H97" i="4" s="1"/>
  <c r="I45" i="4"/>
  <c r="B45" i="4"/>
  <c r="H95" i="4"/>
  <c r="I95" i="4"/>
  <c r="B95" i="4"/>
  <c r="J95" i="4"/>
  <c r="C95" i="4"/>
  <c r="G95" i="4"/>
  <c r="J87" i="4"/>
  <c r="K49" i="4"/>
  <c r="D87" i="4"/>
  <c r="F84" i="4"/>
  <c r="G84" i="4"/>
  <c r="I84" i="4"/>
  <c r="B84" i="4"/>
  <c r="H84" i="4"/>
  <c r="J84" i="4"/>
  <c r="F75" i="4"/>
  <c r="I75" i="4"/>
  <c r="J75" i="4"/>
  <c r="G75" i="4"/>
  <c r="H75" i="4"/>
  <c r="B75" i="4"/>
  <c r="F48" i="4"/>
  <c r="F97" i="4" s="1"/>
  <c r="G48" i="4"/>
  <c r="B48" i="4"/>
  <c r="H48" i="4"/>
  <c r="I48" i="4"/>
  <c r="I97" i="4" s="1"/>
  <c r="J48" i="4"/>
  <c r="E95" i="4"/>
  <c r="G90" i="4"/>
  <c r="B90" i="4"/>
  <c r="H90" i="4"/>
  <c r="J90" i="4"/>
  <c r="I90" i="4"/>
  <c r="K94" i="4"/>
  <c r="E38" i="2"/>
  <c r="F93" i="4"/>
  <c r="G93" i="4"/>
  <c r="H93" i="4"/>
  <c r="I93" i="4"/>
  <c r="E90" i="4"/>
  <c r="C84" i="4"/>
  <c r="C75" i="4"/>
  <c r="C66" i="4"/>
  <c r="C58" i="4"/>
  <c r="C48" i="4"/>
  <c r="D78" i="4"/>
  <c r="D69" i="4"/>
  <c r="D60" i="4"/>
  <c r="C78" i="4"/>
  <c r="D57" i="4"/>
  <c r="C50" i="4"/>
  <c r="D47" i="4"/>
  <c r="C92" i="4"/>
  <c r="D88" i="4"/>
  <c r="K88" i="4" s="1"/>
  <c r="C83" i="4"/>
  <c r="D80" i="4"/>
  <c r="J78" i="4"/>
  <c r="B78" i="4"/>
  <c r="C74" i="4"/>
  <c r="D71" i="4"/>
  <c r="J69" i="4"/>
  <c r="B69" i="4"/>
  <c r="C65" i="4"/>
  <c r="D62" i="4"/>
  <c r="J60" i="4"/>
  <c r="B60" i="4"/>
  <c r="C57" i="4"/>
  <c r="D53" i="4"/>
  <c r="J50" i="4"/>
  <c r="B50" i="4"/>
  <c r="K50" i="4" s="1"/>
  <c r="C47" i="4"/>
  <c r="D43" i="4"/>
  <c r="D97" i="4" s="1"/>
  <c r="D50" i="4"/>
  <c r="D92" i="4"/>
  <c r="D83" i="4"/>
  <c r="D74" i="4"/>
  <c r="C69" i="4"/>
  <c r="J92" i="4"/>
  <c r="B92" i="4"/>
  <c r="K92" i="4" s="1"/>
  <c r="E91" i="4"/>
  <c r="K91" i="4" s="1"/>
  <c r="C88" i="4"/>
  <c r="J83" i="4"/>
  <c r="B83" i="4"/>
  <c r="E82" i="4"/>
  <c r="C80" i="4"/>
  <c r="K80" i="4" s="1"/>
  <c r="I78" i="4"/>
  <c r="J74" i="4"/>
  <c r="B74" i="4"/>
  <c r="K74" i="4" s="1"/>
  <c r="E73" i="4"/>
  <c r="C71" i="4"/>
  <c r="K71" i="4" s="1"/>
  <c r="I69" i="4"/>
  <c r="J65" i="4"/>
  <c r="B65" i="4"/>
  <c r="E64" i="4"/>
  <c r="K64" i="4" s="1"/>
  <c r="C62" i="4"/>
  <c r="K62" i="4" s="1"/>
  <c r="I60" i="4"/>
  <c r="J57" i="4"/>
  <c r="B57" i="4"/>
  <c r="E55" i="4"/>
  <c r="K55" i="4" s="1"/>
  <c r="C53" i="4"/>
  <c r="K53" i="4" s="1"/>
  <c r="I50" i="4"/>
  <c r="J47" i="4"/>
  <c r="B47" i="4"/>
  <c r="K47" i="4" s="1"/>
  <c r="E46" i="4"/>
  <c r="E97" i="4" s="1"/>
  <c r="C43" i="4"/>
  <c r="D65" i="4"/>
  <c r="C60" i="4"/>
  <c r="J88" i="4"/>
  <c r="J80" i="4"/>
  <c r="J71" i="4"/>
  <c r="J62" i="4"/>
  <c r="J53" i="4"/>
  <c r="J43" i="4"/>
  <c r="K63" i="4" l="1"/>
  <c r="K81" i="4"/>
  <c r="K61" i="4"/>
  <c r="K58" i="4"/>
  <c r="K48" i="4"/>
  <c r="K87" i="4"/>
  <c r="K90" i="4"/>
  <c r="K83" i="4"/>
  <c r="K93" i="4"/>
  <c r="K75" i="4"/>
  <c r="K84" i="4"/>
  <c r="K46" i="4"/>
  <c r="K57" i="4"/>
  <c r="K60" i="4"/>
  <c r="K78" i="4"/>
  <c r="B97" i="4"/>
  <c r="K45" i="4"/>
  <c r="K72" i="4"/>
  <c r="K70" i="4"/>
  <c r="J97" i="4"/>
  <c r="C97" i="4"/>
  <c r="K86" i="4"/>
  <c r="K43" i="4"/>
  <c r="K69" i="4"/>
  <c r="K95" i="4"/>
  <c r="K65" i="4"/>
  <c r="M97" i="4" l="1"/>
  <c r="C98" i="4"/>
  <c r="J98" i="4"/>
  <c r="O99" i="4" l="1"/>
  <c r="I98" i="4"/>
  <c r="E98" i="4"/>
  <c r="D98" i="4"/>
  <c r="F98" i="4"/>
  <c r="H98" i="4"/>
  <c r="P99" i="4" s="1"/>
  <c r="G98" i="4"/>
  <c r="B98" i="4"/>
  <c r="M98" i="4" l="1"/>
</calcChain>
</file>

<file path=xl/sharedStrings.xml><?xml version="1.0" encoding="utf-8"?>
<sst xmlns="http://schemas.openxmlformats.org/spreadsheetml/2006/main" count="291" uniqueCount="87">
  <si>
    <t>Manager</t>
  </si>
  <si>
    <t>Managing Director</t>
  </si>
  <si>
    <t>Director</t>
  </si>
  <si>
    <t>Vice President</t>
  </si>
  <si>
    <t xml:space="preserve">Associate </t>
  </si>
  <si>
    <t>Analyst</t>
  </si>
  <si>
    <t>Part-Time</t>
  </si>
  <si>
    <t>VK</t>
  </si>
  <si>
    <t>MRC</t>
  </si>
  <si>
    <t>VS</t>
  </si>
  <si>
    <t xml:space="preserve"> </t>
  </si>
  <si>
    <t>AD</t>
  </si>
  <si>
    <t>CV</t>
  </si>
  <si>
    <t>JH</t>
  </si>
  <si>
    <t>GM</t>
  </si>
  <si>
    <t>Vacant</t>
  </si>
  <si>
    <t>Assistant</t>
  </si>
  <si>
    <t>SC</t>
  </si>
  <si>
    <t>KM</t>
  </si>
  <si>
    <t>WS</t>
  </si>
  <si>
    <t>FL</t>
  </si>
  <si>
    <t>YK</t>
  </si>
  <si>
    <t>RI</t>
  </si>
  <si>
    <t>Finance</t>
  </si>
  <si>
    <t>Economics</t>
  </si>
  <si>
    <t>Political Science</t>
  </si>
  <si>
    <t>International Development and Commerce</t>
  </si>
  <si>
    <t>Mechanical Engineering</t>
  </si>
  <si>
    <t>PhD</t>
  </si>
  <si>
    <t>PHD/ABD</t>
  </si>
  <si>
    <t>MBA</t>
  </si>
  <si>
    <t>BBA</t>
  </si>
  <si>
    <t>Physics</t>
  </si>
  <si>
    <t>Mathematics</t>
  </si>
  <si>
    <t>Total</t>
  </si>
  <si>
    <t>Mathematical Finance</t>
  </si>
  <si>
    <t>TT</t>
  </si>
  <si>
    <t>AH</t>
  </si>
  <si>
    <t>KK</t>
  </si>
  <si>
    <t>SL</t>
  </si>
  <si>
    <t>BP</t>
  </si>
  <si>
    <t>VT</t>
  </si>
  <si>
    <t>TH</t>
  </si>
  <si>
    <t>Specialist</t>
  </si>
  <si>
    <t>KH</t>
  </si>
  <si>
    <t>MW</t>
  </si>
  <si>
    <t>Industrial Enginnering, OR</t>
  </si>
  <si>
    <t>OR</t>
  </si>
  <si>
    <t>KP</t>
  </si>
  <si>
    <t>RC</t>
  </si>
  <si>
    <t>OS</t>
  </si>
  <si>
    <t>AK</t>
  </si>
  <si>
    <t>SG</t>
  </si>
  <si>
    <t>ST</t>
  </si>
  <si>
    <t>SK</t>
  </si>
  <si>
    <t>ML</t>
  </si>
  <si>
    <t>CS</t>
  </si>
  <si>
    <t>PI</t>
  </si>
  <si>
    <t>ZL</t>
  </si>
  <si>
    <t>BL</t>
  </si>
  <si>
    <t>AA</t>
  </si>
  <si>
    <t>MR</t>
  </si>
  <si>
    <t>JV</t>
  </si>
  <si>
    <t>EK</t>
  </si>
  <si>
    <t>PT</t>
  </si>
  <si>
    <t>Electrical Engineering</t>
  </si>
  <si>
    <t>Engineering and Materials</t>
  </si>
  <si>
    <t>Nuclear Engineering</t>
  </si>
  <si>
    <t>Law and Diplomacy</t>
  </si>
  <si>
    <t>MS/MA</t>
  </si>
  <si>
    <t>Meteorologist</t>
  </si>
  <si>
    <t>Skills Summary</t>
  </si>
  <si>
    <t>VAC1</t>
  </si>
  <si>
    <t>VAC2</t>
  </si>
  <si>
    <t>VAC3</t>
  </si>
  <si>
    <t>VAC4</t>
  </si>
  <si>
    <t>VAC5</t>
  </si>
  <si>
    <t>ENE/RAC</t>
  </si>
  <si>
    <t>GPG Exec</t>
  </si>
  <si>
    <t>ENE Europe</t>
  </si>
  <si>
    <t>EES</t>
  </si>
  <si>
    <t>EI</t>
  </si>
  <si>
    <t>EBS</t>
  </si>
  <si>
    <t>ENE NA</t>
  </si>
  <si>
    <t>GRM</t>
  </si>
  <si>
    <t>Steve Leppard</t>
  </si>
  <si>
    <t>ENA-GRM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</si>
</sst>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b/>
      <sz val="10"/>
      <name val="Helvetica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54"/>
      <name val="Arial"/>
      <family val="2"/>
    </font>
    <font>
      <sz val="10"/>
      <color indexed="37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8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2" fontId="0" fillId="0" borderId="0" xfId="0" applyNumberFormat="1"/>
    <xf numFmtId="2" fontId="8" fillId="0" borderId="0" xfId="0" applyNumberFormat="1" applyFont="1"/>
    <xf numFmtId="2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E20" sqref="E20"/>
    </sheetView>
  </sheetViews>
  <sheetFormatPr defaultRowHeight="12.75" x14ac:dyDescent="0.2"/>
  <sheetData>
    <row r="1" spans="1:13" ht="25.5" x14ac:dyDescent="0.2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">
      <c r="B4" t="s">
        <v>10</v>
      </c>
      <c r="H4" t="s">
        <v>18</v>
      </c>
    </row>
    <row r="5" spans="1:13" x14ac:dyDescent="0.2">
      <c r="H5" t="s">
        <v>19</v>
      </c>
    </row>
    <row r="8" spans="1:13" x14ac:dyDescent="0.2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">
      <c r="E21" t="s">
        <v>10</v>
      </c>
    </row>
    <row r="22" spans="1:11" x14ac:dyDescent="0.2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">
      <c r="D24" s="6"/>
      <c r="E24" s="6"/>
      <c r="F24" s="6"/>
      <c r="G24" s="6"/>
      <c r="H24" s="6"/>
      <c r="I24" s="6"/>
      <c r="J24" s="6"/>
      <c r="K24" s="6"/>
    </row>
    <row r="26" spans="1:11" x14ac:dyDescent="0.2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">
      <c r="D27" t="s">
        <v>58</v>
      </c>
      <c r="E27" t="s">
        <v>57</v>
      </c>
      <c r="F27" t="s">
        <v>55</v>
      </c>
    </row>
    <row r="28" spans="1:11" x14ac:dyDescent="0.2">
      <c r="E28" t="s">
        <v>59</v>
      </c>
    </row>
    <row r="29" spans="1:11" x14ac:dyDescent="0.2">
      <c r="E29" t="s">
        <v>60</v>
      </c>
    </row>
    <row r="32" spans="1:11" x14ac:dyDescent="0.2">
      <c r="A32" t="s">
        <v>10</v>
      </c>
      <c r="C32" t="s">
        <v>61</v>
      </c>
      <c r="E32" t="s">
        <v>62</v>
      </c>
      <c r="J32" t="s">
        <v>63</v>
      </c>
    </row>
    <row r="33" spans="1:14" x14ac:dyDescent="0.2">
      <c r="E33" t="s">
        <v>64</v>
      </c>
    </row>
    <row r="35" spans="1:14" x14ac:dyDescent="0.2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>
        <f>SUM(B35:J35)</f>
        <v>41</v>
      </c>
    </row>
    <row r="37" spans="1:14" ht="25.5" x14ac:dyDescent="0.2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F50" sqref="F50"/>
    </sheetView>
  </sheetViews>
  <sheetFormatPr defaultRowHeight="12.75" x14ac:dyDescent="0.2"/>
  <cols>
    <col min="1" max="1" width="16.28515625" style="2" customWidth="1"/>
    <col min="2" max="2" width="9.28515625" customWidth="1"/>
    <col min="3" max="3" width="9.5703125" customWidth="1"/>
    <col min="4" max="4" width="9.7109375" customWidth="1"/>
    <col min="5" max="5" width="7.85546875" customWidth="1"/>
    <col min="6" max="6" width="8.85546875" customWidth="1"/>
    <col min="7" max="7" width="5.42578125" customWidth="1"/>
    <col min="8" max="8" width="9.5703125" customWidth="1"/>
  </cols>
  <sheetData>
    <row r="2" spans="1:8" ht="20.25" x14ac:dyDescent="0.3">
      <c r="D2" s="9" t="s">
        <v>71</v>
      </c>
    </row>
    <row r="5" spans="1:8" ht="40.5" x14ac:dyDescent="0.3">
      <c r="B5" s="10" t="s">
        <v>28</v>
      </c>
      <c r="C5" s="10" t="s">
        <v>29</v>
      </c>
      <c r="D5" s="10" t="s">
        <v>30</v>
      </c>
      <c r="E5" s="10" t="s">
        <v>69</v>
      </c>
      <c r="F5" s="10" t="s">
        <v>31</v>
      </c>
      <c r="G5" s="11"/>
      <c r="H5" s="10" t="s">
        <v>34</v>
      </c>
    </row>
    <row r="8" spans="1:8" x14ac:dyDescent="0.2">
      <c r="A8" s="2" t="s">
        <v>23</v>
      </c>
      <c r="B8">
        <f>1+1</f>
        <v>2</v>
      </c>
      <c r="D8">
        <f>2+1+1+1+1</f>
        <v>6</v>
      </c>
      <c r="E8" t="s">
        <v>10</v>
      </c>
      <c r="F8">
        <f>1</f>
        <v>1</v>
      </c>
      <c r="H8">
        <f>SUM(B8:F8)</f>
        <v>9</v>
      </c>
    </row>
    <row r="10" spans="1:8" ht="25.5" x14ac:dyDescent="0.2">
      <c r="A10" s="2" t="s">
        <v>27</v>
      </c>
      <c r="B10">
        <f>1</f>
        <v>1</v>
      </c>
      <c r="H10">
        <f>SUM(B10:F10)</f>
        <v>1</v>
      </c>
    </row>
    <row r="12" spans="1:8" x14ac:dyDescent="0.2">
      <c r="A12" s="2" t="s">
        <v>24</v>
      </c>
      <c r="B12">
        <f>1</f>
        <v>1</v>
      </c>
      <c r="C12">
        <f>1</f>
        <v>1</v>
      </c>
      <c r="F12">
        <f>1+1</f>
        <v>2</v>
      </c>
      <c r="H12">
        <f>SUM(B12:F12)</f>
        <v>4</v>
      </c>
    </row>
    <row r="14" spans="1:8" ht="25.5" x14ac:dyDescent="0.2">
      <c r="A14" s="2" t="s">
        <v>25</v>
      </c>
      <c r="E14">
        <f>1</f>
        <v>1</v>
      </c>
      <c r="H14">
        <f>SUM(B14:F14)</f>
        <v>1</v>
      </c>
    </row>
    <row r="16" spans="1:8" ht="38.25" x14ac:dyDescent="0.2">
      <c r="A16" s="2" t="s">
        <v>26</v>
      </c>
      <c r="F16">
        <f>1</f>
        <v>1</v>
      </c>
      <c r="H16">
        <f>SUM(B16:F16)</f>
        <v>1</v>
      </c>
    </row>
    <row r="18" spans="1:8" x14ac:dyDescent="0.2">
      <c r="A18" s="2" t="s">
        <v>32</v>
      </c>
      <c r="B18">
        <f>1+1+1+1+1+1+1</f>
        <v>7</v>
      </c>
      <c r="H18">
        <f>SUM(B18:F18)</f>
        <v>7</v>
      </c>
    </row>
    <row r="20" spans="1:8" x14ac:dyDescent="0.2">
      <c r="A20" s="2" t="s">
        <v>33</v>
      </c>
      <c r="B20">
        <f>1+1+1+1</f>
        <v>4</v>
      </c>
      <c r="H20">
        <f>SUM(B20:F20)</f>
        <v>4</v>
      </c>
    </row>
    <row r="22" spans="1:8" ht="25.5" x14ac:dyDescent="0.2">
      <c r="A22" s="2" t="s">
        <v>35</v>
      </c>
      <c r="E22">
        <f>1</f>
        <v>1</v>
      </c>
      <c r="H22">
        <f>SUM(B22:F22)</f>
        <v>1</v>
      </c>
    </row>
    <row r="24" spans="1:8" ht="25.5" x14ac:dyDescent="0.2">
      <c r="A24" s="2" t="s">
        <v>46</v>
      </c>
      <c r="B24">
        <f>1+1</f>
        <v>2</v>
      </c>
      <c r="E24">
        <f>1</f>
        <v>1</v>
      </c>
      <c r="H24">
        <f>SUM(B24:F24)</f>
        <v>3</v>
      </c>
    </row>
    <row r="26" spans="1:8" x14ac:dyDescent="0.2">
      <c r="A26" s="2" t="s">
        <v>47</v>
      </c>
      <c r="B26">
        <f>1</f>
        <v>1</v>
      </c>
      <c r="H26">
        <f>SUM(B26:F26)</f>
        <v>1</v>
      </c>
    </row>
    <row r="28" spans="1:8" ht="25.5" x14ac:dyDescent="0.2">
      <c r="A28" s="2" t="s">
        <v>65</v>
      </c>
      <c r="B28">
        <f>1</f>
        <v>1</v>
      </c>
      <c r="H28">
        <f>SUM(B28:F28)</f>
        <v>1</v>
      </c>
    </row>
    <row r="30" spans="1:8" ht="25.5" x14ac:dyDescent="0.2">
      <c r="A30" s="2" t="s">
        <v>66</v>
      </c>
      <c r="E30">
        <v>1</v>
      </c>
      <c r="H30">
        <f>SUM(B30:F30)</f>
        <v>1</v>
      </c>
    </row>
    <row r="32" spans="1:8" ht="25.5" x14ac:dyDescent="0.2">
      <c r="A32" s="2" t="s">
        <v>67</v>
      </c>
      <c r="B32">
        <v>1</v>
      </c>
      <c r="H32">
        <f>SUM(B32:F32)</f>
        <v>1</v>
      </c>
    </row>
    <row r="34" spans="1:10" ht="25.5" x14ac:dyDescent="0.2">
      <c r="A34" s="2" t="s">
        <v>68</v>
      </c>
      <c r="E34">
        <v>1</v>
      </c>
    </row>
    <row r="36" spans="1:10" x14ac:dyDescent="0.2">
      <c r="A36" s="2" t="s">
        <v>70</v>
      </c>
      <c r="E36">
        <f>2</f>
        <v>2</v>
      </c>
    </row>
    <row r="37" spans="1:10" x14ac:dyDescent="0.2">
      <c r="J37" t="s">
        <v>10</v>
      </c>
    </row>
    <row r="38" spans="1:10" x14ac:dyDescent="0.2">
      <c r="A38" s="2" t="s">
        <v>34</v>
      </c>
      <c r="B38">
        <f>SUM(B8:B37)</f>
        <v>20</v>
      </c>
      <c r="C38">
        <f>SUM(C8:C37)</f>
        <v>1</v>
      </c>
      <c r="D38">
        <f>SUM(D8:D37)</f>
        <v>6</v>
      </c>
      <c r="E38">
        <f>SUM(E8:E37)</f>
        <v>7</v>
      </c>
      <c r="F38">
        <f>SUM(F8:F37)</f>
        <v>4</v>
      </c>
      <c r="H38">
        <f>SUM(B38:F38)</f>
        <v>38</v>
      </c>
    </row>
    <row r="40" spans="1:10" ht="20.25" x14ac:dyDescent="0.3">
      <c r="B40" s="7"/>
      <c r="C40" s="7"/>
      <c r="D40" s="7"/>
      <c r="E40" s="7"/>
      <c r="F40" s="7"/>
      <c r="G40" s="8"/>
      <c r="H40" s="7" t="s">
        <v>10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0:P100"/>
  <sheetViews>
    <sheetView tabSelected="1" topLeftCell="A84" workbookViewId="0">
      <selection activeCell="C103" sqref="C103"/>
    </sheetView>
  </sheetViews>
  <sheetFormatPr defaultRowHeight="12.75" x14ac:dyDescent="0.2"/>
  <sheetData>
    <row r="40" spans="1:13" x14ac:dyDescent="0.2">
      <c r="B40" s="12" t="s">
        <v>77</v>
      </c>
      <c r="C40" s="12" t="s">
        <v>78</v>
      </c>
      <c r="D40" s="12" t="s">
        <v>79</v>
      </c>
      <c r="E40" s="12" t="s">
        <v>80</v>
      </c>
      <c r="F40" s="12" t="s">
        <v>81</v>
      </c>
      <c r="G40" s="12" t="s">
        <v>82</v>
      </c>
      <c r="H40" s="12" t="s">
        <v>83</v>
      </c>
      <c r="I40" s="12"/>
      <c r="J40" s="12"/>
      <c r="K40" s="12" t="s">
        <v>34</v>
      </c>
    </row>
    <row r="43" spans="1:13" x14ac:dyDescent="0.2">
      <c r="A43" s="12" t="s">
        <v>7</v>
      </c>
      <c r="B43">
        <f>Sheet3!B43*$M43</f>
        <v>62.5</v>
      </c>
      <c r="C43">
        <f>Sheet3!C43*$M43</f>
        <v>12.5</v>
      </c>
      <c r="D43">
        <f>Sheet3!D43*$M43</f>
        <v>25</v>
      </c>
      <c r="E43">
        <f>Sheet3!E43*$M43</f>
        <v>25</v>
      </c>
      <c r="F43">
        <f>Sheet3!F43*$M43</f>
        <v>25</v>
      </c>
      <c r="G43">
        <f>Sheet3!G43*$M43</f>
        <v>50</v>
      </c>
      <c r="H43">
        <f>Sheet3!H43*$M43</f>
        <v>50</v>
      </c>
      <c r="I43">
        <f>Sheet3!I43*$M43</f>
        <v>0</v>
      </c>
      <c r="J43">
        <f>Sheet3!J43*$M43</f>
        <v>0</v>
      </c>
      <c r="K43">
        <f>SUM(B43:J43)</f>
        <v>250</v>
      </c>
      <c r="M43">
        <f>Sheet3!M43</f>
        <v>250</v>
      </c>
    </row>
    <row r="44" spans="1:13" x14ac:dyDescent="0.2">
      <c r="A44" s="12"/>
    </row>
    <row r="45" spans="1:13" x14ac:dyDescent="0.2">
      <c r="A45" s="13" t="s">
        <v>9</v>
      </c>
      <c r="B45">
        <f>Sheet3!B45*$M45</f>
        <v>40</v>
      </c>
      <c r="C45">
        <f>Sheet3!C45*$M45</f>
        <v>0</v>
      </c>
      <c r="D45">
        <f>Sheet3!D45*$M45</f>
        <v>20</v>
      </c>
      <c r="E45">
        <f>Sheet3!E45*$M45</f>
        <v>0</v>
      </c>
      <c r="F45">
        <f>Sheet3!F45*$M45</f>
        <v>0</v>
      </c>
      <c r="G45">
        <f>Sheet3!G45*$M45</f>
        <v>0</v>
      </c>
      <c r="H45">
        <f>Sheet3!H45*$M45</f>
        <v>140</v>
      </c>
      <c r="I45">
        <f>Sheet3!I45*$M45</f>
        <v>0</v>
      </c>
      <c r="J45">
        <f>Sheet3!J45*$M45</f>
        <v>0</v>
      </c>
      <c r="K45">
        <f t="shared" ref="K45:K95" si="0">SUM(B45:J45)</f>
        <v>200</v>
      </c>
      <c r="M45">
        <f>Sheet3!M45</f>
        <v>200</v>
      </c>
    </row>
    <row r="46" spans="1:13" x14ac:dyDescent="0.2">
      <c r="A46" s="13" t="s">
        <v>11</v>
      </c>
      <c r="B46">
        <f>Sheet3!B46*$M46</f>
        <v>0</v>
      </c>
      <c r="C46">
        <f>Sheet3!C46*$M46</f>
        <v>0</v>
      </c>
      <c r="D46">
        <f>Sheet3!D46*$M46</f>
        <v>0</v>
      </c>
      <c r="E46">
        <f>Sheet3!E46*$M46</f>
        <v>0</v>
      </c>
      <c r="F46">
        <f>Sheet3!F46*$M46</f>
        <v>0</v>
      </c>
      <c r="G46">
        <f>Sheet3!G46*$M46</f>
        <v>0</v>
      </c>
      <c r="H46">
        <f>Sheet3!H46*$M46</f>
        <v>110</v>
      </c>
      <c r="I46">
        <f>Sheet3!I46*$M46</f>
        <v>0</v>
      </c>
      <c r="J46">
        <f>Sheet3!J46*$M46</f>
        <v>0</v>
      </c>
      <c r="K46">
        <f t="shared" si="0"/>
        <v>110</v>
      </c>
      <c r="M46">
        <f>Sheet3!M46</f>
        <v>110</v>
      </c>
    </row>
    <row r="47" spans="1:13" x14ac:dyDescent="0.2">
      <c r="A47" s="13" t="s">
        <v>12</v>
      </c>
      <c r="B47">
        <f>Sheet3!B47*$M47</f>
        <v>0</v>
      </c>
      <c r="C47">
        <f>Sheet3!C47*$M47</f>
        <v>0</v>
      </c>
      <c r="D47">
        <f>Sheet3!D47*$M47</f>
        <v>0</v>
      </c>
      <c r="E47">
        <f>Sheet3!E47*$M47</f>
        <v>0</v>
      </c>
      <c r="F47">
        <f>Sheet3!F47*$M47</f>
        <v>0</v>
      </c>
      <c r="G47">
        <f>Sheet3!G47*$M47</f>
        <v>0</v>
      </c>
      <c r="H47">
        <f>Sheet3!H47*$M47</f>
        <v>110</v>
      </c>
      <c r="I47">
        <f>Sheet3!I47*$M47</f>
        <v>0</v>
      </c>
      <c r="J47">
        <f>Sheet3!J47*$M47</f>
        <v>0</v>
      </c>
      <c r="K47">
        <f t="shared" si="0"/>
        <v>110</v>
      </c>
      <c r="M47">
        <f>Sheet3!M47</f>
        <v>110</v>
      </c>
    </row>
    <row r="48" spans="1:13" x14ac:dyDescent="0.2">
      <c r="A48" s="13" t="s">
        <v>13</v>
      </c>
      <c r="B48">
        <f>Sheet3!B48*$M48</f>
        <v>0</v>
      </c>
      <c r="C48">
        <f>Sheet3!C48*$M48</f>
        <v>0</v>
      </c>
      <c r="D48">
        <f>Sheet3!D48*$M48</f>
        <v>0</v>
      </c>
      <c r="E48">
        <f>Sheet3!E48*$M48</f>
        <v>0</v>
      </c>
      <c r="F48">
        <f>Sheet3!F48*$M48</f>
        <v>0</v>
      </c>
      <c r="G48">
        <f>Sheet3!G48*$M48</f>
        <v>0</v>
      </c>
      <c r="H48">
        <f>Sheet3!H48*$M48</f>
        <v>110</v>
      </c>
      <c r="I48">
        <f>Sheet3!I48*$M48</f>
        <v>0</v>
      </c>
      <c r="J48">
        <f>Sheet3!J48*$M48</f>
        <v>0</v>
      </c>
      <c r="K48">
        <f t="shared" si="0"/>
        <v>110</v>
      </c>
      <c r="M48">
        <f>Sheet3!M48</f>
        <v>110</v>
      </c>
    </row>
    <row r="49" spans="1:15" x14ac:dyDescent="0.2">
      <c r="A49" s="13" t="s">
        <v>14</v>
      </c>
      <c r="B49">
        <f>Sheet3!B49*$M49</f>
        <v>0</v>
      </c>
      <c r="C49">
        <f>Sheet3!C49*$M49</f>
        <v>0</v>
      </c>
      <c r="D49">
        <f>Sheet3!D49*$M49</f>
        <v>0</v>
      </c>
      <c r="E49">
        <f>Sheet3!E49*$M49</f>
        <v>0</v>
      </c>
      <c r="F49">
        <f>Sheet3!F49*$M49</f>
        <v>0</v>
      </c>
      <c r="G49">
        <f>Sheet3!G49*$M49</f>
        <v>0</v>
      </c>
      <c r="H49">
        <f>Sheet3!H49*$M49</f>
        <v>80</v>
      </c>
      <c r="I49">
        <f>Sheet3!I49*$M49</f>
        <v>0</v>
      </c>
      <c r="J49">
        <f>Sheet3!J49*$M49</f>
        <v>0</v>
      </c>
      <c r="K49">
        <f t="shared" si="0"/>
        <v>80</v>
      </c>
      <c r="M49">
        <f>Sheet3!M49</f>
        <v>80</v>
      </c>
    </row>
    <row r="50" spans="1:15" x14ac:dyDescent="0.2">
      <c r="A50" s="13" t="s">
        <v>72</v>
      </c>
      <c r="B50">
        <f>Sheet3!B50*$M50</f>
        <v>0</v>
      </c>
      <c r="C50">
        <f>Sheet3!C50*$M50</f>
        <v>0</v>
      </c>
      <c r="D50">
        <f>Sheet3!D50*$M50</f>
        <v>0</v>
      </c>
      <c r="E50">
        <f>Sheet3!E50*$M50</f>
        <v>0</v>
      </c>
      <c r="F50">
        <f>Sheet3!F50*$M50</f>
        <v>0</v>
      </c>
      <c r="G50">
        <f>Sheet3!G50*$M50</f>
        <v>0</v>
      </c>
      <c r="H50">
        <f>Sheet3!H50*$M50</f>
        <v>90</v>
      </c>
      <c r="I50">
        <f>Sheet3!I50*$M50</f>
        <v>0</v>
      </c>
      <c r="J50">
        <f>Sheet3!J50*$M50</f>
        <v>0</v>
      </c>
      <c r="K50">
        <f t="shared" si="0"/>
        <v>90</v>
      </c>
      <c r="M50">
        <f>Sheet3!M50</f>
        <v>90</v>
      </c>
    </row>
    <row r="51" spans="1:15" x14ac:dyDescent="0.2">
      <c r="A51" s="12"/>
      <c r="M51" t="s">
        <v>10</v>
      </c>
    </row>
    <row r="52" spans="1:15" x14ac:dyDescent="0.2">
      <c r="A52" s="16" t="s">
        <v>8</v>
      </c>
      <c r="B52">
        <f>Sheet3!B52*$M52</f>
        <v>0</v>
      </c>
      <c r="C52">
        <f>Sheet3!C52*$M52</f>
        <v>0</v>
      </c>
      <c r="D52">
        <f>Sheet3!D52*$M52</f>
        <v>0</v>
      </c>
      <c r="E52">
        <f>Sheet3!E52*$M52</f>
        <v>0</v>
      </c>
      <c r="F52">
        <f>Sheet3!F52*$M52</f>
        <v>78</v>
      </c>
      <c r="G52">
        <f>Sheet3!G52*$M52</f>
        <v>0</v>
      </c>
      <c r="H52">
        <f>Sheet3!H52*$M52</f>
        <v>52</v>
      </c>
      <c r="I52">
        <f>Sheet3!I52*$M52</f>
        <v>0</v>
      </c>
      <c r="J52">
        <f>Sheet3!J52*$M52</f>
        <v>0</v>
      </c>
      <c r="K52">
        <f t="shared" si="0"/>
        <v>130</v>
      </c>
      <c r="M52">
        <f>Sheet3!M52</f>
        <v>130</v>
      </c>
    </row>
    <row r="53" spans="1:15" x14ac:dyDescent="0.2">
      <c r="A53" s="16" t="s">
        <v>22</v>
      </c>
      <c r="B53">
        <f>Sheet3!B53*$M53</f>
        <v>0</v>
      </c>
      <c r="C53">
        <f>Sheet3!C53*$M53</f>
        <v>0</v>
      </c>
      <c r="D53">
        <f>Sheet3!D53*$M53</f>
        <v>0</v>
      </c>
      <c r="E53">
        <f>Sheet3!E53*$M53</f>
        <v>0</v>
      </c>
      <c r="F53">
        <f>Sheet3!F53*$M53</f>
        <v>48</v>
      </c>
      <c r="G53">
        <f>Sheet3!G53*$M53</f>
        <v>0</v>
      </c>
      <c r="H53">
        <f>Sheet3!H53*$M53</f>
        <v>32</v>
      </c>
      <c r="I53">
        <f>Sheet3!I53*$M53</f>
        <v>0</v>
      </c>
      <c r="J53">
        <f>Sheet3!J53*$M53</f>
        <v>0</v>
      </c>
      <c r="K53">
        <f t="shared" si="0"/>
        <v>80</v>
      </c>
      <c r="M53">
        <f>Sheet3!M53</f>
        <v>80</v>
      </c>
    </row>
    <row r="54" spans="1:15" x14ac:dyDescent="0.2">
      <c r="A54" s="16" t="s">
        <v>20</v>
      </c>
      <c r="B54">
        <f>Sheet3!B54*$M54</f>
        <v>0</v>
      </c>
      <c r="C54">
        <f>Sheet3!C54*$M54</f>
        <v>0</v>
      </c>
      <c r="D54">
        <f>Sheet3!D54*$M54</f>
        <v>0</v>
      </c>
      <c r="E54">
        <f>Sheet3!E54*$M54</f>
        <v>0</v>
      </c>
      <c r="F54">
        <f>Sheet3!F54*$M54</f>
        <v>36</v>
      </c>
      <c r="G54">
        <f>Sheet3!G54*$M54</f>
        <v>0</v>
      </c>
      <c r="H54">
        <f>Sheet3!H54*$M54</f>
        <v>24</v>
      </c>
      <c r="I54">
        <f>Sheet3!I54*$M54</f>
        <v>0</v>
      </c>
      <c r="J54">
        <f>Sheet3!J54*$M54</f>
        <v>0</v>
      </c>
      <c r="K54">
        <f t="shared" si="0"/>
        <v>60</v>
      </c>
      <c r="M54">
        <f>Sheet3!M54</f>
        <v>60</v>
      </c>
    </row>
    <row r="55" spans="1:15" x14ac:dyDescent="0.2">
      <c r="A55" s="16" t="s">
        <v>21</v>
      </c>
      <c r="B55">
        <f>Sheet3!B55*$M55</f>
        <v>0</v>
      </c>
      <c r="C55">
        <f>Sheet3!C55*$M55</f>
        <v>0</v>
      </c>
      <c r="D55">
        <f>Sheet3!D55*$M55</f>
        <v>0</v>
      </c>
      <c r="E55">
        <f>Sheet3!E55*$M55</f>
        <v>0</v>
      </c>
      <c r="F55">
        <f>Sheet3!F55*$M55</f>
        <v>24</v>
      </c>
      <c r="G55">
        <f>Sheet3!G55*$M55</f>
        <v>0</v>
      </c>
      <c r="H55">
        <f>Sheet3!H55*$M55</f>
        <v>16</v>
      </c>
      <c r="I55">
        <f>Sheet3!I55*$M55</f>
        <v>0</v>
      </c>
      <c r="J55">
        <f>Sheet3!J55*$M55</f>
        <v>0</v>
      </c>
      <c r="K55">
        <f t="shared" si="0"/>
        <v>40</v>
      </c>
      <c r="M55">
        <f>Sheet3!M55</f>
        <v>40</v>
      </c>
    </row>
    <row r="56" spans="1:15" x14ac:dyDescent="0.2">
      <c r="A56" s="12"/>
      <c r="M56" t="s">
        <v>10</v>
      </c>
    </row>
    <row r="57" spans="1:15" x14ac:dyDescent="0.2">
      <c r="A57" s="14" t="s">
        <v>14</v>
      </c>
      <c r="B57">
        <f>Sheet3!B57*$M57</f>
        <v>100</v>
      </c>
      <c r="C57">
        <f>Sheet3!C57*$M57</f>
        <v>0</v>
      </c>
      <c r="D57">
        <f>Sheet3!D57*$M57</f>
        <v>20</v>
      </c>
      <c r="E57">
        <f>Sheet3!E57*$M57</f>
        <v>0</v>
      </c>
      <c r="F57">
        <f>Sheet3!F57*$M57</f>
        <v>40</v>
      </c>
      <c r="G57">
        <f>Sheet3!G57*$M57</f>
        <v>0</v>
      </c>
      <c r="H57">
        <f>Sheet3!H57*$M57</f>
        <v>40</v>
      </c>
      <c r="I57">
        <f>Sheet3!I57*$M57</f>
        <v>0</v>
      </c>
      <c r="J57">
        <f>Sheet3!J57*$M57</f>
        <v>0</v>
      </c>
      <c r="K57">
        <f t="shared" si="0"/>
        <v>200</v>
      </c>
      <c r="M57">
        <f>Sheet3!M57</f>
        <v>200</v>
      </c>
    </row>
    <row r="58" spans="1:15" x14ac:dyDescent="0.2">
      <c r="A58" s="14" t="s">
        <v>36</v>
      </c>
      <c r="B58">
        <f>Sheet3!B58*$M58</f>
        <v>110</v>
      </c>
      <c r="C58">
        <f>Sheet3!C58*$M58</f>
        <v>0</v>
      </c>
      <c r="D58">
        <f>Sheet3!D58*$M58</f>
        <v>0</v>
      </c>
      <c r="E58">
        <f>Sheet3!E58*$M58</f>
        <v>0</v>
      </c>
      <c r="F58">
        <f>Sheet3!F58*$M58</f>
        <v>0</v>
      </c>
      <c r="G58">
        <f>Sheet3!G58*$M58</f>
        <v>0</v>
      </c>
      <c r="H58">
        <f>Sheet3!H58*$M58</f>
        <v>0</v>
      </c>
      <c r="I58">
        <f>Sheet3!I58*$M58</f>
        <v>0</v>
      </c>
      <c r="J58">
        <f>Sheet3!J58*$M58</f>
        <v>0</v>
      </c>
      <c r="K58">
        <f t="shared" si="0"/>
        <v>110</v>
      </c>
      <c r="M58">
        <f>Sheet3!M58</f>
        <v>110</v>
      </c>
    </row>
    <row r="59" spans="1:15" x14ac:dyDescent="0.2">
      <c r="A59" s="14" t="s">
        <v>41</v>
      </c>
      <c r="B59">
        <f>Sheet3!B59*$M59</f>
        <v>110</v>
      </c>
      <c r="C59">
        <f>Sheet3!C59*$M59</f>
        <v>0</v>
      </c>
      <c r="D59">
        <f>Sheet3!D59*$M59</f>
        <v>0</v>
      </c>
      <c r="E59">
        <f>Sheet3!E59*$M59</f>
        <v>0</v>
      </c>
      <c r="F59">
        <f>Sheet3!F59*$M59</f>
        <v>0</v>
      </c>
      <c r="G59">
        <f>Sheet3!G59*$M59</f>
        <v>0</v>
      </c>
      <c r="H59">
        <f>Sheet3!H59*$M59</f>
        <v>0</v>
      </c>
      <c r="I59">
        <f>Sheet3!I59*$M59</f>
        <v>0</v>
      </c>
      <c r="J59">
        <f>Sheet3!J59*$M59</f>
        <v>0</v>
      </c>
      <c r="K59">
        <f t="shared" si="0"/>
        <v>110</v>
      </c>
      <c r="M59">
        <f>Sheet3!M59</f>
        <v>110</v>
      </c>
    </row>
    <row r="60" spans="1:15" x14ac:dyDescent="0.2">
      <c r="A60" s="14" t="s">
        <v>42</v>
      </c>
      <c r="B60">
        <f>Sheet3!B60*$M60</f>
        <v>0</v>
      </c>
      <c r="C60">
        <f>Sheet3!C60*$M60</f>
        <v>0</v>
      </c>
      <c r="D60">
        <f>Sheet3!D60*$M60</f>
        <v>0</v>
      </c>
      <c r="E60">
        <f>Sheet3!E60*$M60</f>
        <v>0</v>
      </c>
      <c r="F60">
        <f>Sheet3!F60*$M60</f>
        <v>0</v>
      </c>
      <c r="G60">
        <f>Sheet3!G60*$M60</f>
        <v>0</v>
      </c>
      <c r="H60">
        <f>Sheet3!H60*$M60</f>
        <v>110</v>
      </c>
      <c r="I60">
        <f>Sheet3!I60*$M60</f>
        <v>0</v>
      </c>
      <c r="J60">
        <f>Sheet3!J60*$M60</f>
        <v>0</v>
      </c>
      <c r="K60">
        <f t="shared" si="0"/>
        <v>110</v>
      </c>
      <c r="M60">
        <f>Sheet3!M60</f>
        <v>110</v>
      </c>
    </row>
    <row r="61" spans="1:15" x14ac:dyDescent="0.2">
      <c r="A61" s="14" t="s">
        <v>37</v>
      </c>
      <c r="B61">
        <f>Sheet3!B61*$M61</f>
        <v>0</v>
      </c>
      <c r="C61">
        <f>Sheet3!C61*$M61</f>
        <v>0</v>
      </c>
      <c r="D61">
        <f>Sheet3!D61*$M61</f>
        <v>0</v>
      </c>
      <c r="E61">
        <f>Sheet3!E61*$M61</f>
        <v>0</v>
      </c>
      <c r="F61">
        <f>Sheet3!F61*$M61</f>
        <v>0</v>
      </c>
      <c r="G61">
        <f>Sheet3!G61*$M61</f>
        <v>0</v>
      </c>
      <c r="H61">
        <f>Sheet3!H61*$M61</f>
        <v>110</v>
      </c>
      <c r="I61">
        <f>Sheet3!I61*$M61</f>
        <v>0</v>
      </c>
      <c r="J61">
        <f>Sheet3!J61*$M61</f>
        <v>0</v>
      </c>
      <c r="K61">
        <f t="shared" si="0"/>
        <v>110</v>
      </c>
      <c r="M61">
        <f>Sheet3!M61</f>
        <v>110</v>
      </c>
    </row>
    <row r="62" spans="1:15" x14ac:dyDescent="0.2">
      <c r="A62" s="14" t="s">
        <v>38</v>
      </c>
      <c r="B62">
        <f>Sheet3!B62*$M62</f>
        <v>110</v>
      </c>
      <c r="C62">
        <f>Sheet3!C62*$M62</f>
        <v>0</v>
      </c>
      <c r="D62">
        <f>Sheet3!D62*$M62</f>
        <v>0</v>
      </c>
      <c r="E62">
        <f>Sheet3!E62*$M62</f>
        <v>0</v>
      </c>
      <c r="F62">
        <f>Sheet3!F62*$M62</f>
        <v>0</v>
      </c>
      <c r="G62">
        <f>Sheet3!G62*$M62</f>
        <v>0</v>
      </c>
      <c r="H62">
        <f>Sheet3!H62*$M62</f>
        <v>0</v>
      </c>
      <c r="I62">
        <f>Sheet3!I62*$M62</f>
        <v>0</v>
      </c>
      <c r="J62">
        <f>Sheet3!J62*$M62</f>
        <v>0</v>
      </c>
      <c r="K62">
        <f t="shared" si="0"/>
        <v>110</v>
      </c>
      <c r="M62">
        <f>Sheet3!M62</f>
        <v>110</v>
      </c>
    </row>
    <row r="63" spans="1:15" x14ac:dyDescent="0.2">
      <c r="A63" s="14" t="s">
        <v>39</v>
      </c>
      <c r="B63">
        <f>Sheet3!B63*$M63</f>
        <v>0</v>
      </c>
      <c r="C63">
        <f>Sheet3!C63*$M63</f>
        <v>0</v>
      </c>
      <c r="D63">
        <f>Sheet3!D63*$M63</f>
        <v>0</v>
      </c>
      <c r="E63">
        <f>Sheet3!E63*$M63</f>
        <v>0</v>
      </c>
      <c r="F63">
        <f>Sheet3!F63*$M63</f>
        <v>0</v>
      </c>
      <c r="G63">
        <f>Sheet3!G63*$M63</f>
        <v>0</v>
      </c>
      <c r="H63">
        <f>Sheet3!H63*$M63</f>
        <v>0</v>
      </c>
      <c r="I63">
        <f>Sheet3!I63*$M63</f>
        <v>0</v>
      </c>
      <c r="J63">
        <f>Sheet3!J63*$M63</f>
        <v>0</v>
      </c>
      <c r="K63">
        <f t="shared" si="0"/>
        <v>0</v>
      </c>
      <c r="M63">
        <f>Sheet3!M63</f>
        <v>0</v>
      </c>
      <c r="O63" t="s">
        <v>85</v>
      </c>
    </row>
    <row r="64" spans="1:15" x14ac:dyDescent="0.2">
      <c r="A64" s="14" t="s">
        <v>72</v>
      </c>
      <c r="B64">
        <f>Sheet3!B64*$M64</f>
        <v>110</v>
      </c>
      <c r="C64">
        <f>Sheet3!C64*$M64</f>
        <v>0</v>
      </c>
      <c r="D64">
        <f>Sheet3!D64*$M64</f>
        <v>0</v>
      </c>
      <c r="E64">
        <f>Sheet3!E64*$M64</f>
        <v>0</v>
      </c>
      <c r="F64">
        <f>Sheet3!F64*$M64</f>
        <v>0</v>
      </c>
      <c r="G64">
        <f>Sheet3!G64*$M64</f>
        <v>0</v>
      </c>
      <c r="H64">
        <f>Sheet3!H64*$M64</f>
        <v>0</v>
      </c>
      <c r="I64">
        <f>Sheet3!I64*$M64</f>
        <v>0</v>
      </c>
      <c r="J64">
        <f>Sheet3!J64*$M64</f>
        <v>0</v>
      </c>
      <c r="K64">
        <f t="shared" si="0"/>
        <v>110</v>
      </c>
      <c r="M64">
        <f>Sheet3!M64</f>
        <v>110</v>
      </c>
    </row>
    <row r="65" spans="1:13" x14ac:dyDescent="0.2">
      <c r="A65" s="14" t="s">
        <v>73</v>
      </c>
      <c r="B65">
        <f>Sheet3!B65*$M65</f>
        <v>0</v>
      </c>
      <c r="C65">
        <f>Sheet3!C65*$M65</f>
        <v>0</v>
      </c>
      <c r="D65">
        <f>Sheet3!D65*$M65</f>
        <v>0</v>
      </c>
      <c r="E65">
        <f>Sheet3!E65*$M65</f>
        <v>0</v>
      </c>
      <c r="F65">
        <f>Sheet3!F65*$M65</f>
        <v>0</v>
      </c>
      <c r="G65">
        <f>Sheet3!G65*$M65</f>
        <v>0</v>
      </c>
      <c r="H65">
        <f>Sheet3!H65*$M65</f>
        <v>110</v>
      </c>
      <c r="I65">
        <f>Sheet3!I65*$M65</f>
        <v>0</v>
      </c>
      <c r="J65">
        <f>Sheet3!J65*$M65</f>
        <v>0</v>
      </c>
      <c r="K65">
        <f t="shared" si="0"/>
        <v>110</v>
      </c>
      <c r="M65">
        <f>Sheet3!M65</f>
        <v>110</v>
      </c>
    </row>
    <row r="66" spans="1:13" x14ac:dyDescent="0.2">
      <c r="A66" s="14" t="s">
        <v>74</v>
      </c>
      <c r="B66">
        <f>Sheet3!B66*$M66</f>
        <v>0</v>
      </c>
      <c r="C66">
        <f>Sheet3!C66*$M66</f>
        <v>0</v>
      </c>
      <c r="D66">
        <f>Sheet3!D66*$M66</f>
        <v>0</v>
      </c>
      <c r="E66">
        <f>Sheet3!E66*$M66</f>
        <v>0</v>
      </c>
      <c r="F66">
        <f>Sheet3!F66*$M66</f>
        <v>110</v>
      </c>
      <c r="G66">
        <f>Sheet3!G66*$M66</f>
        <v>0</v>
      </c>
      <c r="H66">
        <f>Sheet3!H66*$M66</f>
        <v>0</v>
      </c>
      <c r="I66">
        <f>Sheet3!I66*$M66</f>
        <v>0</v>
      </c>
      <c r="J66">
        <f>Sheet3!J66*$M66</f>
        <v>0</v>
      </c>
      <c r="K66">
        <f t="shared" si="0"/>
        <v>110</v>
      </c>
      <c r="M66">
        <f>Sheet3!M66</f>
        <v>110</v>
      </c>
    </row>
    <row r="67" spans="1:13" x14ac:dyDescent="0.2">
      <c r="A67" s="12"/>
      <c r="M67" t="s">
        <v>10</v>
      </c>
    </row>
    <row r="68" spans="1:13" x14ac:dyDescent="0.2">
      <c r="A68" s="15" t="s">
        <v>48</v>
      </c>
      <c r="B68">
        <f>Sheet3!B68*$M68</f>
        <v>0</v>
      </c>
      <c r="C68">
        <f>Sheet3!C68*$M68</f>
        <v>39</v>
      </c>
      <c r="D68">
        <f>Sheet3!D68*$M68</f>
        <v>0</v>
      </c>
      <c r="E68">
        <f>Sheet3!E68*$M68</f>
        <v>65</v>
      </c>
      <c r="F68">
        <f>Sheet3!F68*$M68</f>
        <v>0</v>
      </c>
      <c r="G68">
        <f>Sheet3!G68*$M68</f>
        <v>26</v>
      </c>
      <c r="H68">
        <f>Sheet3!H68*$M68</f>
        <v>0</v>
      </c>
      <c r="I68">
        <f>Sheet3!I68*$M68</f>
        <v>0</v>
      </c>
      <c r="J68">
        <f>Sheet3!J68*$M68</f>
        <v>0</v>
      </c>
      <c r="K68">
        <f t="shared" si="0"/>
        <v>130</v>
      </c>
      <c r="M68">
        <f>Sheet3!M68</f>
        <v>130</v>
      </c>
    </row>
    <row r="69" spans="1:13" x14ac:dyDescent="0.2">
      <c r="A69" s="15" t="s">
        <v>49</v>
      </c>
      <c r="B69">
        <f>Sheet3!B69*$M69</f>
        <v>0</v>
      </c>
      <c r="C69">
        <f>Sheet3!C69*$M69</f>
        <v>0</v>
      </c>
      <c r="D69">
        <f>Sheet3!D69*$M69</f>
        <v>0</v>
      </c>
      <c r="E69">
        <f>Sheet3!E69*$M69</f>
        <v>110</v>
      </c>
      <c r="F69">
        <f>Sheet3!F69*$M69</f>
        <v>0</v>
      </c>
      <c r="G69">
        <f>Sheet3!G69*$M69</f>
        <v>0</v>
      </c>
      <c r="H69">
        <f>Sheet3!H69*$M69</f>
        <v>0</v>
      </c>
      <c r="I69">
        <f>Sheet3!I69*$M69</f>
        <v>0</v>
      </c>
      <c r="J69">
        <f>Sheet3!J69*$M69</f>
        <v>0</v>
      </c>
      <c r="K69">
        <f t="shared" si="0"/>
        <v>110</v>
      </c>
      <c r="M69">
        <f>Sheet3!M69</f>
        <v>110</v>
      </c>
    </row>
    <row r="70" spans="1:13" x14ac:dyDescent="0.2">
      <c r="A70" s="15" t="s">
        <v>50</v>
      </c>
      <c r="B70">
        <f>Sheet3!B70*$M70</f>
        <v>0</v>
      </c>
      <c r="C70">
        <f>Sheet3!C70*$M70</f>
        <v>0</v>
      </c>
      <c r="D70">
        <f>Sheet3!D70*$M70</f>
        <v>0</v>
      </c>
      <c r="E70">
        <f>Sheet3!E70*$M70</f>
        <v>110</v>
      </c>
      <c r="F70">
        <f>Sheet3!F70*$M70</f>
        <v>0</v>
      </c>
      <c r="G70">
        <f>Sheet3!G70*$M70</f>
        <v>0</v>
      </c>
      <c r="H70">
        <f>Sheet3!H70*$M70</f>
        <v>0</v>
      </c>
      <c r="I70">
        <f>Sheet3!I70*$M70</f>
        <v>0</v>
      </c>
      <c r="J70">
        <f>Sheet3!J70*$M70</f>
        <v>0</v>
      </c>
      <c r="K70">
        <f t="shared" si="0"/>
        <v>110</v>
      </c>
      <c r="M70">
        <f>Sheet3!M70</f>
        <v>110</v>
      </c>
    </row>
    <row r="71" spans="1:13" x14ac:dyDescent="0.2">
      <c r="A71" s="15" t="s">
        <v>51</v>
      </c>
      <c r="B71">
        <f>Sheet3!B71*$M71</f>
        <v>0</v>
      </c>
      <c r="C71">
        <f>Sheet3!C71*$M71</f>
        <v>0</v>
      </c>
      <c r="D71">
        <f>Sheet3!D71*$M71</f>
        <v>0</v>
      </c>
      <c r="E71">
        <f>Sheet3!E71*$M71</f>
        <v>80</v>
      </c>
      <c r="F71">
        <f>Sheet3!F71*$M71</f>
        <v>0</v>
      </c>
      <c r="G71">
        <f>Sheet3!G71*$M71</f>
        <v>0</v>
      </c>
      <c r="H71">
        <f>Sheet3!H71*$M71</f>
        <v>0</v>
      </c>
      <c r="I71">
        <f>Sheet3!I71*$M71</f>
        <v>0</v>
      </c>
      <c r="J71">
        <f>Sheet3!J71*$M71</f>
        <v>0</v>
      </c>
      <c r="K71">
        <f t="shared" si="0"/>
        <v>80</v>
      </c>
      <c r="M71">
        <f>Sheet3!M71</f>
        <v>80</v>
      </c>
    </row>
    <row r="72" spans="1:13" x14ac:dyDescent="0.2">
      <c r="A72" s="15" t="s">
        <v>72</v>
      </c>
      <c r="B72">
        <f>Sheet3!B72*$M72</f>
        <v>0</v>
      </c>
      <c r="C72">
        <f>Sheet3!C72*$M72</f>
        <v>0</v>
      </c>
      <c r="D72">
        <f>Sheet3!D72*$M72</f>
        <v>0</v>
      </c>
      <c r="E72">
        <f>Sheet3!E72*$M72</f>
        <v>110</v>
      </c>
      <c r="F72">
        <f>Sheet3!F72*$M72</f>
        <v>0</v>
      </c>
      <c r="G72">
        <f>Sheet3!G72*$M72</f>
        <v>0</v>
      </c>
      <c r="H72">
        <f>Sheet3!H72*$M72</f>
        <v>0</v>
      </c>
      <c r="I72">
        <f>Sheet3!I72*$M72</f>
        <v>0</v>
      </c>
      <c r="J72">
        <f>Sheet3!J72*$M72</f>
        <v>0</v>
      </c>
      <c r="K72">
        <f t="shared" si="0"/>
        <v>110</v>
      </c>
      <c r="M72">
        <f>Sheet3!M72</f>
        <v>110</v>
      </c>
    </row>
    <row r="73" spans="1:13" x14ac:dyDescent="0.2">
      <c r="A73" s="15" t="s">
        <v>73</v>
      </c>
      <c r="B73">
        <f>Sheet3!B73*$M73</f>
        <v>0</v>
      </c>
      <c r="C73">
        <f>Sheet3!C73*$M73</f>
        <v>0</v>
      </c>
      <c r="D73">
        <f>Sheet3!D73*$M73</f>
        <v>0</v>
      </c>
      <c r="E73">
        <f>Sheet3!E73*$M73</f>
        <v>110</v>
      </c>
      <c r="F73">
        <f>Sheet3!F73*$M73</f>
        <v>0</v>
      </c>
      <c r="G73">
        <f>Sheet3!G73*$M73</f>
        <v>0</v>
      </c>
      <c r="H73">
        <f>Sheet3!H73*$M73</f>
        <v>0</v>
      </c>
      <c r="I73">
        <f>Sheet3!I73*$M73</f>
        <v>0</v>
      </c>
      <c r="J73">
        <f>Sheet3!J73*$M73</f>
        <v>0</v>
      </c>
      <c r="K73">
        <f t="shared" si="0"/>
        <v>110</v>
      </c>
      <c r="M73">
        <f>Sheet3!M73</f>
        <v>110</v>
      </c>
    </row>
    <row r="74" spans="1:13" x14ac:dyDescent="0.2">
      <c r="A74" s="15" t="s">
        <v>74</v>
      </c>
      <c r="B74">
        <f>Sheet3!B74*$M74</f>
        <v>0</v>
      </c>
      <c r="C74">
        <f>Sheet3!C74*$M74</f>
        <v>110</v>
      </c>
      <c r="D74">
        <f>Sheet3!D74*$M74</f>
        <v>0</v>
      </c>
      <c r="E74">
        <f>Sheet3!E74*$M74</f>
        <v>0</v>
      </c>
      <c r="F74">
        <f>Sheet3!F74*$M74</f>
        <v>0</v>
      </c>
      <c r="G74">
        <f>Sheet3!G74*$M74</f>
        <v>0</v>
      </c>
      <c r="H74">
        <f>Sheet3!H74*$M74</f>
        <v>0</v>
      </c>
      <c r="I74">
        <f>Sheet3!I74*$M74</f>
        <v>0</v>
      </c>
      <c r="J74">
        <f>Sheet3!J74*$M74</f>
        <v>0</v>
      </c>
      <c r="K74">
        <f t="shared" si="0"/>
        <v>110</v>
      </c>
      <c r="M74">
        <f>Sheet3!M74</f>
        <v>110</v>
      </c>
    </row>
    <row r="75" spans="1:13" x14ac:dyDescent="0.2">
      <c r="A75" s="15" t="s">
        <v>75</v>
      </c>
      <c r="B75">
        <f>Sheet3!B75*$M75</f>
        <v>0</v>
      </c>
      <c r="C75">
        <f>Sheet3!C75*$M75</f>
        <v>110</v>
      </c>
      <c r="D75">
        <f>Sheet3!D75*$M75</f>
        <v>0</v>
      </c>
      <c r="E75">
        <f>Sheet3!E75*$M75</f>
        <v>0</v>
      </c>
      <c r="F75">
        <f>Sheet3!F75*$M75</f>
        <v>0</v>
      </c>
      <c r="G75">
        <f>Sheet3!G75*$M75</f>
        <v>0</v>
      </c>
      <c r="H75">
        <f>Sheet3!H75*$M75</f>
        <v>0</v>
      </c>
      <c r="I75">
        <f>Sheet3!I75*$M75</f>
        <v>0</v>
      </c>
      <c r="J75">
        <f>Sheet3!J75*$M75</f>
        <v>0</v>
      </c>
      <c r="K75">
        <f t="shared" si="0"/>
        <v>110</v>
      </c>
      <c r="M75">
        <f>Sheet3!M75</f>
        <v>110</v>
      </c>
    </row>
    <row r="76" spans="1:13" x14ac:dyDescent="0.2">
      <c r="A76" s="15" t="s">
        <v>76</v>
      </c>
      <c r="B76">
        <f>Sheet3!B76*$M76</f>
        <v>0</v>
      </c>
      <c r="C76">
        <f>Sheet3!C76*$M76</f>
        <v>110</v>
      </c>
      <c r="D76">
        <f>Sheet3!D76*$M76</f>
        <v>0</v>
      </c>
      <c r="E76">
        <f>Sheet3!E76*$M76</f>
        <v>0</v>
      </c>
      <c r="F76">
        <f>Sheet3!F76*$M76</f>
        <v>0</v>
      </c>
      <c r="G76">
        <f>Sheet3!G76*$M76</f>
        <v>0</v>
      </c>
      <c r="H76">
        <f>Sheet3!H76*$M76</f>
        <v>0</v>
      </c>
      <c r="I76">
        <f>Sheet3!I76*$M76</f>
        <v>0</v>
      </c>
      <c r="J76">
        <f>Sheet3!J76*$M76</f>
        <v>0</v>
      </c>
      <c r="K76">
        <f t="shared" si="0"/>
        <v>110</v>
      </c>
      <c r="M76">
        <f>Sheet3!M76</f>
        <v>110</v>
      </c>
    </row>
    <row r="77" spans="1:13" x14ac:dyDescent="0.2">
      <c r="A77" s="12"/>
      <c r="M77" t="s">
        <v>10</v>
      </c>
    </row>
    <row r="78" spans="1:13" x14ac:dyDescent="0.2">
      <c r="A78" s="17" t="s">
        <v>52</v>
      </c>
      <c r="B78">
        <f>Sheet3!B78*$M78</f>
        <v>0</v>
      </c>
      <c r="C78">
        <f>Sheet3!C78*$M78</f>
        <v>0</v>
      </c>
      <c r="D78">
        <f>Sheet3!D78*$M78</f>
        <v>20</v>
      </c>
      <c r="E78">
        <f>Sheet3!E78*$M78</f>
        <v>0</v>
      </c>
      <c r="F78">
        <f>Sheet3!F78*$M78</f>
        <v>0</v>
      </c>
      <c r="G78">
        <f>Sheet3!G78*$M78</f>
        <v>140</v>
      </c>
      <c r="H78">
        <f>Sheet3!H78*$M78</f>
        <v>40</v>
      </c>
      <c r="I78">
        <f>Sheet3!I78*$M78</f>
        <v>0</v>
      </c>
      <c r="J78">
        <f>Sheet3!J78*$M78</f>
        <v>0</v>
      </c>
      <c r="K78">
        <f t="shared" si="0"/>
        <v>200</v>
      </c>
      <c r="M78">
        <f>Sheet3!M78</f>
        <v>200</v>
      </c>
    </row>
    <row r="79" spans="1:13" x14ac:dyDescent="0.2">
      <c r="A79" s="17" t="s">
        <v>58</v>
      </c>
      <c r="B79">
        <f>Sheet3!B79*$M79</f>
        <v>0</v>
      </c>
      <c r="C79">
        <f>Sheet3!C79*$M79</f>
        <v>0</v>
      </c>
      <c r="D79">
        <f>Sheet3!D79*$M79</f>
        <v>13</v>
      </c>
      <c r="E79">
        <f>Sheet3!E79*$M79</f>
        <v>0</v>
      </c>
      <c r="F79">
        <f>Sheet3!F79*$M79</f>
        <v>26</v>
      </c>
      <c r="G79">
        <f>Sheet3!G79*$M79</f>
        <v>0</v>
      </c>
      <c r="H79">
        <f>Sheet3!H79*$M79</f>
        <v>91</v>
      </c>
      <c r="I79">
        <f>Sheet3!I79*$M79</f>
        <v>0</v>
      </c>
      <c r="J79">
        <f>Sheet3!J79*$M79</f>
        <v>0</v>
      </c>
      <c r="K79">
        <f t="shared" si="0"/>
        <v>130</v>
      </c>
      <c r="M79">
        <f>Sheet3!M79</f>
        <v>130</v>
      </c>
    </row>
    <row r="80" spans="1:13" x14ac:dyDescent="0.2">
      <c r="A80" s="17" t="s">
        <v>57</v>
      </c>
      <c r="B80">
        <f>Sheet3!B80*$M80</f>
        <v>0</v>
      </c>
      <c r="C80">
        <f>Sheet3!C80*$M80</f>
        <v>0</v>
      </c>
      <c r="D80">
        <f>Sheet3!D80*$M80</f>
        <v>11</v>
      </c>
      <c r="E80">
        <f>Sheet3!E80*$M80</f>
        <v>0</v>
      </c>
      <c r="F80">
        <f>Sheet3!F80*$M80</f>
        <v>33</v>
      </c>
      <c r="G80">
        <f>Sheet3!G80*$M80</f>
        <v>0</v>
      </c>
      <c r="H80">
        <f>Sheet3!H80*$M80</f>
        <v>66</v>
      </c>
      <c r="I80">
        <f>Sheet3!I80*$M80</f>
        <v>0</v>
      </c>
      <c r="J80">
        <f>Sheet3!J80*$M80</f>
        <v>0</v>
      </c>
      <c r="K80">
        <f t="shared" si="0"/>
        <v>110</v>
      </c>
      <c r="M80">
        <f>Sheet3!M80</f>
        <v>110</v>
      </c>
    </row>
    <row r="81" spans="1:15" x14ac:dyDescent="0.2">
      <c r="A81" s="17" t="s">
        <v>59</v>
      </c>
      <c r="B81">
        <f>Sheet3!B81*$M81</f>
        <v>0</v>
      </c>
      <c r="C81">
        <f>Sheet3!C81*$M81</f>
        <v>0</v>
      </c>
      <c r="D81">
        <f>Sheet3!D81*$M81</f>
        <v>11</v>
      </c>
      <c r="E81">
        <f>Sheet3!E81*$M81</f>
        <v>0</v>
      </c>
      <c r="F81">
        <f>Sheet3!F81*$M81</f>
        <v>22</v>
      </c>
      <c r="G81">
        <f>Sheet3!G81*$M81</f>
        <v>0</v>
      </c>
      <c r="H81">
        <f>Sheet3!H81*$M81</f>
        <v>77</v>
      </c>
      <c r="I81">
        <f>Sheet3!I81*$M81</f>
        <v>0</v>
      </c>
      <c r="J81">
        <f>Sheet3!J81*$M81</f>
        <v>0</v>
      </c>
      <c r="K81">
        <f t="shared" si="0"/>
        <v>110</v>
      </c>
      <c r="M81">
        <f>Sheet3!M81</f>
        <v>110</v>
      </c>
    </row>
    <row r="82" spans="1:15" x14ac:dyDescent="0.2">
      <c r="A82" s="17" t="s">
        <v>72</v>
      </c>
      <c r="B82">
        <f>Sheet3!B82*$M82</f>
        <v>0</v>
      </c>
      <c r="C82">
        <f>Sheet3!C82*$M82</f>
        <v>0</v>
      </c>
      <c r="D82">
        <f>Sheet3!D82*$M82</f>
        <v>0</v>
      </c>
      <c r="E82">
        <f>Sheet3!E82*$M82</f>
        <v>0</v>
      </c>
      <c r="F82">
        <f>Sheet3!F82*$M82</f>
        <v>0</v>
      </c>
      <c r="G82">
        <f>Sheet3!G82*$M82</f>
        <v>110</v>
      </c>
      <c r="H82">
        <f>Sheet3!H82*$M82</f>
        <v>0</v>
      </c>
      <c r="I82">
        <f>Sheet3!I82*$M82</f>
        <v>0</v>
      </c>
      <c r="J82">
        <f>Sheet3!J82*$M82</f>
        <v>0</v>
      </c>
      <c r="K82">
        <f t="shared" si="0"/>
        <v>110</v>
      </c>
      <c r="M82">
        <f>Sheet3!M82</f>
        <v>110</v>
      </c>
    </row>
    <row r="83" spans="1:15" x14ac:dyDescent="0.2">
      <c r="A83" s="17" t="s">
        <v>53</v>
      </c>
      <c r="B83">
        <f>Sheet3!B83*$M83</f>
        <v>0</v>
      </c>
      <c r="C83">
        <f>Sheet3!C83*$M83</f>
        <v>0</v>
      </c>
      <c r="D83">
        <f>Sheet3!D83*$M83</f>
        <v>0</v>
      </c>
      <c r="E83">
        <f>Sheet3!E83*$M83</f>
        <v>0</v>
      </c>
      <c r="F83">
        <f>Sheet3!F83*$M83</f>
        <v>0</v>
      </c>
      <c r="G83">
        <f>Sheet3!G83*$M83</f>
        <v>130</v>
      </c>
      <c r="H83">
        <f>Sheet3!H83*$M83</f>
        <v>0</v>
      </c>
      <c r="I83">
        <f>Sheet3!I83*$M83</f>
        <v>0</v>
      </c>
      <c r="J83">
        <f>Sheet3!J83*$M83</f>
        <v>0</v>
      </c>
      <c r="K83">
        <f t="shared" si="0"/>
        <v>130</v>
      </c>
      <c r="M83">
        <f>Sheet3!M83</f>
        <v>130</v>
      </c>
    </row>
    <row r="84" spans="1:15" x14ac:dyDescent="0.2">
      <c r="A84" s="17" t="s">
        <v>56</v>
      </c>
      <c r="B84">
        <f>Sheet3!B84*$M84</f>
        <v>0</v>
      </c>
      <c r="C84">
        <f>Sheet3!C84*$M84</f>
        <v>0</v>
      </c>
      <c r="D84">
        <f>Sheet3!D84*$M84</f>
        <v>0</v>
      </c>
      <c r="E84">
        <f>Sheet3!E84*$M84</f>
        <v>0</v>
      </c>
      <c r="F84">
        <f>Sheet3!F84*$M84</f>
        <v>0</v>
      </c>
      <c r="G84">
        <f>Sheet3!G84*$M84</f>
        <v>110</v>
      </c>
      <c r="H84">
        <f>Sheet3!H84*$M84</f>
        <v>0</v>
      </c>
      <c r="I84">
        <f>Sheet3!I84*$M84</f>
        <v>0</v>
      </c>
      <c r="J84">
        <f>Sheet3!J84*$M84</f>
        <v>0</v>
      </c>
      <c r="K84">
        <f t="shared" si="0"/>
        <v>110</v>
      </c>
      <c r="M84">
        <f>Sheet3!M84</f>
        <v>110</v>
      </c>
    </row>
    <row r="85" spans="1:15" x14ac:dyDescent="0.2">
      <c r="A85" s="17" t="s">
        <v>54</v>
      </c>
      <c r="B85">
        <f>Sheet3!B85*$M85</f>
        <v>0</v>
      </c>
      <c r="C85">
        <f>Sheet3!C85*$M85</f>
        <v>0</v>
      </c>
      <c r="D85">
        <f>Sheet3!D85*$M85</f>
        <v>0</v>
      </c>
      <c r="E85">
        <f>Sheet3!E85*$M85</f>
        <v>0</v>
      </c>
      <c r="F85">
        <f>Sheet3!F85*$M85</f>
        <v>0</v>
      </c>
      <c r="G85">
        <f>Sheet3!G85*$M85</f>
        <v>80</v>
      </c>
      <c r="H85">
        <f>Sheet3!H85*$M85</f>
        <v>0</v>
      </c>
      <c r="I85">
        <f>Sheet3!I85*$M85</f>
        <v>0</v>
      </c>
      <c r="J85">
        <f>Sheet3!J85*$M85</f>
        <v>0</v>
      </c>
      <c r="K85">
        <f t="shared" si="0"/>
        <v>80</v>
      </c>
      <c r="M85">
        <f>Sheet3!M85</f>
        <v>80</v>
      </c>
    </row>
    <row r="86" spans="1:15" x14ac:dyDescent="0.2">
      <c r="A86" s="17" t="s">
        <v>55</v>
      </c>
      <c r="B86">
        <f>Sheet3!B86*$M86</f>
        <v>0</v>
      </c>
      <c r="C86">
        <f>Sheet3!C86*$M86</f>
        <v>0</v>
      </c>
      <c r="D86">
        <f>Sheet3!D86*$M86</f>
        <v>0</v>
      </c>
      <c r="E86">
        <f>Sheet3!E86*$M86</f>
        <v>0</v>
      </c>
      <c r="F86">
        <f>Sheet3!F86*$M86</f>
        <v>0</v>
      </c>
      <c r="G86">
        <f>Sheet3!G86*$M86</f>
        <v>80</v>
      </c>
      <c r="H86">
        <f>Sheet3!H86*$M86</f>
        <v>0</v>
      </c>
      <c r="I86">
        <f>Sheet3!I86*$M86</f>
        <v>0</v>
      </c>
      <c r="J86">
        <f>Sheet3!J86*$M86</f>
        <v>0</v>
      </c>
      <c r="K86">
        <f t="shared" si="0"/>
        <v>80</v>
      </c>
      <c r="M86">
        <f>Sheet3!M86</f>
        <v>80</v>
      </c>
    </row>
    <row r="87" spans="1:15" x14ac:dyDescent="0.2">
      <c r="A87" s="17" t="s">
        <v>52</v>
      </c>
      <c r="B87">
        <f>Sheet3!B87*$M87</f>
        <v>0</v>
      </c>
      <c r="C87">
        <f>Sheet3!C87*$M87</f>
        <v>0</v>
      </c>
      <c r="D87">
        <f>Sheet3!D87*$M87</f>
        <v>0</v>
      </c>
      <c r="E87">
        <f>Sheet3!E87*$M87</f>
        <v>0</v>
      </c>
      <c r="F87">
        <f>Sheet3!F87*$M87</f>
        <v>0</v>
      </c>
      <c r="G87">
        <f>Sheet3!G87*$M87</f>
        <v>60</v>
      </c>
      <c r="H87">
        <f>Sheet3!H87*$M87</f>
        <v>0</v>
      </c>
      <c r="I87">
        <f>Sheet3!I87*$M87</f>
        <v>0</v>
      </c>
      <c r="J87">
        <f>Sheet3!J87*$M87</f>
        <v>0</v>
      </c>
      <c r="K87">
        <f t="shared" si="0"/>
        <v>60</v>
      </c>
      <c r="M87">
        <f>Sheet3!M87</f>
        <v>60</v>
      </c>
    </row>
    <row r="88" spans="1:15" x14ac:dyDescent="0.2">
      <c r="A88" s="17" t="s">
        <v>73</v>
      </c>
      <c r="B88">
        <f>Sheet3!B88*$M88</f>
        <v>0</v>
      </c>
      <c r="C88">
        <f>Sheet3!C88*$M88</f>
        <v>0</v>
      </c>
      <c r="D88">
        <f>Sheet3!D88*$M88</f>
        <v>0</v>
      </c>
      <c r="E88">
        <f>Sheet3!E88*$M88</f>
        <v>0</v>
      </c>
      <c r="F88">
        <f>Sheet3!F88*$M88</f>
        <v>0</v>
      </c>
      <c r="G88">
        <f>Sheet3!G88*$M88</f>
        <v>110</v>
      </c>
      <c r="H88">
        <f>Sheet3!H88*$M88</f>
        <v>0</v>
      </c>
      <c r="I88">
        <f>Sheet3!I88*$M88</f>
        <v>0</v>
      </c>
      <c r="J88">
        <f>Sheet3!J88*$M88</f>
        <v>0</v>
      </c>
      <c r="K88">
        <f t="shared" si="0"/>
        <v>110</v>
      </c>
      <c r="M88">
        <f>Sheet3!M88</f>
        <v>110</v>
      </c>
    </row>
    <row r="89" spans="1:15" x14ac:dyDescent="0.2">
      <c r="A89" s="12"/>
      <c r="M89" t="s">
        <v>10</v>
      </c>
    </row>
    <row r="90" spans="1:15" x14ac:dyDescent="0.2">
      <c r="A90" s="12" t="s">
        <v>61</v>
      </c>
      <c r="B90">
        <f>Sheet3!B90*$M90</f>
        <v>0</v>
      </c>
      <c r="C90">
        <f>Sheet3!C90*$M90</f>
        <v>0</v>
      </c>
      <c r="D90">
        <f>Sheet3!D90*$M90</f>
        <v>0</v>
      </c>
      <c r="E90">
        <f>Sheet3!E90*$M90</f>
        <v>0</v>
      </c>
      <c r="F90">
        <f>Sheet3!F90*$M90</f>
        <v>0</v>
      </c>
      <c r="G90">
        <f>Sheet3!G90*$M90</f>
        <v>0</v>
      </c>
      <c r="H90">
        <f>Sheet3!H90*$M90</f>
        <v>200</v>
      </c>
      <c r="I90">
        <f>Sheet3!I90*$M90</f>
        <v>0</v>
      </c>
      <c r="J90">
        <f>Sheet3!J90*$M90</f>
        <v>0</v>
      </c>
      <c r="K90">
        <f t="shared" si="0"/>
        <v>200</v>
      </c>
      <c r="M90">
        <f>Sheet3!M90</f>
        <v>200</v>
      </c>
    </row>
    <row r="91" spans="1:15" x14ac:dyDescent="0.2">
      <c r="A91" s="12" t="s">
        <v>62</v>
      </c>
      <c r="B91">
        <f>Sheet3!B91*$M91</f>
        <v>0</v>
      </c>
      <c r="C91">
        <f>Sheet3!C91*$M91</f>
        <v>0</v>
      </c>
      <c r="D91">
        <f>Sheet3!D91*$M91</f>
        <v>0</v>
      </c>
      <c r="E91">
        <f>Sheet3!E91*$M91</f>
        <v>0</v>
      </c>
      <c r="F91">
        <f>Sheet3!F91*$M91</f>
        <v>0</v>
      </c>
      <c r="G91">
        <f>Sheet3!G91*$M91</f>
        <v>0</v>
      </c>
      <c r="H91">
        <f>Sheet3!H91*$M91</f>
        <v>110</v>
      </c>
      <c r="I91">
        <f>Sheet3!I91*$M91</f>
        <v>0</v>
      </c>
      <c r="J91">
        <f>Sheet3!J91*$M91</f>
        <v>0</v>
      </c>
      <c r="K91">
        <f t="shared" si="0"/>
        <v>110</v>
      </c>
      <c r="M91">
        <f>Sheet3!M91</f>
        <v>110</v>
      </c>
    </row>
    <row r="92" spans="1:15" x14ac:dyDescent="0.2">
      <c r="A92" s="12" t="s">
        <v>64</v>
      </c>
      <c r="B92">
        <f>Sheet3!B92*$M92</f>
        <v>0</v>
      </c>
      <c r="C92">
        <f>Sheet3!C92*$M92</f>
        <v>0</v>
      </c>
      <c r="D92">
        <f>Sheet3!D92*$M92</f>
        <v>0</v>
      </c>
      <c r="E92">
        <f>Sheet3!E92*$M92</f>
        <v>0</v>
      </c>
      <c r="F92">
        <f>Sheet3!F92*$M92</f>
        <v>0</v>
      </c>
      <c r="G92">
        <f>Sheet3!G92*$M92</f>
        <v>0</v>
      </c>
      <c r="H92">
        <f>Sheet3!H92*$M92</f>
        <v>110</v>
      </c>
      <c r="I92">
        <f>Sheet3!I92*$M92</f>
        <v>0</v>
      </c>
      <c r="J92">
        <f>Sheet3!J92*$M92</f>
        <v>0</v>
      </c>
      <c r="K92">
        <f t="shared" si="0"/>
        <v>110</v>
      </c>
      <c r="M92">
        <f>Sheet3!M92</f>
        <v>110</v>
      </c>
    </row>
    <row r="93" spans="1:15" x14ac:dyDescent="0.2">
      <c r="A93" s="12" t="s">
        <v>63</v>
      </c>
      <c r="B93">
        <f>Sheet3!B93*$M93</f>
        <v>0</v>
      </c>
      <c r="C93">
        <f>Sheet3!C93*$M93</f>
        <v>0</v>
      </c>
      <c r="D93">
        <f>Sheet3!D93*$M93</f>
        <v>0</v>
      </c>
      <c r="E93">
        <f>Sheet3!E93*$M93</f>
        <v>0</v>
      </c>
      <c r="F93">
        <f>Sheet3!F93*$M93</f>
        <v>0</v>
      </c>
      <c r="G93">
        <f>Sheet3!G93*$M93</f>
        <v>0</v>
      </c>
      <c r="H93">
        <f>Sheet3!H93*$M93</f>
        <v>40</v>
      </c>
      <c r="I93">
        <f>Sheet3!I93*$M93</f>
        <v>0</v>
      </c>
      <c r="J93">
        <f>Sheet3!J93*$M93</f>
        <v>0</v>
      </c>
      <c r="K93">
        <f t="shared" si="0"/>
        <v>40</v>
      </c>
      <c r="M93">
        <f>Sheet3!M93</f>
        <v>40</v>
      </c>
    </row>
    <row r="94" spans="1:15" x14ac:dyDescent="0.2">
      <c r="A94" s="12" t="s">
        <v>72</v>
      </c>
      <c r="B94">
        <f>Sheet3!B94*$M94</f>
        <v>0</v>
      </c>
      <c r="C94">
        <f>Sheet3!C94*$M94</f>
        <v>0</v>
      </c>
      <c r="D94">
        <f>Sheet3!D94*$M94</f>
        <v>0</v>
      </c>
      <c r="E94">
        <f>Sheet3!E94*$M94</f>
        <v>0</v>
      </c>
      <c r="F94">
        <f>Sheet3!F94*$M94</f>
        <v>0</v>
      </c>
      <c r="G94">
        <f>Sheet3!G94*$M94</f>
        <v>0</v>
      </c>
      <c r="H94">
        <f>Sheet3!H94*$M94</f>
        <v>110</v>
      </c>
      <c r="I94">
        <f>Sheet3!I94*$M94</f>
        <v>0</v>
      </c>
      <c r="J94">
        <f>Sheet3!J94*$M94</f>
        <v>0</v>
      </c>
      <c r="K94">
        <f t="shared" si="0"/>
        <v>110</v>
      </c>
      <c r="M94">
        <f>Sheet3!M94</f>
        <v>110</v>
      </c>
    </row>
    <row r="95" spans="1:15" x14ac:dyDescent="0.2">
      <c r="A95" s="12" t="s">
        <v>73</v>
      </c>
      <c r="B95">
        <f>Sheet3!B95*$M95</f>
        <v>0</v>
      </c>
      <c r="C95">
        <f>Sheet3!C95*$M95</f>
        <v>0</v>
      </c>
      <c r="D95">
        <f>Sheet3!D95*$M95</f>
        <v>0</v>
      </c>
      <c r="E95">
        <f>Sheet3!E95*$M95</f>
        <v>0</v>
      </c>
      <c r="F95">
        <f>Sheet3!F95*$M95</f>
        <v>0</v>
      </c>
      <c r="G95">
        <f>Sheet3!G95*$M95</f>
        <v>0</v>
      </c>
      <c r="H95">
        <f>Sheet3!H95*$M95</f>
        <v>0</v>
      </c>
      <c r="I95">
        <f>Sheet3!I95*$M95</f>
        <v>0</v>
      </c>
      <c r="J95">
        <f>Sheet3!J95*$M95</f>
        <v>0</v>
      </c>
      <c r="K95">
        <f t="shared" si="0"/>
        <v>0</v>
      </c>
      <c r="M95">
        <f>Sheet3!M95</f>
        <v>0</v>
      </c>
      <c r="O95">
        <f>SUM(M43:M95)</f>
        <v>5120</v>
      </c>
    </row>
    <row r="97" spans="2:16" x14ac:dyDescent="0.2">
      <c r="B97">
        <f>SUM(B43:B95)</f>
        <v>642.5</v>
      </c>
      <c r="C97">
        <f t="shared" ref="C97:J97" si="1">SUM(C43:C95)</f>
        <v>381.5</v>
      </c>
      <c r="D97">
        <f t="shared" si="1"/>
        <v>120</v>
      </c>
      <c r="E97">
        <f t="shared" si="1"/>
        <v>610</v>
      </c>
      <c r="F97">
        <f t="shared" si="1"/>
        <v>442</v>
      </c>
      <c r="G97">
        <f t="shared" si="1"/>
        <v>896</v>
      </c>
      <c r="H97">
        <f t="shared" si="1"/>
        <v>2028</v>
      </c>
      <c r="I97">
        <f t="shared" si="1"/>
        <v>0</v>
      </c>
      <c r="J97">
        <f t="shared" si="1"/>
        <v>0</v>
      </c>
      <c r="K97" t="s">
        <v>10</v>
      </c>
      <c r="M97">
        <f>SUM(B97:J97)</f>
        <v>5120</v>
      </c>
    </row>
    <row r="98" spans="2:16" x14ac:dyDescent="0.2">
      <c r="B98">
        <f>B97/$M$97</f>
        <v>0.12548828125</v>
      </c>
      <c r="C98">
        <f t="shared" ref="C98:J98" si="2">C97/$M$97</f>
        <v>7.4511718749999997E-2</v>
      </c>
      <c r="D98">
        <f t="shared" si="2"/>
        <v>2.34375E-2</v>
      </c>
      <c r="E98">
        <f t="shared" si="2"/>
        <v>0.119140625</v>
      </c>
      <c r="F98">
        <f t="shared" si="2"/>
        <v>8.6328125000000006E-2</v>
      </c>
      <c r="G98">
        <f t="shared" si="2"/>
        <v>0.17499999999999999</v>
      </c>
      <c r="H98">
        <f t="shared" si="2"/>
        <v>0.39609375000000002</v>
      </c>
      <c r="I98">
        <f t="shared" si="2"/>
        <v>0</v>
      </c>
      <c r="J98">
        <f t="shared" si="2"/>
        <v>0</v>
      </c>
      <c r="M98">
        <f>SUM(B98:J98)</f>
        <v>1</v>
      </c>
    </row>
    <row r="99" spans="2:16" x14ac:dyDescent="0.2">
      <c r="O99">
        <f>SUM(H45:H50)/$M$97</f>
        <v>0.125</v>
      </c>
      <c r="P99">
        <f>H98-O99</f>
        <v>0.27109375000000002</v>
      </c>
    </row>
    <row r="100" spans="2:16" x14ac:dyDescent="0.2">
      <c r="B100" s="12" t="str">
        <f t="shared" ref="B100:H100" si="3">B40</f>
        <v>ENE/RAC</v>
      </c>
      <c r="C100" s="12" t="str">
        <f t="shared" si="3"/>
        <v>GPG Exec</v>
      </c>
      <c r="D100" s="12" t="str">
        <f t="shared" si="3"/>
        <v>ENE Europe</v>
      </c>
      <c r="E100" s="12" t="str">
        <f t="shared" si="3"/>
        <v>EES</v>
      </c>
      <c r="F100" s="12" t="str">
        <f t="shared" si="3"/>
        <v>EI</v>
      </c>
      <c r="G100" s="12" t="str">
        <f t="shared" si="3"/>
        <v>EBS</v>
      </c>
      <c r="H100" s="12" t="str">
        <f t="shared" si="3"/>
        <v>ENE NA</v>
      </c>
      <c r="I100" s="12" t="s">
        <v>10</v>
      </c>
      <c r="J100" s="12" t="s">
        <v>10</v>
      </c>
      <c r="K100" s="12" t="str">
        <f>K40</f>
        <v>Total</v>
      </c>
      <c r="O100" s="12" t="s">
        <v>84</v>
      </c>
      <c r="P100" t="s">
        <v>86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A52" workbookViewId="0">
      <selection activeCell="H82" sqref="H82"/>
    </sheetView>
  </sheetViews>
  <sheetFormatPr defaultRowHeight="12.75" x14ac:dyDescent="0.2"/>
  <cols>
    <col min="2" max="11" width="11.42578125" customWidth="1"/>
  </cols>
  <sheetData>
    <row r="1" spans="1:13" ht="25.5" x14ac:dyDescent="0.2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">
      <c r="B4" t="s">
        <v>10</v>
      </c>
      <c r="H4" t="s">
        <v>18</v>
      </c>
    </row>
    <row r="5" spans="1:13" x14ac:dyDescent="0.2">
      <c r="H5" t="s">
        <v>19</v>
      </c>
    </row>
    <row r="8" spans="1:13" x14ac:dyDescent="0.2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">
      <c r="E21" t="s">
        <v>10</v>
      </c>
    </row>
    <row r="22" spans="1:11" x14ac:dyDescent="0.2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">
      <c r="D24" s="6"/>
      <c r="E24" s="6"/>
      <c r="F24" s="6"/>
      <c r="G24" s="6"/>
      <c r="H24" s="6"/>
      <c r="I24" s="6"/>
      <c r="J24" s="6"/>
      <c r="K24" s="6"/>
    </row>
    <row r="26" spans="1:11" x14ac:dyDescent="0.2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">
      <c r="D27" t="s">
        <v>58</v>
      </c>
      <c r="E27" t="s">
        <v>57</v>
      </c>
      <c r="F27" t="s">
        <v>55</v>
      </c>
    </row>
    <row r="28" spans="1:11" x14ac:dyDescent="0.2">
      <c r="E28" t="s">
        <v>59</v>
      </c>
    </row>
    <row r="29" spans="1:11" x14ac:dyDescent="0.2">
      <c r="E29" t="s">
        <v>60</v>
      </c>
    </row>
    <row r="32" spans="1:11" x14ac:dyDescent="0.2">
      <c r="A32" t="s">
        <v>10</v>
      </c>
      <c r="C32" t="s">
        <v>61</v>
      </c>
      <c r="E32" t="s">
        <v>62</v>
      </c>
      <c r="J32" t="s">
        <v>63</v>
      </c>
    </row>
    <row r="33" spans="1:14" x14ac:dyDescent="0.2">
      <c r="E33" t="s">
        <v>64</v>
      </c>
    </row>
    <row r="35" spans="1:14" x14ac:dyDescent="0.2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 t="s">
        <v>10</v>
      </c>
    </row>
    <row r="37" spans="1:14" ht="25.5" x14ac:dyDescent="0.2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  <row r="38" spans="1:14" x14ac:dyDescent="0.2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4" x14ac:dyDescent="0.2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4" x14ac:dyDescent="0.2">
      <c r="B40" s="12" t="s">
        <v>77</v>
      </c>
      <c r="C40" s="12" t="s">
        <v>78</v>
      </c>
      <c r="D40" s="12" t="s">
        <v>79</v>
      </c>
      <c r="E40" s="12" t="s">
        <v>80</v>
      </c>
      <c r="F40" s="12" t="s">
        <v>81</v>
      </c>
      <c r="G40" s="12" t="s">
        <v>82</v>
      </c>
      <c r="H40" s="12" t="s">
        <v>83</v>
      </c>
      <c r="I40" s="12"/>
      <c r="J40" s="12"/>
      <c r="K40" s="12" t="s">
        <v>34</v>
      </c>
    </row>
    <row r="43" spans="1:14" x14ac:dyDescent="0.2">
      <c r="A43" s="12" t="s">
        <v>7</v>
      </c>
      <c r="B43">
        <v>0.25</v>
      </c>
      <c r="C43">
        <v>0.05</v>
      </c>
      <c r="D43">
        <v>0.1</v>
      </c>
      <c r="E43">
        <v>0.1</v>
      </c>
      <c r="F43">
        <v>0.1</v>
      </c>
      <c r="G43">
        <v>0.2</v>
      </c>
      <c r="H43">
        <v>0.2</v>
      </c>
      <c r="K43" s="18">
        <f>SUM(B43:J43)</f>
        <v>1</v>
      </c>
      <c r="M43">
        <v>250</v>
      </c>
    </row>
    <row r="44" spans="1:14" x14ac:dyDescent="0.2">
      <c r="A44" s="12"/>
    </row>
    <row r="45" spans="1:14" x14ac:dyDescent="0.2">
      <c r="A45" s="13" t="s">
        <v>9</v>
      </c>
      <c r="B45">
        <v>0.2</v>
      </c>
      <c r="D45">
        <v>0.1</v>
      </c>
      <c r="H45">
        <v>0.7</v>
      </c>
      <c r="K45" s="18">
        <f t="shared" ref="K45:K95" si="0">SUM(B45:J45)</f>
        <v>1</v>
      </c>
      <c r="M45">
        <v>200</v>
      </c>
    </row>
    <row r="46" spans="1:14" x14ac:dyDescent="0.2">
      <c r="A46" s="13" t="s">
        <v>11</v>
      </c>
      <c r="H46">
        <v>1</v>
      </c>
      <c r="K46" s="18">
        <f t="shared" si="0"/>
        <v>1</v>
      </c>
      <c r="M46">
        <v>110</v>
      </c>
    </row>
    <row r="47" spans="1:14" x14ac:dyDescent="0.2">
      <c r="A47" s="13" t="s">
        <v>12</v>
      </c>
      <c r="H47">
        <v>1</v>
      </c>
      <c r="K47" s="18">
        <f t="shared" si="0"/>
        <v>1</v>
      </c>
      <c r="M47">
        <v>110</v>
      </c>
    </row>
    <row r="48" spans="1:14" x14ac:dyDescent="0.2">
      <c r="A48" s="13" t="s">
        <v>13</v>
      </c>
      <c r="H48">
        <v>1</v>
      </c>
      <c r="K48" s="18">
        <f t="shared" si="0"/>
        <v>1</v>
      </c>
      <c r="M48">
        <v>110</v>
      </c>
    </row>
    <row r="49" spans="1:21" x14ac:dyDescent="0.2">
      <c r="A49" s="13" t="s">
        <v>14</v>
      </c>
      <c r="H49">
        <v>1</v>
      </c>
      <c r="K49" s="18">
        <f t="shared" si="0"/>
        <v>1</v>
      </c>
      <c r="M49">
        <v>80</v>
      </c>
      <c r="T49" t="s">
        <v>10</v>
      </c>
    </row>
    <row r="50" spans="1:21" x14ac:dyDescent="0.2">
      <c r="A50" s="13" t="s">
        <v>72</v>
      </c>
      <c r="H50">
        <v>1</v>
      </c>
      <c r="K50" s="18">
        <f t="shared" si="0"/>
        <v>1</v>
      </c>
      <c r="M50">
        <v>90</v>
      </c>
    </row>
    <row r="51" spans="1:21" x14ac:dyDescent="0.2">
      <c r="A51" s="12"/>
    </row>
    <row r="52" spans="1:21" x14ac:dyDescent="0.2">
      <c r="A52" s="16" t="s">
        <v>8</v>
      </c>
      <c r="F52">
        <v>0.6</v>
      </c>
      <c r="H52">
        <v>0.4</v>
      </c>
      <c r="K52" s="18">
        <f t="shared" si="0"/>
        <v>1</v>
      </c>
      <c r="M52">
        <v>130</v>
      </c>
    </row>
    <row r="53" spans="1:21" x14ac:dyDescent="0.2">
      <c r="A53" s="16" t="s">
        <v>22</v>
      </c>
      <c r="F53">
        <v>0.6</v>
      </c>
      <c r="H53">
        <v>0.4</v>
      </c>
      <c r="K53" s="18">
        <f t="shared" si="0"/>
        <v>1</v>
      </c>
      <c r="M53">
        <v>80</v>
      </c>
      <c r="Q53" t="s">
        <v>10</v>
      </c>
    </row>
    <row r="54" spans="1:21" x14ac:dyDescent="0.2">
      <c r="A54" s="16" t="s">
        <v>20</v>
      </c>
      <c r="F54">
        <v>0.6</v>
      </c>
      <c r="H54">
        <v>0.4</v>
      </c>
      <c r="K54" s="18">
        <f t="shared" si="0"/>
        <v>1</v>
      </c>
      <c r="M54">
        <v>60</v>
      </c>
    </row>
    <row r="55" spans="1:21" x14ac:dyDescent="0.2">
      <c r="A55" s="16" t="s">
        <v>21</v>
      </c>
      <c r="F55">
        <v>0.6</v>
      </c>
      <c r="H55">
        <v>0.4</v>
      </c>
      <c r="K55" s="18">
        <f t="shared" si="0"/>
        <v>1</v>
      </c>
      <c r="M55">
        <v>40</v>
      </c>
    </row>
    <row r="56" spans="1:21" x14ac:dyDescent="0.2">
      <c r="A56" s="12"/>
    </row>
    <row r="57" spans="1:21" x14ac:dyDescent="0.2">
      <c r="A57" s="14" t="s">
        <v>14</v>
      </c>
      <c r="B57">
        <v>0.5</v>
      </c>
      <c r="D57">
        <v>0.1</v>
      </c>
      <c r="F57">
        <v>0.2</v>
      </c>
      <c r="H57">
        <v>0.2</v>
      </c>
      <c r="K57" s="20">
        <f t="shared" si="0"/>
        <v>1</v>
      </c>
      <c r="M57">
        <v>200</v>
      </c>
    </row>
    <row r="58" spans="1:21" x14ac:dyDescent="0.2">
      <c r="A58" s="14" t="s">
        <v>36</v>
      </c>
      <c r="B58">
        <v>1</v>
      </c>
      <c r="K58" s="20">
        <f t="shared" si="0"/>
        <v>1</v>
      </c>
      <c r="M58">
        <v>110</v>
      </c>
      <c r="U58" t="s">
        <v>63</v>
      </c>
    </row>
    <row r="59" spans="1:21" x14ac:dyDescent="0.2">
      <c r="A59" s="14" t="s">
        <v>41</v>
      </c>
      <c r="B59">
        <v>1</v>
      </c>
      <c r="K59" s="20">
        <f t="shared" si="0"/>
        <v>1</v>
      </c>
      <c r="M59">
        <v>110</v>
      </c>
    </row>
    <row r="60" spans="1:21" x14ac:dyDescent="0.2">
      <c r="A60" s="14" t="s">
        <v>42</v>
      </c>
      <c r="H60">
        <v>1</v>
      </c>
      <c r="K60" s="20">
        <f t="shared" si="0"/>
        <v>1</v>
      </c>
      <c r="M60">
        <v>110</v>
      </c>
    </row>
    <row r="61" spans="1:21" x14ac:dyDescent="0.2">
      <c r="A61" s="14" t="s">
        <v>37</v>
      </c>
      <c r="H61">
        <v>1</v>
      </c>
      <c r="K61" s="20">
        <f t="shared" si="0"/>
        <v>1</v>
      </c>
      <c r="M61">
        <v>110</v>
      </c>
    </row>
    <row r="62" spans="1:21" x14ac:dyDescent="0.2">
      <c r="A62" s="14" t="s">
        <v>38</v>
      </c>
      <c r="B62">
        <v>1</v>
      </c>
      <c r="K62" s="20">
        <f t="shared" si="0"/>
        <v>1</v>
      </c>
      <c r="M62">
        <v>110</v>
      </c>
    </row>
    <row r="63" spans="1:21" x14ac:dyDescent="0.2">
      <c r="A63" s="14" t="s">
        <v>39</v>
      </c>
      <c r="K63" s="20">
        <f t="shared" si="0"/>
        <v>0</v>
      </c>
      <c r="M63">
        <v>0</v>
      </c>
    </row>
    <row r="64" spans="1:21" x14ac:dyDescent="0.2">
      <c r="A64" s="14" t="s">
        <v>72</v>
      </c>
      <c r="B64">
        <v>1</v>
      </c>
      <c r="K64" s="20">
        <f t="shared" si="0"/>
        <v>1</v>
      </c>
      <c r="M64">
        <v>110</v>
      </c>
    </row>
    <row r="65" spans="1:13" x14ac:dyDescent="0.2">
      <c r="A65" s="14" t="s">
        <v>73</v>
      </c>
      <c r="H65">
        <v>1</v>
      </c>
      <c r="K65" s="20">
        <f t="shared" si="0"/>
        <v>1</v>
      </c>
      <c r="M65">
        <v>110</v>
      </c>
    </row>
    <row r="66" spans="1:13" x14ac:dyDescent="0.2">
      <c r="A66" s="14" t="s">
        <v>74</v>
      </c>
      <c r="F66">
        <v>1</v>
      </c>
      <c r="K66" s="20">
        <f t="shared" si="0"/>
        <v>1</v>
      </c>
      <c r="M66">
        <v>110</v>
      </c>
    </row>
    <row r="67" spans="1:13" x14ac:dyDescent="0.2">
      <c r="A67" s="12"/>
    </row>
    <row r="68" spans="1:13" x14ac:dyDescent="0.2">
      <c r="A68" s="15" t="s">
        <v>48</v>
      </c>
      <c r="C68">
        <v>0.3</v>
      </c>
      <c r="E68">
        <v>0.5</v>
      </c>
      <c r="G68">
        <v>0.2</v>
      </c>
      <c r="K68" s="19">
        <f t="shared" si="0"/>
        <v>1</v>
      </c>
      <c r="M68">
        <v>130</v>
      </c>
    </row>
    <row r="69" spans="1:13" x14ac:dyDescent="0.2">
      <c r="A69" s="15" t="s">
        <v>49</v>
      </c>
      <c r="E69">
        <v>1</v>
      </c>
      <c r="K69" s="19">
        <f t="shared" si="0"/>
        <v>1</v>
      </c>
      <c r="M69">
        <v>110</v>
      </c>
    </row>
    <row r="70" spans="1:13" x14ac:dyDescent="0.2">
      <c r="A70" s="15" t="s">
        <v>50</v>
      </c>
      <c r="E70">
        <v>1</v>
      </c>
      <c r="K70" s="19">
        <f t="shared" si="0"/>
        <v>1</v>
      </c>
      <c r="M70">
        <v>110</v>
      </c>
    </row>
    <row r="71" spans="1:13" x14ac:dyDescent="0.2">
      <c r="A71" s="15" t="s">
        <v>51</v>
      </c>
      <c r="E71">
        <v>1</v>
      </c>
      <c r="K71" s="19">
        <f t="shared" si="0"/>
        <v>1</v>
      </c>
      <c r="M71">
        <v>80</v>
      </c>
    </row>
    <row r="72" spans="1:13" x14ac:dyDescent="0.2">
      <c r="A72" s="15" t="s">
        <v>72</v>
      </c>
      <c r="E72">
        <v>1</v>
      </c>
      <c r="K72" s="19">
        <f t="shared" si="0"/>
        <v>1</v>
      </c>
      <c r="M72">
        <v>110</v>
      </c>
    </row>
    <row r="73" spans="1:13" x14ac:dyDescent="0.2">
      <c r="A73" s="15" t="s">
        <v>73</v>
      </c>
      <c r="E73">
        <v>1</v>
      </c>
      <c r="K73" s="19">
        <f t="shared" si="0"/>
        <v>1</v>
      </c>
      <c r="M73">
        <v>110</v>
      </c>
    </row>
    <row r="74" spans="1:13" x14ac:dyDescent="0.2">
      <c r="A74" s="15" t="s">
        <v>74</v>
      </c>
      <c r="C74">
        <v>1</v>
      </c>
      <c r="K74" s="19">
        <f t="shared" si="0"/>
        <v>1</v>
      </c>
      <c r="M74">
        <v>110</v>
      </c>
    </row>
    <row r="75" spans="1:13" x14ac:dyDescent="0.2">
      <c r="A75" s="15" t="s">
        <v>75</v>
      </c>
      <c r="C75">
        <v>1</v>
      </c>
      <c r="K75" s="19">
        <f t="shared" si="0"/>
        <v>1</v>
      </c>
      <c r="M75">
        <v>110</v>
      </c>
    </row>
    <row r="76" spans="1:13" x14ac:dyDescent="0.2">
      <c r="A76" s="15" t="s">
        <v>76</v>
      </c>
      <c r="C76">
        <v>1</v>
      </c>
      <c r="K76" s="19">
        <f t="shared" si="0"/>
        <v>1</v>
      </c>
      <c r="M76">
        <v>110</v>
      </c>
    </row>
    <row r="77" spans="1:13" x14ac:dyDescent="0.2">
      <c r="A77" s="12"/>
    </row>
    <row r="78" spans="1:13" x14ac:dyDescent="0.2">
      <c r="A78" s="17" t="s">
        <v>52</v>
      </c>
      <c r="D78">
        <v>0.1</v>
      </c>
      <c r="G78">
        <v>0.7</v>
      </c>
      <c r="H78">
        <v>0.2</v>
      </c>
      <c r="K78" s="19">
        <f t="shared" si="0"/>
        <v>1</v>
      </c>
      <c r="M78">
        <v>200</v>
      </c>
    </row>
    <row r="79" spans="1:13" x14ac:dyDescent="0.2">
      <c r="A79" s="17" t="s">
        <v>58</v>
      </c>
      <c r="C79">
        <v>0</v>
      </c>
      <c r="D79">
        <v>0.1</v>
      </c>
      <c r="E79">
        <v>0</v>
      </c>
      <c r="F79">
        <v>0.2</v>
      </c>
      <c r="G79">
        <v>0</v>
      </c>
      <c r="H79">
        <v>0.7</v>
      </c>
      <c r="I79">
        <v>0</v>
      </c>
      <c r="J79">
        <v>0</v>
      </c>
      <c r="K79" s="19">
        <f t="shared" si="0"/>
        <v>1</v>
      </c>
      <c r="M79">
        <v>130</v>
      </c>
    </row>
    <row r="80" spans="1:13" x14ac:dyDescent="0.2">
      <c r="A80" s="17" t="s">
        <v>57</v>
      </c>
      <c r="D80">
        <v>0.1</v>
      </c>
      <c r="F80">
        <v>0.3</v>
      </c>
      <c r="H80">
        <v>0.6</v>
      </c>
      <c r="K80" s="19">
        <f t="shared" si="0"/>
        <v>1</v>
      </c>
      <c r="M80">
        <v>110</v>
      </c>
    </row>
    <row r="81" spans="1:13" x14ac:dyDescent="0.2">
      <c r="A81" s="17" t="s">
        <v>59</v>
      </c>
      <c r="D81">
        <v>0.1</v>
      </c>
      <c r="F81">
        <v>0.2</v>
      </c>
      <c r="H81">
        <v>0.7</v>
      </c>
      <c r="K81" s="19">
        <f t="shared" si="0"/>
        <v>1</v>
      </c>
      <c r="M81">
        <v>110</v>
      </c>
    </row>
    <row r="82" spans="1:13" x14ac:dyDescent="0.2">
      <c r="A82" s="17" t="s">
        <v>72</v>
      </c>
      <c r="G82">
        <v>1</v>
      </c>
      <c r="H82">
        <v>0</v>
      </c>
      <c r="K82" s="19">
        <f t="shared" si="0"/>
        <v>1</v>
      </c>
      <c r="M82">
        <v>110</v>
      </c>
    </row>
    <row r="83" spans="1:13" x14ac:dyDescent="0.2">
      <c r="A83" s="17" t="s">
        <v>53</v>
      </c>
      <c r="G83">
        <v>1</v>
      </c>
      <c r="K83" s="19">
        <f t="shared" si="0"/>
        <v>1</v>
      </c>
      <c r="M83">
        <v>130</v>
      </c>
    </row>
    <row r="84" spans="1:13" x14ac:dyDescent="0.2">
      <c r="A84" s="17" t="s">
        <v>56</v>
      </c>
      <c r="G84">
        <v>1</v>
      </c>
      <c r="K84" s="19">
        <f t="shared" si="0"/>
        <v>1</v>
      </c>
      <c r="M84">
        <v>110</v>
      </c>
    </row>
    <row r="85" spans="1:13" x14ac:dyDescent="0.2">
      <c r="A85" s="17" t="s">
        <v>54</v>
      </c>
      <c r="G85">
        <v>1</v>
      </c>
      <c r="K85" s="19">
        <f t="shared" si="0"/>
        <v>1</v>
      </c>
      <c r="M85">
        <v>80</v>
      </c>
    </row>
    <row r="86" spans="1:13" x14ac:dyDescent="0.2">
      <c r="A86" s="17" t="s">
        <v>55</v>
      </c>
      <c r="G86">
        <v>1</v>
      </c>
      <c r="K86" s="19">
        <f t="shared" si="0"/>
        <v>1</v>
      </c>
      <c r="M86">
        <v>80</v>
      </c>
    </row>
    <row r="87" spans="1:13" x14ac:dyDescent="0.2">
      <c r="A87" s="17" t="s">
        <v>52</v>
      </c>
      <c r="G87">
        <v>1</v>
      </c>
      <c r="K87" s="19">
        <f t="shared" si="0"/>
        <v>1</v>
      </c>
      <c r="M87">
        <v>60</v>
      </c>
    </row>
    <row r="88" spans="1:13" x14ac:dyDescent="0.2">
      <c r="A88" s="17" t="s">
        <v>73</v>
      </c>
      <c r="G88">
        <v>1</v>
      </c>
      <c r="K88" s="19">
        <f t="shared" si="0"/>
        <v>1</v>
      </c>
      <c r="M88">
        <v>110</v>
      </c>
    </row>
    <row r="89" spans="1:13" x14ac:dyDescent="0.2">
      <c r="A89" s="12"/>
      <c r="G89" t="s">
        <v>10</v>
      </c>
      <c r="K89" s="19" t="s">
        <v>10</v>
      </c>
    </row>
    <row r="90" spans="1:13" x14ac:dyDescent="0.2">
      <c r="A90" s="12" t="s">
        <v>61</v>
      </c>
      <c r="H90">
        <v>1</v>
      </c>
      <c r="K90" s="19">
        <f t="shared" si="0"/>
        <v>1</v>
      </c>
      <c r="M90">
        <v>200</v>
      </c>
    </row>
    <row r="91" spans="1:13" x14ac:dyDescent="0.2">
      <c r="A91" s="12" t="s">
        <v>62</v>
      </c>
      <c r="H91">
        <v>1</v>
      </c>
      <c r="K91" s="19">
        <f t="shared" si="0"/>
        <v>1</v>
      </c>
      <c r="M91">
        <v>110</v>
      </c>
    </row>
    <row r="92" spans="1:13" x14ac:dyDescent="0.2">
      <c r="A92" s="12" t="s">
        <v>64</v>
      </c>
      <c r="H92">
        <v>1</v>
      </c>
      <c r="K92" s="19">
        <f t="shared" si="0"/>
        <v>1</v>
      </c>
      <c r="M92">
        <v>110</v>
      </c>
    </row>
    <row r="93" spans="1:13" x14ac:dyDescent="0.2">
      <c r="A93" s="12" t="s">
        <v>63</v>
      </c>
      <c r="H93">
        <v>1</v>
      </c>
      <c r="K93" s="19">
        <f t="shared" si="0"/>
        <v>1</v>
      </c>
      <c r="M93">
        <v>40</v>
      </c>
    </row>
    <row r="94" spans="1:13" x14ac:dyDescent="0.2">
      <c r="A94" s="12" t="s">
        <v>72</v>
      </c>
      <c r="H94">
        <v>1</v>
      </c>
      <c r="K94" s="19">
        <f t="shared" si="0"/>
        <v>1</v>
      </c>
      <c r="M94">
        <v>110</v>
      </c>
    </row>
    <row r="95" spans="1:13" x14ac:dyDescent="0.2">
      <c r="A95" s="12" t="s">
        <v>73</v>
      </c>
      <c r="H95">
        <v>0</v>
      </c>
      <c r="K95" s="19">
        <f t="shared" si="0"/>
        <v>0</v>
      </c>
      <c r="M95">
        <v>0</v>
      </c>
    </row>
    <row r="97" spans="2:11" x14ac:dyDescent="0.2">
      <c r="B97" s="12" t="str">
        <f>B40</f>
        <v>ENE/RAC</v>
      </c>
      <c r="C97" s="12" t="str">
        <f t="shared" ref="C97:K97" si="1">C40</f>
        <v>GPG Exec</v>
      </c>
      <c r="D97" s="12" t="str">
        <f t="shared" si="1"/>
        <v>ENE Europe</v>
      </c>
      <c r="E97" s="12" t="str">
        <f t="shared" si="1"/>
        <v>EES</v>
      </c>
      <c r="F97" s="12" t="str">
        <f t="shared" si="1"/>
        <v>EI</v>
      </c>
      <c r="G97" s="12" t="str">
        <f t="shared" si="1"/>
        <v>EBS</v>
      </c>
      <c r="H97" s="12" t="str">
        <f t="shared" si="1"/>
        <v>ENE NA</v>
      </c>
      <c r="I97" s="12" t="s">
        <v>10</v>
      </c>
      <c r="J97" s="12" t="s">
        <v>10</v>
      </c>
      <c r="K97" s="12" t="str">
        <f t="shared" si="1"/>
        <v>Total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Allocations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vkamins</dc:creator>
  <cp:lastModifiedBy>Felienne</cp:lastModifiedBy>
  <cp:lastPrinted>2000-04-26T14:24:41Z</cp:lastPrinted>
  <dcterms:created xsi:type="dcterms:W3CDTF">2000-04-21T14:44:44Z</dcterms:created>
  <dcterms:modified xsi:type="dcterms:W3CDTF">2014-09-04T16:15:11Z</dcterms:modified>
</cp:coreProperties>
</file>